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Zh01\Downloads\"/>
    </mc:Choice>
  </mc:AlternateContent>
  <xr:revisionPtr revIDLastSave="0" documentId="13_ncr:40009_{8F4959EE-FCCF-4315-AD21-221D4E1C6033}" xr6:coauthVersionLast="36" xr6:coauthVersionMax="36" xr10:uidLastSave="{00000000-0000-0000-0000-000000000000}"/>
  <bookViews>
    <workbookView xWindow="0" yWindow="0" windowWidth="28800" windowHeight="12105" activeTab="2"/>
  </bookViews>
  <sheets>
    <sheet name="Data" sheetId="1" r:id="rId1"/>
    <sheet name="Linear_regression" sheetId="2" r:id="rId2"/>
    <sheet name="Logistic_regression_data" sheetId="3" r:id="rId3"/>
    <sheet name="Sheet3" sheetId="4" r:id="rId4"/>
  </sheets>
  <definedNames>
    <definedName name="_xlnm._FilterDatabase" localSheetId="0" hidden="1">Data!$C$1:$AA$1001</definedName>
    <definedName name="_xlnm._FilterDatabase" localSheetId="2" hidden="1">Logistic_regression_data!$D$1:$X$1002</definedName>
    <definedName name="solver_adj" localSheetId="2" hidden="1">Logistic_regression_data!$B$17:$B$20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Logistic_regression_data!$X$1002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U3" i="3" l="1"/>
  <c r="V3" i="3" s="1"/>
  <c r="W3" i="3" s="1"/>
  <c r="X3" i="3" s="1"/>
  <c r="U4" i="3"/>
  <c r="V4" i="3" s="1"/>
  <c r="W4" i="3" s="1"/>
  <c r="X4" i="3" s="1"/>
  <c r="U5" i="3"/>
  <c r="V5" i="3" s="1"/>
  <c r="W5" i="3" s="1"/>
  <c r="X5" i="3" s="1"/>
  <c r="U6" i="3"/>
  <c r="V6" i="3" s="1"/>
  <c r="W6" i="3" s="1"/>
  <c r="X6" i="3" s="1"/>
  <c r="U7" i="3"/>
  <c r="V7" i="3" s="1"/>
  <c r="W7" i="3" s="1"/>
  <c r="X7" i="3" s="1"/>
  <c r="U8" i="3"/>
  <c r="V8" i="3" s="1"/>
  <c r="W8" i="3" s="1"/>
  <c r="X8" i="3" s="1"/>
  <c r="U9" i="3"/>
  <c r="V9" i="3" s="1"/>
  <c r="W9" i="3" s="1"/>
  <c r="X9" i="3" s="1"/>
  <c r="U10" i="3"/>
  <c r="V10" i="3" s="1"/>
  <c r="W10" i="3" s="1"/>
  <c r="X10" i="3" s="1"/>
  <c r="U11" i="3"/>
  <c r="V11" i="3" s="1"/>
  <c r="W11" i="3" s="1"/>
  <c r="X11" i="3" s="1"/>
  <c r="U12" i="3"/>
  <c r="V12" i="3" s="1"/>
  <c r="W12" i="3" s="1"/>
  <c r="X12" i="3" s="1"/>
  <c r="U13" i="3"/>
  <c r="V13" i="3" s="1"/>
  <c r="W13" i="3" s="1"/>
  <c r="X13" i="3" s="1"/>
  <c r="U14" i="3"/>
  <c r="V14" i="3" s="1"/>
  <c r="W14" i="3" s="1"/>
  <c r="X14" i="3" s="1"/>
  <c r="U15" i="3"/>
  <c r="V15" i="3" s="1"/>
  <c r="W15" i="3" s="1"/>
  <c r="X15" i="3" s="1"/>
  <c r="U16" i="3"/>
  <c r="V16" i="3" s="1"/>
  <c r="W16" i="3" s="1"/>
  <c r="X16" i="3" s="1"/>
  <c r="U17" i="3"/>
  <c r="V17" i="3" s="1"/>
  <c r="W17" i="3" s="1"/>
  <c r="X17" i="3" s="1"/>
  <c r="U18" i="3"/>
  <c r="V18" i="3" s="1"/>
  <c r="W18" i="3" s="1"/>
  <c r="X18" i="3" s="1"/>
  <c r="U19" i="3"/>
  <c r="V19" i="3" s="1"/>
  <c r="W19" i="3" s="1"/>
  <c r="X19" i="3" s="1"/>
  <c r="U20" i="3"/>
  <c r="V20" i="3" s="1"/>
  <c r="W20" i="3" s="1"/>
  <c r="X20" i="3" s="1"/>
  <c r="U21" i="3"/>
  <c r="V21" i="3" s="1"/>
  <c r="W21" i="3" s="1"/>
  <c r="X21" i="3" s="1"/>
  <c r="U22" i="3"/>
  <c r="V22" i="3" s="1"/>
  <c r="W22" i="3" s="1"/>
  <c r="X22" i="3" s="1"/>
  <c r="U23" i="3"/>
  <c r="V23" i="3" s="1"/>
  <c r="W23" i="3" s="1"/>
  <c r="X23" i="3" s="1"/>
  <c r="U24" i="3"/>
  <c r="V24" i="3" s="1"/>
  <c r="W24" i="3" s="1"/>
  <c r="X24" i="3" s="1"/>
  <c r="U25" i="3"/>
  <c r="V25" i="3" s="1"/>
  <c r="W25" i="3" s="1"/>
  <c r="X25" i="3" s="1"/>
  <c r="U26" i="3"/>
  <c r="V26" i="3" s="1"/>
  <c r="W26" i="3" s="1"/>
  <c r="X26" i="3" s="1"/>
  <c r="U27" i="3"/>
  <c r="V27" i="3" s="1"/>
  <c r="W27" i="3" s="1"/>
  <c r="X27" i="3" s="1"/>
  <c r="U28" i="3"/>
  <c r="V28" i="3" s="1"/>
  <c r="W28" i="3" s="1"/>
  <c r="X28" i="3" s="1"/>
  <c r="U29" i="3"/>
  <c r="V29" i="3" s="1"/>
  <c r="W29" i="3" s="1"/>
  <c r="X29" i="3" s="1"/>
  <c r="U30" i="3"/>
  <c r="V30" i="3" s="1"/>
  <c r="W30" i="3" s="1"/>
  <c r="X30" i="3" s="1"/>
  <c r="U31" i="3"/>
  <c r="V31" i="3" s="1"/>
  <c r="W31" i="3" s="1"/>
  <c r="X31" i="3" s="1"/>
  <c r="U32" i="3"/>
  <c r="V32" i="3" s="1"/>
  <c r="W32" i="3" s="1"/>
  <c r="X32" i="3" s="1"/>
  <c r="U33" i="3"/>
  <c r="V33" i="3" s="1"/>
  <c r="W33" i="3" s="1"/>
  <c r="X33" i="3" s="1"/>
  <c r="U34" i="3"/>
  <c r="V34" i="3" s="1"/>
  <c r="W34" i="3" s="1"/>
  <c r="X34" i="3" s="1"/>
  <c r="U35" i="3"/>
  <c r="V35" i="3" s="1"/>
  <c r="W35" i="3" s="1"/>
  <c r="X35" i="3" s="1"/>
  <c r="U36" i="3"/>
  <c r="V36" i="3" s="1"/>
  <c r="W36" i="3" s="1"/>
  <c r="X36" i="3" s="1"/>
  <c r="U37" i="3"/>
  <c r="V37" i="3" s="1"/>
  <c r="W37" i="3" s="1"/>
  <c r="X37" i="3" s="1"/>
  <c r="U38" i="3"/>
  <c r="V38" i="3" s="1"/>
  <c r="W38" i="3" s="1"/>
  <c r="X38" i="3" s="1"/>
  <c r="U39" i="3"/>
  <c r="V39" i="3" s="1"/>
  <c r="W39" i="3" s="1"/>
  <c r="X39" i="3" s="1"/>
  <c r="U40" i="3"/>
  <c r="V40" i="3" s="1"/>
  <c r="W40" i="3" s="1"/>
  <c r="X40" i="3" s="1"/>
  <c r="U41" i="3"/>
  <c r="V41" i="3" s="1"/>
  <c r="W41" i="3" s="1"/>
  <c r="X41" i="3" s="1"/>
  <c r="U42" i="3"/>
  <c r="V42" i="3" s="1"/>
  <c r="W42" i="3" s="1"/>
  <c r="X42" i="3" s="1"/>
  <c r="U43" i="3"/>
  <c r="V43" i="3" s="1"/>
  <c r="W43" i="3" s="1"/>
  <c r="X43" i="3" s="1"/>
  <c r="U44" i="3"/>
  <c r="V44" i="3" s="1"/>
  <c r="W44" i="3" s="1"/>
  <c r="X44" i="3" s="1"/>
  <c r="U45" i="3"/>
  <c r="V45" i="3" s="1"/>
  <c r="W45" i="3" s="1"/>
  <c r="X45" i="3" s="1"/>
  <c r="U46" i="3"/>
  <c r="V46" i="3" s="1"/>
  <c r="W46" i="3" s="1"/>
  <c r="X46" i="3" s="1"/>
  <c r="U47" i="3"/>
  <c r="V47" i="3" s="1"/>
  <c r="W47" i="3" s="1"/>
  <c r="X47" i="3" s="1"/>
  <c r="U48" i="3"/>
  <c r="V48" i="3" s="1"/>
  <c r="W48" i="3" s="1"/>
  <c r="X48" i="3" s="1"/>
  <c r="U49" i="3"/>
  <c r="V49" i="3" s="1"/>
  <c r="W49" i="3" s="1"/>
  <c r="X49" i="3" s="1"/>
  <c r="U50" i="3"/>
  <c r="V50" i="3" s="1"/>
  <c r="W50" i="3" s="1"/>
  <c r="X50" i="3" s="1"/>
  <c r="U51" i="3"/>
  <c r="V51" i="3" s="1"/>
  <c r="W51" i="3" s="1"/>
  <c r="X51" i="3" s="1"/>
  <c r="U52" i="3"/>
  <c r="V52" i="3" s="1"/>
  <c r="W52" i="3" s="1"/>
  <c r="X52" i="3" s="1"/>
  <c r="U53" i="3"/>
  <c r="V53" i="3" s="1"/>
  <c r="W53" i="3" s="1"/>
  <c r="X53" i="3" s="1"/>
  <c r="U54" i="3"/>
  <c r="V54" i="3" s="1"/>
  <c r="W54" i="3" s="1"/>
  <c r="X54" i="3" s="1"/>
  <c r="U55" i="3"/>
  <c r="V55" i="3" s="1"/>
  <c r="W55" i="3" s="1"/>
  <c r="X55" i="3" s="1"/>
  <c r="U56" i="3"/>
  <c r="V56" i="3" s="1"/>
  <c r="W56" i="3" s="1"/>
  <c r="X56" i="3" s="1"/>
  <c r="U57" i="3"/>
  <c r="V57" i="3" s="1"/>
  <c r="W57" i="3" s="1"/>
  <c r="X57" i="3" s="1"/>
  <c r="U58" i="3"/>
  <c r="V58" i="3" s="1"/>
  <c r="W58" i="3" s="1"/>
  <c r="X58" i="3" s="1"/>
  <c r="U59" i="3"/>
  <c r="V59" i="3" s="1"/>
  <c r="W59" i="3" s="1"/>
  <c r="X59" i="3" s="1"/>
  <c r="U60" i="3"/>
  <c r="V60" i="3" s="1"/>
  <c r="W60" i="3" s="1"/>
  <c r="X60" i="3" s="1"/>
  <c r="U61" i="3"/>
  <c r="V61" i="3" s="1"/>
  <c r="W61" i="3" s="1"/>
  <c r="X61" i="3" s="1"/>
  <c r="U62" i="3"/>
  <c r="V62" i="3" s="1"/>
  <c r="W62" i="3" s="1"/>
  <c r="X62" i="3" s="1"/>
  <c r="U63" i="3"/>
  <c r="V63" i="3" s="1"/>
  <c r="W63" i="3" s="1"/>
  <c r="X63" i="3" s="1"/>
  <c r="U64" i="3"/>
  <c r="V64" i="3" s="1"/>
  <c r="W64" i="3" s="1"/>
  <c r="X64" i="3" s="1"/>
  <c r="U65" i="3"/>
  <c r="V65" i="3" s="1"/>
  <c r="W65" i="3" s="1"/>
  <c r="X65" i="3" s="1"/>
  <c r="U66" i="3"/>
  <c r="V66" i="3" s="1"/>
  <c r="W66" i="3" s="1"/>
  <c r="X66" i="3" s="1"/>
  <c r="U67" i="3"/>
  <c r="V67" i="3" s="1"/>
  <c r="W67" i="3" s="1"/>
  <c r="X67" i="3" s="1"/>
  <c r="U68" i="3"/>
  <c r="V68" i="3" s="1"/>
  <c r="W68" i="3" s="1"/>
  <c r="X68" i="3" s="1"/>
  <c r="U69" i="3"/>
  <c r="V69" i="3" s="1"/>
  <c r="W69" i="3" s="1"/>
  <c r="X69" i="3" s="1"/>
  <c r="U70" i="3"/>
  <c r="V70" i="3" s="1"/>
  <c r="W70" i="3" s="1"/>
  <c r="X70" i="3" s="1"/>
  <c r="U71" i="3"/>
  <c r="V71" i="3" s="1"/>
  <c r="W71" i="3" s="1"/>
  <c r="X71" i="3" s="1"/>
  <c r="U72" i="3"/>
  <c r="V72" i="3" s="1"/>
  <c r="W72" i="3" s="1"/>
  <c r="X72" i="3" s="1"/>
  <c r="U73" i="3"/>
  <c r="V73" i="3" s="1"/>
  <c r="W73" i="3" s="1"/>
  <c r="X73" i="3" s="1"/>
  <c r="U74" i="3"/>
  <c r="V74" i="3" s="1"/>
  <c r="W74" i="3" s="1"/>
  <c r="X74" i="3" s="1"/>
  <c r="U75" i="3"/>
  <c r="V75" i="3" s="1"/>
  <c r="W75" i="3" s="1"/>
  <c r="X75" i="3" s="1"/>
  <c r="U76" i="3"/>
  <c r="V76" i="3" s="1"/>
  <c r="W76" i="3" s="1"/>
  <c r="X76" i="3" s="1"/>
  <c r="U77" i="3"/>
  <c r="V77" i="3" s="1"/>
  <c r="W77" i="3" s="1"/>
  <c r="X77" i="3" s="1"/>
  <c r="U78" i="3"/>
  <c r="V78" i="3" s="1"/>
  <c r="W78" i="3" s="1"/>
  <c r="X78" i="3" s="1"/>
  <c r="U79" i="3"/>
  <c r="V79" i="3" s="1"/>
  <c r="W79" i="3" s="1"/>
  <c r="X79" i="3" s="1"/>
  <c r="U80" i="3"/>
  <c r="V80" i="3" s="1"/>
  <c r="W80" i="3" s="1"/>
  <c r="X80" i="3" s="1"/>
  <c r="U81" i="3"/>
  <c r="V81" i="3" s="1"/>
  <c r="W81" i="3" s="1"/>
  <c r="X81" i="3" s="1"/>
  <c r="U82" i="3"/>
  <c r="V82" i="3" s="1"/>
  <c r="W82" i="3" s="1"/>
  <c r="X82" i="3" s="1"/>
  <c r="U83" i="3"/>
  <c r="V83" i="3" s="1"/>
  <c r="W83" i="3" s="1"/>
  <c r="X83" i="3" s="1"/>
  <c r="U84" i="3"/>
  <c r="V84" i="3" s="1"/>
  <c r="W84" i="3" s="1"/>
  <c r="X84" i="3" s="1"/>
  <c r="U85" i="3"/>
  <c r="V85" i="3" s="1"/>
  <c r="W85" i="3" s="1"/>
  <c r="X85" i="3" s="1"/>
  <c r="U86" i="3"/>
  <c r="V86" i="3" s="1"/>
  <c r="W86" i="3" s="1"/>
  <c r="X86" i="3" s="1"/>
  <c r="U87" i="3"/>
  <c r="V87" i="3" s="1"/>
  <c r="W87" i="3" s="1"/>
  <c r="X87" i="3" s="1"/>
  <c r="U88" i="3"/>
  <c r="V88" i="3" s="1"/>
  <c r="W88" i="3" s="1"/>
  <c r="X88" i="3" s="1"/>
  <c r="U89" i="3"/>
  <c r="V89" i="3" s="1"/>
  <c r="W89" i="3" s="1"/>
  <c r="X89" i="3" s="1"/>
  <c r="U90" i="3"/>
  <c r="V90" i="3" s="1"/>
  <c r="W90" i="3" s="1"/>
  <c r="X90" i="3" s="1"/>
  <c r="U91" i="3"/>
  <c r="V91" i="3" s="1"/>
  <c r="W91" i="3" s="1"/>
  <c r="X91" i="3" s="1"/>
  <c r="U92" i="3"/>
  <c r="V92" i="3" s="1"/>
  <c r="W92" i="3" s="1"/>
  <c r="X92" i="3" s="1"/>
  <c r="U93" i="3"/>
  <c r="V93" i="3" s="1"/>
  <c r="W93" i="3" s="1"/>
  <c r="X93" i="3" s="1"/>
  <c r="U94" i="3"/>
  <c r="V94" i="3" s="1"/>
  <c r="W94" i="3" s="1"/>
  <c r="X94" i="3" s="1"/>
  <c r="U95" i="3"/>
  <c r="V95" i="3" s="1"/>
  <c r="W95" i="3" s="1"/>
  <c r="X95" i="3" s="1"/>
  <c r="U96" i="3"/>
  <c r="V96" i="3" s="1"/>
  <c r="W96" i="3" s="1"/>
  <c r="X96" i="3" s="1"/>
  <c r="U97" i="3"/>
  <c r="V97" i="3" s="1"/>
  <c r="W97" i="3" s="1"/>
  <c r="X97" i="3" s="1"/>
  <c r="U98" i="3"/>
  <c r="V98" i="3" s="1"/>
  <c r="W98" i="3" s="1"/>
  <c r="X98" i="3" s="1"/>
  <c r="U99" i="3"/>
  <c r="V99" i="3" s="1"/>
  <c r="W99" i="3" s="1"/>
  <c r="X99" i="3" s="1"/>
  <c r="U100" i="3"/>
  <c r="V100" i="3" s="1"/>
  <c r="W100" i="3" s="1"/>
  <c r="X100" i="3" s="1"/>
  <c r="U101" i="3"/>
  <c r="V101" i="3" s="1"/>
  <c r="W101" i="3" s="1"/>
  <c r="X101" i="3" s="1"/>
  <c r="U102" i="3"/>
  <c r="V102" i="3" s="1"/>
  <c r="W102" i="3" s="1"/>
  <c r="X102" i="3" s="1"/>
  <c r="U103" i="3"/>
  <c r="V103" i="3" s="1"/>
  <c r="W103" i="3" s="1"/>
  <c r="X103" i="3" s="1"/>
  <c r="U104" i="3"/>
  <c r="V104" i="3" s="1"/>
  <c r="W104" i="3" s="1"/>
  <c r="X104" i="3" s="1"/>
  <c r="U105" i="3"/>
  <c r="V105" i="3" s="1"/>
  <c r="W105" i="3" s="1"/>
  <c r="X105" i="3" s="1"/>
  <c r="U106" i="3"/>
  <c r="V106" i="3" s="1"/>
  <c r="W106" i="3" s="1"/>
  <c r="X106" i="3" s="1"/>
  <c r="U107" i="3"/>
  <c r="V107" i="3" s="1"/>
  <c r="W107" i="3" s="1"/>
  <c r="X107" i="3" s="1"/>
  <c r="U108" i="3"/>
  <c r="V108" i="3" s="1"/>
  <c r="W108" i="3" s="1"/>
  <c r="X108" i="3" s="1"/>
  <c r="U109" i="3"/>
  <c r="V109" i="3" s="1"/>
  <c r="W109" i="3" s="1"/>
  <c r="X109" i="3" s="1"/>
  <c r="U110" i="3"/>
  <c r="V110" i="3" s="1"/>
  <c r="W110" i="3" s="1"/>
  <c r="X110" i="3" s="1"/>
  <c r="U111" i="3"/>
  <c r="V111" i="3" s="1"/>
  <c r="W111" i="3" s="1"/>
  <c r="X111" i="3" s="1"/>
  <c r="U112" i="3"/>
  <c r="V112" i="3" s="1"/>
  <c r="W112" i="3" s="1"/>
  <c r="X112" i="3" s="1"/>
  <c r="U113" i="3"/>
  <c r="V113" i="3" s="1"/>
  <c r="W113" i="3" s="1"/>
  <c r="X113" i="3" s="1"/>
  <c r="U114" i="3"/>
  <c r="V114" i="3" s="1"/>
  <c r="W114" i="3" s="1"/>
  <c r="X114" i="3" s="1"/>
  <c r="U115" i="3"/>
  <c r="V115" i="3" s="1"/>
  <c r="W115" i="3" s="1"/>
  <c r="X115" i="3" s="1"/>
  <c r="U116" i="3"/>
  <c r="V116" i="3" s="1"/>
  <c r="W116" i="3" s="1"/>
  <c r="X116" i="3" s="1"/>
  <c r="U117" i="3"/>
  <c r="V117" i="3" s="1"/>
  <c r="W117" i="3" s="1"/>
  <c r="X117" i="3" s="1"/>
  <c r="U118" i="3"/>
  <c r="V118" i="3" s="1"/>
  <c r="W118" i="3" s="1"/>
  <c r="X118" i="3" s="1"/>
  <c r="U119" i="3"/>
  <c r="V119" i="3" s="1"/>
  <c r="W119" i="3" s="1"/>
  <c r="X119" i="3" s="1"/>
  <c r="U120" i="3"/>
  <c r="V120" i="3" s="1"/>
  <c r="W120" i="3" s="1"/>
  <c r="X120" i="3" s="1"/>
  <c r="U121" i="3"/>
  <c r="V121" i="3" s="1"/>
  <c r="W121" i="3" s="1"/>
  <c r="X121" i="3" s="1"/>
  <c r="U122" i="3"/>
  <c r="V122" i="3" s="1"/>
  <c r="W122" i="3" s="1"/>
  <c r="X122" i="3" s="1"/>
  <c r="U123" i="3"/>
  <c r="V123" i="3" s="1"/>
  <c r="W123" i="3" s="1"/>
  <c r="X123" i="3" s="1"/>
  <c r="U124" i="3"/>
  <c r="V124" i="3" s="1"/>
  <c r="W124" i="3" s="1"/>
  <c r="X124" i="3" s="1"/>
  <c r="U125" i="3"/>
  <c r="V125" i="3" s="1"/>
  <c r="W125" i="3" s="1"/>
  <c r="X125" i="3" s="1"/>
  <c r="U126" i="3"/>
  <c r="V126" i="3" s="1"/>
  <c r="W126" i="3" s="1"/>
  <c r="X126" i="3" s="1"/>
  <c r="U127" i="3"/>
  <c r="V127" i="3" s="1"/>
  <c r="W127" i="3" s="1"/>
  <c r="X127" i="3" s="1"/>
  <c r="U128" i="3"/>
  <c r="V128" i="3" s="1"/>
  <c r="W128" i="3" s="1"/>
  <c r="X128" i="3" s="1"/>
  <c r="U129" i="3"/>
  <c r="V129" i="3" s="1"/>
  <c r="W129" i="3" s="1"/>
  <c r="X129" i="3" s="1"/>
  <c r="U130" i="3"/>
  <c r="V130" i="3" s="1"/>
  <c r="W130" i="3" s="1"/>
  <c r="X130" i="3" s="1"/>
  <c r="U131" i="3"/>
  <c r="V131" i="3" s="1"/>
  <c r="W131" i="3" s="1"/>
  <c r="X131" i="3" s="1"/>
  <c r="U132" i="3"/>
  <c r="V132" i="3" s="1"/>
  <c r="W132" i="3" s="1"/>
  <c r="X132" i="3" s="1"/>
  <c r="U133" i="3"/>
  <c r="V133" i="3" s="1"/>
  <c r="W133" i="3" s="1"/>
  <c r="X133" i="3" s="1"/>
  <c r="U134" i="3"/>
  <c r="V134" i="3" s="1"/>
  <c r="W134" i="3" s="1"/>
  <c r="X134" i="3" s="1"/>
  <c r="U135" i="3"/>
  <c r="V135" i="3" s="1"/>
  <c r="W135" i="3" s="1"/>
  <c r="X135" i="3" s="1"/>
  <c r="U136" i="3"/>
  <c r="V136" i="3" s="1"/>
  <c r="W136" i="3" s="1"/>
  <c r="X136" i="3" s="1"/>
  <c r="U137" i="3"/>
  <c r="V137" i="3" s="1"/>
  <c r="W137" i="3" s="1"/>
  <c r="X137" i="3" s="1"/>
  <c r="U138" i="3"/>
  <c r="V138" i="3" s="1"/>
  <c r="W138" i="3" s="1"/>
  <c r="X138" i="3" s="1"/>
  <c r="U139" i="3"/>
  <c r="V139" i="3" s="1"/>
  <c r="W139" i="3" s="1"/>
  <c r="X139" i="3" s="1"/>
  <c r="U140" i="3"/>
  <c r="V140" i="3" s="1"/>
  <c r="W140" i="3" s="1"/>
  <c r="X140" i="3" s="1"/>
  <c r="U141" i="3"/>
  <c r="V141" i="3" s="1"/>
  <c r="W141" i="3" s="1"/>
  <c r="X141" i="3" s="1"/>
  <c r="U142" i="3"/>
  <c r="V142" i="3" s="1"/>
  <c r="W142" i="3" s="1"/>
  <c r="X142" i="3" s="1"/>
  <c r="U143" i="3"/>
  <c r="V143" i="3" s="1"/>
  <c r="W143" i="3" s="1"/>
  <c r="X143" i="3" s="1"/>
  <c r="U144" i="3"/>
  <c r="V144" i="3" s="1"/>
  <c r="W144" i="3" s="1"/>
  <c r="X144" i="3" s="1"/>
  <c r="U145" i="3"/>
  <c r="V145" i="3" s="1"/>
  <c r="W145" i="3" s="1"/>
  <c r="X145" i="3" s="1"/>
  <c r="U146" i="3"/>
  <c r="V146" i="3" s="1"/>
  <c r="W146" i="3" s="1"/>
  <c r="X146" i="3" s="1"/>
  <c r="U147" i="3"/>
  <c r="V147" i="3" s="1"/>
  <c r="W147" i="3" s="1"/>
  <c r="X147" i="3" s="1"/>
  <c r="U148" i="3"/>
  <c r="V148" i="3" s="1"/>
  <c r="W148" i="3" s="1"/>
  <c r="X148" i="3" s="1"/>
  <c r="U149" i="3"/>
  <c r="V149" i="3" s="1"/>
  <c r="W149" i="3" s="1"/>
  <c r="X149" i="3" s="1"/>
  <c r="U150" i="3"/>
  <c r="V150" i="3" s="1"/>
  <c r="W150" i="3" s="1"/>
  <c r="X150" i="3" s="1"/>
  <c r="U151" i="3"/>
  <c r="V151" i="3" s="1"/>
  <c r="W151" i="3" s="1"/>
  <c r="X151" i="3" s="1"/>
  <c r="U152" i="3"/>
  <c r="V152" i="3" s="1"/>
  <c r="W152" i="3" s="1"/>
  <c r="X152" i="3" s="1"/>
  <c r="U153" i="3"/>
  <c r="V153" i="3" s="1"/>
  <c r="W153" i="3" s="1"/>
  <c r="X153" i="3" s="1"/>
  <c r="U154" i="3"/>
  <c r="V154" i="3" s="1"/>
  <c r="W154" i="3" s="1"/>
  <c r="X154" i="3" s="1"/>
  <c r="U155" i="3"/>
  <c r="V155" i="3" s="1"/>
  <c r="W155" i="3" s="1"/>
  <c r="X155" i="3" s="1"/>
  <c r="U156" i="3"/>
  <c r="V156" i="3" s="1"/>
  <c r="W156" i="3" s="1"/>
  <c r="X156" i="3" s="1"/>
  <c r="U157" i="3"/>
  <c r="V157" i="3" s="1"/>
  <c r="W157" i="3" s="1"/>
  <c r="X157" i="3" s="1"/>
  <c r="U158" i="3"/>
  <c r="V158" i="3" s="1"/>
  <c r="W158" i="3" s="1"/>
  <c r="X158" i="3" s="1"/>
  <c r="U159" i="3"/>
  <c r="V159" i="3" s="1"/>
  <c r="W159" i="3" s="1"/>
  <c r="X159" i="3" s="1"/>
  <c r="U160" i="3"/>
  <c r="V160" i="3" s="1"/>
  <c r="W160" i="3" s="1"/>
  <c r="X160" i="3" s="1"/>
  <c r="U161" i="3"/>
  <c r="V161" i="3" s="1"/>
  <c r="W161" i="3" s="1"/>
  <c r="X161" i="3" s="1"/>
  <c r="U162" i="3"/>
  <c r="V162" i="3" s="1"/>
  <c r="W162" i="3" s="1"/>
  <c r="X162" i="3" s="1"/>
  <c r="U163" i="3"/>
  <c r="V163" i="3" s="1"/>
  <c r="W163" i="3" s="1"/>
  <c r="X163" i="3" s="1"/>
  <c r="U164" i="3"/>
  <c r="V164" i="3" s="1"/>
  <c r="W164" i="3" s="1"/>
  <c r="X164" i="3" s="1"/>
  <c r="U165" i="3"/>
  <c r="V165" i="3" s="1"/>
  <c r="W165" i="3" s="1"/>
  <c r="X165" i="3" s="1"/>
  <c r="U166" i="3"/>
  <c r="V166" i="3" s="1"/>
  <c r="W166" i="3" s="1"/>
  <c r="X166" i="3" s="1"/>
  <c r="U167" i="3"/>
  <c r="V167" i="3" s="1"/>
  <c r="W167" i="3" s="1"/>
  <c r="X167" i="3" s="1"/>
  <c r="U168" i="3"/>
  <c r="V168" i="3" s="1"/>
  <c r="W168" i="3" s="1"/>
  <c r="X168" i="3" s="1"/>
  <c r="U169" i="3"/>
  <c r="V169" i="3" s="1"/>
  <c r="W169" i="3" s="1"/>
  <c r="X169" i="3" s="1"/>
  <c r="U170" i="3"/>
  <c r="V170" i="3" s="1"/>
  <c r="W170" i="3" s="1"/>
  <c r="X170" i="3" s="1"/>
  <c r="U171" i="3"/>
  <c r="V171" i="3" s="1"/>
  <c r="W171" i="3" s="1"/>
  <c r="X171" i="3" s="1"/>
  <c r="U172" i="3"/>
  <c r="V172" i="3" s="1"/>
  <c r="W172" i="3" s="1"/>
  <c r="X172" i="3" s="1"/>
  <c r="U173" i="3"/>
  <c r="V173" i="3" s="1"/>
  <c r="W173" i="3" s="1"/>
  <c r="X173" i="3" s="1"/>
  <c r="U174" i="3"/>
  <c r="V174" i="3" s="1"/>
  <c r="W174" i="3" s="1"/>
  <c r="X174" i="3" s="1"/>
  <c r="U175" i="3"/>
  <c r="V175" i="3" s="1"/>
  <c r="W175" i="3" s="1"/>
  <c r="X175" i="3" s="1"/>
  <c r="U176" i="3"/>
  <c r="V176" i="3" s="1"/>
  <c r="W176" i="3" s="1"/>
  <c r="X176" i="3" s="1"/>
  <c r="U177" i="3"/>
  <c r="V177" i="3" s="1"/>
  <c r="W177" i="3" s="1"/>
  <c r="X177" i="3" s="1"/>
  <c r="U178" i="3"/>
  <c r="V178" i="3" s="1"/>
  <c r="W178" i="3" s="1"/>
  <c r="X178" i="3" s="1"/>
  <c r="U179" i="3"/>
  <c r="V179" i="3" s="1"/>
  <c r="W179" i="3" s="1"/>
  <c r="X179" i="3" s="1"/>
  <c r="U180" i="3"/>
  <c r="V180" i="3" s="1"/>
  <c r="W180" i="3" s="1"/>
  <c r="X180" i="3" s="1"/>
  <c r="U181" i="3"/>
  <c r="V181" i="3" s="1"/>
  <c r="W181" i="3" s="1"/>
  <c r="X181" i="3" s="1"/>
  <c r="U182" i="3"/>
  <c r="V182" i="3" s="1"/>
  <c r="W182" i="3" s="1"/>
  <c r="X182" i="3" s="1"/>
  <c r="U183" i="3"/>
  <c r="V183" i="3" s="1"/>
  <c r="W183" i="3" s="1"/>
  <c r="X183" i="3" s="1"/>
  <c r="U184" i="3"/>
  <c r="V184" i="3" s="1"/>
  <c r="W184" i="3" s="1"/>
  <c r="X184" i="3" s="1"/>
  <c r="U185" i="3"/>
  <c r="V185" i="3" s="1"/>
  <c r="W185" i="3" s="1"/>
  <c r="X185" i="3" s="1"/>
  <c r="U186" i="3"/>
  <c r="V186" i="3" s="1"/>
  <c r="W186" i="3" s="1"/>
  <c r="X186" i="3" s="1"/>
  <c r="U187" i="3"/>
  <c r="V187" i="3" s="1"/>
  <c r="W187" i="3" s="1"/>
  <c r="X187" i="3" s="1"/>
  <c r="U188" i="3"/>
  <c r="V188" i="3" s="1"/>
  <c r="W188" i="3" s="1"/>
  <c r="X188" i="3" s="1"/>
  <c r="U189" i="3"/>
  <c r="V189" i="3" s="1"/>
  <c r="W189" i="3" s="1"/>
  <c r="X189" i="3" s="1"/>
  <c r="U190" i="3"/>
  <c r="V190" i="3" s="1"/>
  <c r="W190" i="3" s="1"/>
  <c r="X190" i="3" s="1"/>
  <c r="U191" i="3"/>
  <c r="V191" i="3" s="1"/>
  <c r="W191" i="3" s="1"/>
  <c r="X191" i="3" s="1"/>
  <c r="U192" i="3"/>
  <c r="V192" i="3" s="1"/>
  <c r="W192" i="3" s="1"/>
  <c r="X192" i="3" s="1"/>
  <c r="U193" i="3"/>
  <c r="V193" i="3" s="1"/>
  <c r="W193" i="3" s="1"/>
  <c r="X193" i="3" s="1"/>
  <c r="U194" i="3"/>
  <c r="V194" i="3" s="1"/>
  <c r="W194" i="3" s="1"/>
  <c r="X194" i="3" s="1"/>
  <c r="U195" i="3"/>
  <c r="V195" i="3" s="1"/>
  <c r="W195" i="3" s="1"/>
  <c r="X195" i="3" s="1"/>
  <c r="U196" i="3"/>
  <c r="V196" i="3" s="1"/>
  <c r="W196" i="3" s="1"/>
  <c r="X196" i="3" s="1"/>
  <c r="U197" i="3"/>
  <c r="V197" i="3" s="1"/>
  <c r="W197" i="3" s="1"/>
  <c r="X197" i="3" s="1"/>
  <c r="U198" i="3"/>
  <c r="V198" i="3" s="1"/>
  <c r="W198" i="3" s="1"/>
  <c r="X198" i="3" s="1"/>
  <c r="U199" i="3"/>
  <c r="V199" i="3" s="1"/>
  <c r="W199" i="3" s="1"/>
  <c r="X199" i="3" s="1"/>
  <c r="U200" i="3"/>
  <c r="V200" i="3" s="1"/>
  <c r="W200" i="3" s="1"/>
  <c r="X200" i="3" s="1"/>
  <c r="U201" i="3"/>
  <c r="V201" i="3" s="1"/>
  <c r="W201" i="3" s="1"/>
  <c r="X201" i="3" s="1"/>
  <c r="U202" i="3"/>
  <c r="V202" i="3" s="1"/>
  <c r="W202" i="3" s="1"/>
  <c r="X202" i="3" s="1"/>
  <c r="U203" i="3"/>
  <c r="V203" i="3" s="1"/>
  <c r="W203" i="3" s="1"/>
  <c r="X203" i="3" s="1"/>
  <c r="U204" i="3"/>
  <c r="V204" i="3" s="1"/>
  <c r="W204" i="3" s="1"/>
  <c r="X204" i="3" s="1"/>
  <c r="U205" i="3"/>
  <c r="V205" i="3" s="1"/>
  <c r="W205" i="3" s="1"/>
  <c r="X205" i="3" s="1"/>
  <c r="U206" i="3"/>
  <c r="V206" i="3" s="1"/>
  <c r="W206" i="3" s="1"/>
  <c r="X206" i="3" s="1"/>
  <c r="U207" i="3"/>
  <c r="V207" i="3" s="1"/>
  <c r="W207" i="3" s="1"/>
  <c r="X207" i="3" s="1"/>
  <c r="U208" i="3"/>
  <c r="V208" i="3" s="1"/>
  <c r="W208" i="3" s="1"/>
  <c r="X208" i="3" s="1"/>
  <c r="U209" i="3"/>
  <c r="V209" i="3" s="1"/>
  <c r="W209" i="3" s="1"/>
  <c r="X209" i="3" s="1"/>
  <c r="U210" i="3"/>
  <c r="V210" i="3" s="1"/>
  <c r="W210" i="3" s="1"/>
  <c r="X210" i="3" s="1"/>
  <c r="U211" i="3"/>
  <c r="V211" i="3" s="1"/>
  <c r="W211" i="3" s="1"/>
  <c r="X211" i="3" s="1"/>
  <c r="U212" i="3"/>
  <c r="V212" i="3" s="1"/>
  <c r="W212" i="3" s="1"/>
  <c r="X212" i="3" s="1"/>
  <c r="U213" i="3"/>
  <c r="V213" i="3" s="1"/>
  <c r="W213" i="3" s="1"/>
  <c r="X213" i="3" s="1"/>
  <c r="U214" i="3"/>
  <c r="V214" i="3" s="1"/>
  <c r="W214" i="3" s="1"/>
  <c r="X214" i="3" s="1"/>
  <c r="U215" i="3"/>
  <c r="V215" i="3" s="1"/>
  <c r="W215" i="3" s="1"/>
  <c r="X215" i="3" s="1"/>
  <c r="U216" i="3"/>
  <c r="V216" i="3" s="1"/>
  <c r="W216" i="3" s="1"/>
  <c r="X216" i="3" s="1"/>
  <c r="U217" i="3"/>
  <c r="V217" i="3" s="1"/>
  <c r="W217" i="3" s="1"/>
  <c r="X217" i="3" s="1"/>
  <c r="U218" i="3"/>
  <c r="V218" i="3" s="1"/>
  <c r="W218" i="3" s="1"/>
  <c r="X218" i="3" s="1"/>
  <c r="U219" i="3"/>
  <c r="V219" i="3" s="1"/>
  <c r="W219" i="3" s="1"/>
  <c r="X219" i="3" s="1"/>
  <c r="U220" i="3"/>
  <c r="V220" i="3" s="1"/>
  <c r="W220" i="3" s="1"/>
  <c r="X220" i="3" s="1"/>
  <c r="U221" i="3"/>
  <c r="V221" i="3" s="1"/>
  <c r="W221" i="3" s="1"/>
  <c r="X221" i="3" s="1"/>
  <c r="U222" i="3"/>
  <c r="V222" i="3" s="1"/>
  <c r="W222" i="3" s="1"/>
  <c r="X222" i="3" s="1"/>
  <c r="U223" i="3"/>
  <c r="V223" i="3" s="1"/>
  <c r="W223" i="3" s="1"/>
  <c r="X223" i="3" s="1"/>
  <c r="U224" i="3"/>
  <c r="V224" i="3" s="1"/>
  <c r="W224" i="3" s="1"/>
  <c r="X224" i="3" s="1"/>
  <c r="U225" i="3"/>
  <c r="V225" i="3" s="1"/>
  <c r="W225" i="3" s="1"/>
  <c r="X225" i="3" s="1"/>
  <c r="U226" i="3"/>
  <c r="V226" i="3" s="1"/>
  <c r="W226" i="3" s="1"/>
  <c r="X226" i="3" s="1"/>
  <c r="U227" i="3"/>
  <c r="V227" i="3" s="1"/>
  <c r="W227" i="3" s="1"/>
  <c r="X227" i="3" s="1"/>
  <c r="U228" i="3"/>
  <c r="V228" i="3" s="1"/>
  <c r="W228" i="3" s="1"/>
  <c r="X228" i="3" s="1"/>
  <c r="U229" i="3"/>
  <c r="V229" i="3" s="1"/>
  <c r="W229" i="3" s="1"/>
  <c r="X229" i="3" s="1"/>
  <c r="U230" i="3"/>
  <c r="V230" i="3" s="1"/>
  <c r="W230" i="3" s="1"/>
  <c r="X230" i="3" s="1"/>
  <c r="U231" i="3"/>
  <c r="V231" i="3" s="1"/>
  <c r="W231" i="3" s="1"/>
  <c r="X231" i="3" s="1"/>
  <c r="U232" i="3"/>
  <c r="V232" i="3" s="1"/>
  <c r="W232" i="3" s="1"/>
  <c r="X232" i="3" s="1"/>
  <c r="U233" i="3"/>
  <c r="V233" i="3" s="1"/>
  <c r="W233" i="3" s="1"/>
  <c r="X233" i="3" s="1"/>
  <c r="U234" i="3"/>
  <c r="V234" i="3" s="1"/>
  <c r="W234" i="3" s="1"/>
  <c r="X234" i="3" s="1"/>
  <c r="U235" i="3"/>
  <c r="V235" i="3" s="1"/>
  <c r="W235" i="3" s="1"/>
  <c r="X235" i="3" s="1"/>
  <c r="U236" i="3"/>
  <c r="V236" i="3" s="1"/>
  <c r="W236" i="3" s="1"/>
  <c r="X236" i="3" s="1"/>
  <c r="U237" i="3"/>
  <c r="V237" i="3" s="1"/>
  <c r="W237" i="3" s="1"/>
  <c r="X237" i="3" s="1"/>
  <c r="U238" i="3"/>
  <c r="V238" i="3" s="1"/>
  <c r="W238" i="3" s="1"/>
  <c r="X238" i="3" s="1"/>
  <c r="U239" i="3"/>
  <c r="V239" i="3" s="1"/>
  <c r="W239" i="3" s="1"/>
  <c r="X239" i="3" s="1"/>
  <c r="U240" i="3"/>
  <c r="V240" i="3" s="1"/>
  <c r="W240" i="3" s="1"/>
  <c r="X240" i="3" s="1"/>
  <c r="U241" i="3"/>
  <c r="V241" i="3" s="1"/>
  <c r="W241" i="3" s="1"/>
  <c r="X241" i="3" s="1"/>
  <c r="U242" i="3"/>
  <c r="V242" i="3" s="1"/>
  <c r="W242" i="3" s="1"/>
  <c r="X242" i="3" s="1"/>
  <c r="U243" i="3"/>
  <c r="V243" i="3" s="1"/>
  <c r="W243" i="3" s="1"/>
  <c r="X243" i="3" s="1"/>
  <c r="U244" i="3"/>
  <c r="V244" i="3" s="1"/>
  <c r="W244" i="3" s="1"/>
  <c r="X244" i="3" s="1"/>
  <c r="U245" i="3"/>
  <c r="V245" i="3" s="1"/>
  <c r="W245" i="3" s="1"/>
  <c r="X245" i="3" s="1"/>
  <c r="U246" i="3"/>
  <c r="V246" i="3" s="1"/>
  <c r="W246" i="3" s="1"/>
  <c r="X246" i="3" s="1"/>
  <c r="U247" i="3"/>
  <c r="V247" i="3" s="1"/>
  <c r="W247" i="3" s="1"/>
  <c r="X247" i="3" s="1"/>
  <c r="U248" i="3"/>
  <c r="V248" i="3" s="1"/>
  <c r="W248" i="3" s="1"/>
  <c r="X248" i="3" s="1"/>
  <c r="U249" i="3"/>
  <c r="V249" i="3" s="1"/>
  <c r="W249" i="3" s="1"/>
  <c r="X249" i="3" s="1"/>
  <c r="U250" i="3"/>
  <c r="V250" i="3" s="1"/>
  <c r="W250" i="3" s="1"/>
  <c r="X250" i="3" s="1"/>
  <c r="U251" i="3"/>
  <c r="V251" i="3" s="1"/>
  <c r="W251" i="3" s="1"/>
  <c r="X251" i="3" s="1"/>
  <c r="U252" i="3"/>
  <c r="V252" i="3" s="1"/>
  <c r="W252" i="3" s="1"/>
  <c r="X252" i="3" s="1"/>
  <c r="U253" i="3"/>
  <c r="V253" i="3" s="1"/>
  <c r="W253" i="3" s="1"/>
  <c r="X253" i="3" s="1"/>
  <c r="U254" i="3"/>
  <c r="V254" i="3" s="1"/>
  <c r="W254" i="3" s="1"/>
  <c r="X254" i="3" s="1"/>
  <c r="U255" i="3"/>
  <c r="V255" i="3" s="1"/>
  <c r="W255" i="3" s="1"/>
  <c r="X255" i="3" s="1"/>
  <c r="U256" i="3"/>
  <c r="V256" i="3" s="1"/>
  <c r="W256" i="3" s="1"/>
  <c r="X256" i="3" s="1"/>
  <c r="U257" i="3"/>
  <c r="V257" i="3" s="1"/>
  <c r="W257" i="3" s="1"/>
  <c r="X257" i="3" s="1"/>
  <c r="U258" i="3"/>
  <c r="V258" i="3" s="1"/>
  <c r="W258" i="3" s="1"/>
  <c r="X258" i="3" s="1"/>
  <c r="U259" i="3"/>
  <c r="V259" i="3" s="1"/>
  <c r="W259" i="3" s="1"/>
  <c r="X259" i="3" s="1"/>
  <c r="U260" i="3"/>
  <c r="V260" i="3" s="1"/>
  <c r="W260" i="3" s="1"/>
  <c r="X260" i="3" s="1"/>
  <c r="U261" i="3"/>
  <c r="V261" i="3" s="1"/>
  <c r="W261" i="3" s="1"/>
  <c r="X261" i="3" s="1"/>
  <c r="U262" i="3"/>
  <c r="V262" i="3" s="1"/>
  <c r="W262" i="3" s="1"/>
  <c r="X262" i="3" s="1"/>
  <c r="U263" i="3"/>
  <c r="V263" i="3" s="1"/>
  <c r="W263" i="3" s="1"/>
  <c r="X263" i="3" s="1"/>
  <c r="U264" i="3"/>
  <c r="V264" i="3" s="1"/>
  <c r="W264" i="3" s="1"/>
  <c r="X264" i="3" s="1"/>
  <c r="U265" i="3"/>
  <c r="V265" i="3" s="1"/>
  <c r="W265" i="3" s="1"/>
  <c r="X265" i="3" s="1"/>
  <c r="U266" i="3"/>
  <c r="V266" i="3" s="1"/>
  <c r="W266" i="3" s="1"/>
  <c r="X266" i="3" s="1"/>
  <c r="U267" i="3"/>
  <c r="V267" i="3" s="1"/>
  <c r="W267" i="3" s="1"/>
  <c r="X267" i="3" s="1"/>
  <c r="U268" i="3"/>
  <c r="V268" i="3" s="1"/>
  <c r="W268" i="3" s="1"/>
  <c r="X268" i="3" s="1"/>
  <c r="U269" i="3"/>
  <c r="V269" i="3" s="1"/>
  <c r="W269" i="3" s="1"/>
  <c r="X269" i="3" s="1"/>
  <c r="U270" i="3"/>
  <c r="V270" i="3" s="1"/>
  <c r="W270" i="3" s="1"/>
  <c r="X270" i="3" s="1"/>
  <c r="U271" i="3"/>
  <c r="V271" i="3" s="1"/>
  <c r="W271" i="3" s="1"/>
  <c r="X271" i="3" s="1"/>
  <c r="U272" i="3"/>
  <c r="V272" i="3" s="1"/>
  <c r="W272" i="3" s="1"/>
  <c r="X272" i="3" s="1"/>
  <c r="U273" i="3"/>
  <c r="V273" i="3" s="1"/>
  <c r="W273" i="3" s="1"/>
  <c r="X273" i="3" s="1"/>
  <c r="U274" i="3"/>
  <c r="V274" i="3" s="1"/>
  <c r="W274" i="3" s="1"/>
  <c r="X274" i="3" s="1"/>
  <c r="U275" i="3"/>
  <c r="V275" i="3" s="1"/>
  <c r="W275" i="3" s="1"/>
  <c r="X275" i="3" s="1"/>
  <c r="U276" i="3"/>
  <c r="V276" i="3" s="1"/>
  <c r="W276" i="3" s="1"/>
  <c r="X276" i="3" s="1"/>
  <c r="U277" i="3"/>
  <c r="V277" i="3" s="1"/>
  <c r="W277" i="3" s="1"/>
  <c r="X277" i="3" s="1"/>
  <c r="U278" i="3"/>
  <c r="V278" i="3" s="1"/>
  <c r="W278" i="3" s="1"/>
  <c r="X278" i="3" s="1"/>
  <c r="U279" i="3"/>
  <c r="V279" i="3" s="1"/>
  <c r="W279" i="3" s="1"/>
  <c r="X279" i="3" s="1"/>
  <c r="U280" i="3"/>
  <c r="V280" i="3" s="1"/>
  <c r="W280" i="3" s="1"/>
  <c r="X280" i="3" s="1"/>
  <c r="U281" i="3"/>
  <c r="V281" i="3" s="1"/>
  <c r="W281" i="3" s="1"/>
  <c r="X281" i="3" s="1"/>
  <c r="U282" i="3"/>
  <c r="V282" i="3" s="1"/>
  <c r="W282" i="3" s="1"/>
  <c r="X282" i="3" s="1"/>
  <c r="U283" i="3"/>
  <c r="V283" i="3" s="1"/>
  <c r="W283" i="3" s="1"/>
  <c r="X283" i="3" s="1"/>
  <c r="U284" i="3"/>
  <c r="V284" i="3" s="1"/>
  <c r="W284" i="3" s="1"/>
  <c r="X284" i="3" s="1"/>
  <c r="U285" i="3"/>
  <c r="V285" i="3" s="1"/>
  <c r="W285" i="3" s="1"/>
  <c r="X285" i="3" s="1"/>
  <c r="U286" i="3"/>
  <c r="V286" i="3" s="1"/>
  <c r="W286" i="3" s="1"/>
  <c r="X286" i="3" s="1"/>
  <c r="U287" i="3"/>
  <c r="V287" i="3" s="1"/>
  <c r="W287" i="3" s="1"/>
  <c r="X287" i="3" s="1"/>
  <c r="U288" i="3"/>
  <c r="V288" i="3" s="1"/>
  <c r="W288" i="3" s="1"/>
  <c r="X288" i="3" s="1"/>
  <c r="U289" i="3"/>
  <c r="V289" i="3" s="1"/>
  <c r="W289" i="3" s="1"/>
  <c r="X289" i="3" s="1"/>
  <c r="U290" i="3"/>
  <c r="V290" i="3" s="1"/>
  <c r="W290" i="3" s="1"/>
  <c r="X290" i="3" s="1"/>
  <c r="U291" i="3"/>
  <c r="V291" i="3" s="1"/>
  <c r="W291" i="3" s="1"/>
  <c r="X291" i="3" s="1"/>
  <c r="U292" i="3"/>
  <c r="V292" i="3" s="1"/>
  <c r="W292" i="3" s="1"/>
  <c r="X292" i="3" s="1"/>
  <c r="U293" i="3"/>
  <c r="V293" i="3" s="1"/>
  <c r="W293" i="3" s="1"/>
  <c r="X293" i="3" s="1"/>
  <c r="U294" i="3"/>
  <c r="V294" i="3" s="1"/>
  <c r="W294" i="3" s="1"/>
  <c r="X294" i="3" s="1"/>
  <c r="U295" i="3"/>
  <c r="V295" i="3" s="1"/>
  <c r="W295" i="3" s="1"/>
  <c r="X295" i="3" s="1"/>
  <c r="U296" i="3"/>
  <c r="V296" i="3" s="1"/>
  <c r="W296" i="3" s="1"/>
  <c r="X296" i="3" s="1"/>
  <c r="U297" i="3"/>
  <c r="V297" i="3" s="1"/>
  <c r="W297" i="3" s="1"/>
  <c r="X297" i="3" s="1"/>
  <c r="U298" i="3"/>
  <c r="V298" i="3" s="1"/>
  <c r="W298" i="3" s="1"/>
  <c r="X298" i="3" s="1"/>
  <c r="U299" i="3"/>
  <c r="V299" i="3" s="1"/>
  <c r="W299" i="3" s="1"/>
  <c r="X299" i="3" s="1"/>
  <c r="U300" i="3"/>
  <c r="V300" i="3" s="1"/>
  <c r="W300" i="3" s="1"/>
  <c r="X300" i="3" s="1"/>
  <c r="U301" i="3"/>
  <c r="V301" i="3" s="1"/>
  <c r="W301" i="3" s="1"/>
  <c r="X301" i="3" s="1"/>
  <c r="U302" i="3"/>
  <c r="V302" i="3" s="1"/>
  <c r="W302" i="3" s="1"/>
  <c r="X302" i="3" s="1"/>
  <c r="U303" i="3"/>
  <c r="V303" i="3" s="1"/>
  <c r="W303" i="3" s="1"/>
  <c r="X303" i="3" s="1"/>
  <c r="U304" i="3"/>
  <c r="V304" i="3" s="1"/>
  <c r="W304" i="3" s="1"/>
  <c r="X304" i="3" s="1"/>
  <c r="U305" i="3"/>
  <c r="V305" i="3" s="1"/>
  <c r="W305" i="3" s="1"/>
  <c r="X305" i="3" s="1"/>
  <c r="U306" i="3"/>
  <c r="V306" i="3" s="1"/>
  <c r="W306" i="3" s="1"/>
  <c r="X306" i="3" s="1"/>
  <c r="U307" i="3"/>
  <c r="V307" i="3" s="1"/>
  <c r="W307" i="3" s="1"/>
  <c r="X307" i="3" s="1"/>
  <c r="U308" i="3"/>
  <c r="V308" i="3" s="1"/>
  <c r="W308" i="3" s="1"/>
  <c r="X308" i="3" s="1"/>
  <c r="U309" i="3"/>
  <c r="V309" i="3" s="1"/>
  <c r="W309" i="3" s="1"/>
  <c r="X309" i="3" s="1"/>
  <c r="U310" i="3"/>
  <c r="V310" i="3" s="1"/>
  <c r="W310" i="3" s="1"/>
  <c r="X310" i="3" s="1"/>
  <c r="U311" i="3"/>
  <c r="V311" i="3" s="1"/>
  <c r="W311" i="3" s="1"/>
  <c r="X311" i="3" s="1"/>
  <c r="U312" i="3"/>
  <c r="V312" i="3" s="1"/>
  <c r="W312" i="3" s="1"/>
  <c r="X312" i="3" s="1"/>
  <c r="U313" i="3"/>
  <c r="V313" i="3" s="1"/>
  <c r="W313" i="3" s="1"/>
  <c r="X313" i="3" s="1"/>
  <c r="U314" i="3"/>
  <c r="V314" i="3" s="1"/>
  <c r="W314" i="3" s="1"/>
  <c r="X314" i="3" s="1"/>
  <c r="U315" i="3"/>
  <c r="V315" i="3" s="1"/>
  <c r="W315" i="3" s="1"/>
  <c r="X315" i="3" s="1"/>
  <c r="U316" i="3"/>
  <c r="V316" i="3" s="1"/>
  <c r="W316" i="3" s="1"/>
  <c r="X316" i="3" s="1"/>
  <c r="U317" i="3"/>
  <c r="V317" i="3" s="1"/>
  <c r="W317" i="3" s="1"/>
  <c r="X317" i="3" s="1"/>
  <c r="U318" i="3"/>
  <c r="V318" i="3" s="1"/>
  <c r="W318" i="3" s="1"/>
  <c r="X318" i="3" s="1"/>
  <c r="U319" i="3"/>
  <c r="V319" i="3" s="1"/>
  <c r="W319" i="3" s="1"/>
  <c r="X319" i="3" s="1"/>
  <c r="U320" i="3"/>
  <c r="V320" i="3" s="1"/>
  <c r="W320" i="3" s="1"/>
  <c r="X320" i="3" s="1"/>
  <c r="U321" i="3"/>
  <c r="V321" i="3" s="1"/>
  <c r="W321" i="3" s="1"/>
  <c r="X321" i="3" s="1"/>
  <c r="U322" i="3"/>
  <c r="V322" i="3" s="1"/>
  <c r="W322" i="3" s="1"/>
  <c r="X322" i="3" s="1"/>
  <c r="U323" i="3"/>
  <c r="V323" i="3" s="1"/>
  <c r="W323" i="3" s="1"/>
  <c r="X323" i="3" s="1"/>
  <c r="U324" i="3"/>
  <c r="V324" i="3" s="1"/>
  <c r="W324" i="3" s="1"/>
  <c r="X324" i="3" s="1"/>
  <c r="U325" i="3"/>
  <c r="V325" i="3" s="1"/>
  <c r="W325" i="3" s="1"/>
  <c r="X325" i="3" s="1"/>
  <c r="U326" i="3"/>
  <c r="V326" i="3" s="1"/>
  <c r="W326" i="3" s="1"/>
  <c r="X326" i="3" s="1"/>
  <c r="U327" i="3"/>
  <c r="V327" i="3" s="1"/>
  <c r="W327" i="3" s="1"/>
  <c r="X327" i="3" s="1"/>
  <c r="U328" i="3"/>
  <c r="V328" i="3" s="1"/>
  <c r="W328" i="3" s="1"/>
  <c r="X328" i="3" s="1"/>
  <c r="U329" i="3"/>
  <c r="V329" i="3" s="1"/>
  <c r="W329" i="3" s="1"/>
  <c r="X329" i="3" s="1"/>
  <c r="U330" i="3"/>
  <c r="V330" i="3" s="1"/>
  <c r="W330" i="3" s="1"/>
  <c r="X330" i="3" s="1"/>
  <c r="U331" i="3"/>
  <c r="V331" i="3" s="1"/>
  <c r="W331" i="3" s="1"/>
  <c r="X331" i="3" s="1"/>
  <c r="U332" i="3"/>
  <c r="V332" i="3" s="1"/>
  <c r="W332" i="3" s="1"/>
  <c r="X332" i="3" s="1"/>
  <c r="U333" i="3"/>
  <c r="V333" i="3" s="1"/>
  <c r="W333" i="3" s="1"/>
  <c r="X333" i="3" s="1"/>
  <c r="U334" i="3"/>
  <c r="V334" i="3" s="1"/>
  <c r="W334" i="3" s="1"/>
  <c r="X334" i="3" s="1"/>
  <c r="U335" i="3"/>
  <c r="V335" i="3" s="1"/>
  <c r="W335" i="3" s="1"/>
  <c r="X335" i="3" s="1"/>
  <c r="U336" i="3"/>
  <c r="V336" i="3" s="1"/>
  <c r="W336" i="3" s="1"/>
  <c r="X336" i="3" s="1"/>
  <c r="U337" i="3"/>
  <c r="V337" i="3" s="1"/>
  <c r="W337" i="3" s="1"/>
  <c r="X337" i="3" s="1"/>
  <c r="U338" i="3"/>
  <c r="V338" i="3" s="1"/>
  <c r="W338" i="3" s="1"/>
  <c r="X338" i="3" s="1"/>
  <c r="U339" i="3"/>
  <c r="V339" i="3" s="1"/>
  <c r="W339" i="3" s="1"/>
  <c r="X339" i="3" s="1"/>
  <c r="U340" i="3"/>
  <c r="V340" i="3" s="1"/>
  <c r="W340" i="3" s="1"/>
  <c r="X340" i="3" s="1"/>
  <c r="U341" i="3"/>
  <c r="V341" i="3" s="1"/>
  <c r="W341" i="3" s="1"/>
  <c r="X341" i="3" s="1"/>
  <c r="U342" i="3"/>
  <c r="V342" i="3" s="1"/>
  <c r="W342" i="3" s="1"/>
  <c r="X342" i="3" s="1"/>
  <c r="U343" i="3"/>
  <c r="V343" i="3" s="1"/>
  <c r="W343" i="3" s="1"/>
  <c r="X343" i="3" s="1"/>
  <c r="U344" i="3"/>
  <c r="V344" i="3" s="1"/>
  <c r="W344" i="3" s="1"/>
  <c r="X344" i="3" s="1"/>
  <c r="U345" i="3"/>
  <c r="V345" i="3" s="1"/>
  <c r="W345" i="3" s="1"/>
  <c r="X345" i="3" s="1"/>
  <c r="U346" i="3"/>
  <c r="V346" i="3" s="1"/>
  <c r="W346" i="3" s="1"/>
  <c r="X346" i="3" s="1"/>
  <c r="U347" i="3"/>
  <c r="V347" i="3" s="1"/>
  <c r="W347" i="3" s="1"/>
  <c r="X347" i="3" s="1"/>
  <c r="U348" i="3"/>
  <c r="V348" i="3" s="1"/>
  <c r="W348" i="3" s="1"/>
  <c r="X348" i="3" s="1"/>
  <c r="U349" i="3"/>
  <c r="V349" i="3" s="1"/>
  <c r="W349" i="3" s="1"/>
  <c r="X349" i="3" s="1"/>
  <c r="U350" i="3"/>
  <c r="V350" i="3" s="1"/>
  <c r="W350" i="3" s="1"/>
  <c r="X350" i="3" s="1"/>
  <c r="U351" i="3"/>
  <c r="V351" i="3" s="1"/>
  <c r="W351" i="3" s="1"/>
  <c r="X351" i="3" s="1"/>
  <c r="U352" i="3"/>
  <c r="V352" i="3" s="1"/>
  <c r="W352" i="3" s="1"/>
  <c r="X352" i="3" s="1"/>
  <c r="U353" i="3"/>
  <c r="V353" i="3" s="1"/>
  <c r="W353" i="3" s="1"/>
  <c r="X353" i="3" s="1"/>
  <c r="U354" i="3"/>
  <c r="V354" i="3" s="1"/>
  <c r="W354" i="3" s="1"/>
  <c r="X354" i="3" s="1"/>
  <c r="U355" i="3"/>
  <c r="V355" i="3" s="1"/>
  <c r="W355" i="3" s="1"/>
  <c r="X355" i="3" s="1"/>
  <c r="U356" i="3"/>
  <c r="V356" i="3" s="1"/>
  <c r="W356" i="3" s="1"/>
  <c r="X356" i="3" s="1"/>
  <c r="U357" i="3"/>
  <c r="V357" i="3" s="1"/>
  <c r="W357" i="3" s="1"/>
  <c r="X357" i="3" s="1"/>
  <c r="U358" i="3"/>
  <c r="V358" i="3" s="1"/>
  <c r="W358" i="3" s="1"/>
  <c r="X358" i="3" s="1"/>
  <c r="U359" i="3"/>
  <c r="V359" i="3" s="1"/>
  <c r="W359" i="3" s="1"/>
  <c r="X359" i="3" s="1"/>
  <c r="U360" i="3"/>
  <c r="V360" i="3" s="1"/>
  <c r="W360" i="3" s="1"/>
  <c r="X360" i="3" s="1"/>
  <c r="U361" i="3"/>
  <c r="V361" i="3" s="1"/>
  <c r="W361" i="3" s="1"/>
  <c r="X361" i="3" s="1"/>
  <c r="U362" i="3"/>
  <c r="V362" i="3" s="1"/>
  <c r="W362" i="3" s="1"/>
  <c r="X362" i="3" s="1"/>
  <c r="U363" i="3"/>
  <c r="V363" i="3" s="1"/>
  <c r="W363" i="3" s="1"/>
  <c r="X363" i="3" s="1"/>
  <c r="U364" i="3"/>
  <c r="V364" i="3" s="1"/>
  <c r="W364" i="3" s="1"/>
  <c r="X364" i="3" s="1"/>
  <c r="U365" i="3"/>
  <c r="V365" i="3" s="1"/>
  <c r="W365" i="3" s="1"/>
  <c r="X365" i="3" s="1"/>
  <c r="U366" i="3"/>
  <c r="V366" i="3" s="1"/>
  <c r="W366" i="3" s="1"/>
  <c r="X366" i="3" s="1"/>
  <c r="U367" i="3"/>
  <c r="V367" i="3" s="1"/>
  <c r="W367" i="3" s="1"/>
  <c r="X367" i="3" s="1"/>
  <c r="U368" i="3"/>
  <c r="V368" i="3" s="1"/>
  <c r="W368" i="3" s="1"/>
  <c r="X368" i="3" s="1"/>
  <c r="U369" i="3"/>
  <c r="V369" i="3" s="1"/>
  <c r="W369" i="3" s="1"/>
  <c r="X369" i="3" s="1"/>
  <c r="U370" i="3"/>
  <c r="V370" i="3" s="1"/>
  <c r="W370" i="3" s="1"/>
  <c r="X370" i="3" s="1"/>
  <c r="U371" i="3"/>
  <c r="V371" i="3" s="1"/>
  <c r="W371" i="3" s="1"/>
  <c r="X371" i="3" s="1"/>
  <c r="U372" i="3"/>
  <c r="V372" i="3" s="1"/>
  <c r="W372" i="3" s="1"/>
  <c r="X372" i="3" s="1"/>
  <c r="U373" i="3"/>
  <c r="V373" i="3" s="1"/>
  <c r="W373" i="3" s="1"/>
  <c r="X373" i="3" s="1"/>
  <c r="U374" i="3"/>
  <c r="V374" i="3" s="1"/>
  <c r="W374" i="3" s="1"/>
  <c r="X374" i="3" s="1"/>
  <c r="U375" i="3"/>
  <c r="V375" i="3" s="1"/>
  <c r="W375" i="3" s="1"/>
  <c r="X375" i="3" s="1"/>
  <c r="U376" i="3"/>
  <c r="V376" i="3" s="1"/>
  <c r="W376" i="3" s="1"/>
  <c r="X376" i="3" s="1"/>
  <c r="U377" i="3"/>
  <c r="V377" i="3" s="1"/>
  <c r="W377" i="3" s="1"/>
  <c r="X377" i="3" s="1"/>
  <c r="U378" i="3"/>
  <c r="V378" i="3" s="1"/>
  <c r="W378" i="3" s="1"/>
  <c r="X378" i="3" s="1"/>
  <c r="U379" i="3"/>
  <c r="V379" i="3" s="1"/>
  <c r="W379" i="3" s="1"/>
  <c r="X379" i="3" s="1"/>
  <c r="U380" i="3"/>
  <c r="V380" i="3" s="1"/>
  <c r="W380" i="3" s="1"/>
  <c r="X380" i="3" s="1"/>
  <c r="U381" i="3"/>
  <c r="V381" i="3" s="1"/>
  <c r="W381" i="3" s="1"/>
  <c r="X381" i="3" s="1"/>
  <c r="U382" i="3"/>
  <c r="V382" i="3" s="1"/>
  <c r="W382" i="3" s="1"/>
  <c r="X382" i="3" s="1"/>
  <c r="U383" i="3"/>
  <c r="V383" i="3" s="1"/>
  <c r="W383" i="3" s="1"/>
  <c r="X383" i="3" s="1"/>
  <c r="U384" i="3"/>
  <c r="V384" i="3" s="1"/>
  <c r="W384" i="3" s="1"/>
  <c r="X384" i="3" s="1"/>
  <c r="U385" i="3"/>
  <c r="V385" i="3" s="1"/>
  <c r="W385" i="3" s="1"/>
  <c r="X385" i="3" s="1"/>
  <c r="U386" i="3"/>
  <c r="V386" i="3" s="1"/>
  <c r="W386" i="3" s="1"/>
  <c r="X386" i="3" s="1"/>
  <c r="U387" i="3"/>
  <c r="V387" i="3" s="1"/>
  <c r="W387" i="3" s="1"/>
  <c r="X387" i="3" s="1"/>
  <c r="U388" i="3"/>
  <c r="V388" i="3" s="1"/>
  <c r="W388" i="3" s="1"/>
  <c r="X388" i="3" s="1"/>
  <c r="U389" i="3"/>
  <c r="V389" i="3" s="1"/>
  <c r="W389" i="3" s="1"/>
  <c r="X389" i="3" s="1"/>
  <c r="U390" i="3"/>
  <c r="V390" i="3" s="1"/>
  <c r="W390" i="3" s="1"/>
  <c r="X390" i="3" s="1"/>
  <c r="U391" i="3"/>
  <c r="V391" i="3" s="1"/>
  <c r="W391" i="3" s="1"/>
  <c r="X391" i="3" s="1"/>
  <c r="U392" i="3"/>
  <c r="V392" i="3" s="1"/>
  <c r="W392" i="3" s="1"/>
  <c r="X392" i="3" s="1"/>
  <c r="U393" i="3"/>
  <c r="V393" i="3" s="1"/>
  <c r="W393" i="3" s="1"/>
  <c r="X393" i="3" s="1"/>
  <c r="U394" i="3"/>
  <c r="V394" i="3" s="1"/>
  <c r="W394" i="3" s="1"/>
  <c r="X394" i="3" s="1"/>
  <c r="U395" i="3"/>
  <c r="V395" i="3" s="1"/>
  <c r="W395" i="3" s="1"/>
  <c r="X395" i="3" s="1"/>
  <c r="U396" i="3"/>
  <c r="V396" i="3" s="1"/>
  <c r="W396" i="3" s="1"/>
  <c r="X396" i="3" s="1"/>
  <c r="U397" i="3"/>
  <c r="V397" i="3" s="1"/>
  <c r="W397" i="3" s="1"/>
  <c r="X397" i="3" s="1"/>
  <c r="U398" i="3"/>
  <c r="V398" i="3" s="1"/>
  <c r="W398" i="3" s="1"/>
  <c r="X398" i="3" s="1"/>
  <c r="U399" i="3"/>
  <c r="V399" i="3" s="1"/>
  <c r="W399" i="3" s="1"/>
  <c r="X399" i="3" s="1"/>
  <c r="U400" i="3"/>
  <c r="V400" i="3" s="1"/>
  <c r="W400" i="3" s="1"/>
  <c r="X400" i="3" s="1"/>
  <c r="U401" i="3"/>
  <c r="V401" i="3" s="1"/>
  <c r="W401" i="3" s="1"/>
  <c r="X401" i="3" s="1"/>
  <c r="U402" i="3"/>
  <c r="V402" i="3" s="1"/>
  <c r="W402" i="3" s="1"/>
  <c r="X402" i="3" s="1"/>
  <c r="U403" i="3"/>
  <c r="V403" i="3" s="1"/>
  <c r="W403" i="3" s="1"/>
  <c r="X403" i="3" s="1"/>
  <c r="U404" i="3"/>
  <c r="V404" i="3" s="1"/>
  <c r="W404" i="3" s="1"/>
  <c r="X404" i="3" s="1"/>
  <c r="U405" i="3"/>
  <c r="V405" i="3" s="1"/>
  <c r="W405" i="3" s="1"/>
  <c r="X405" i="3" s="1"/>
  <c r="U406" i="3"/>
  <c r="V406" i="3" s="1"/>
  <c r="W406" i="3" s="1"/>
  <c r="X406" i="3" s="1"/>
  <c r="U407" i="3"/>
  <c r="V407" i="3" s="1"/>
  <c r="W407" i="3" s="1"/>
  <c r="X407" i="3" s="1"/>
  <c r="U408" i="3"/>
  <c r="V408" i="3" s="1"/>
  <c r="W408" i="3" s="1"/>
  <c r="X408" i="3" s="1"/>
  <c r="U409" i="3"/>
  <c r="V409" i="3" s="1"/>
  <c r="W409" i="3" s="1"/>
  <c r="X409" i="3" s="1"/>
  <c r="U410" i="3"/>
  <c r="V410" i="3" s="1"/>
  <c r="W410" i="3" s="1"/>
  <c r="X410" i="3" s="1"/>
  <c r="U411" i="3"/>
  <c r="V411" i="3" s="1"/>
  <c r="W411" i="3" s="1"/>
  <c r="X411" i="3" s="1"/>
  <c r="U412" i="3"/>
  <c r="V412" i="3" s="1"/>
  <c r="W412" i="3" s="1"/>
  <c r="X412" i="3" s="1"/>
  <c r="U413" i="3"/>
  <c r="V413" i="3" s="1"/>
  <c r="W413" i="3" s="1"/>
  <c r="X413" i="3" s="1"/>
  <c r="U414" i="3"/>
  <c r="V414" i="3" s="1"/>
  <c r="W414" i="3" s="1"/>
  <c r="X414" i="3" s="1"/>
  <c r="U415" i="3"/>
  <c r="V415" i="3" s="1"/>
  <c r="W415" i="3" s="1"/>
  <c r="X415" i="3" s="1"/>
  <c r="U416" i="3"/>
  <c r="V416" i="3" s="1"/>
  <c r="W416" i="3" s="1"/>
  <c r="X416" i="3" s="1"/>
  <c r="U417" i="3"/>
  <c r="V417" i="3" s="1"/>
  <c r="W417" i="3" s="1"/>
  <c r="X417" i="3" s="1"/>
  <c r="U418" i="3"/>
  <c r="V418" i="3" s="1"/>
  <c r="W418" i="3" s="1"/>
  <c r="X418" i="3" s="1"/>
  <c r="U419" i="3"/>
  <c r="V419" i="3" s="1"/>
  <c r="W419" i="3" s="1"/>
  <c r="X419" i="3" s="1"/>
  <c r="U420" i="3"/>
  <c r="V420" i="3" s="1"/>
  <c r="W420" i="3" s="1"/>
  <c r="X420" i="3" s="1"/>
  <c r="U421" i="3"/>
  <c r="V421" i="3" s="1"/>
  <c r="W421" i="3" s="1"/>
  <c r="X421" i="3" s="1"/>
  <c r="U422" i="3"/>
  <c r="V422" i="3" s="1"/>
  <c r="W422" i="3" s="1"/>
  <c r="X422" i="3" s="1"/>
  <c r="U423" i="3"/>
  <c r="V423" i="3" s="1"/>
  <c r="W423" i="3" s="1"/>
  <c r="X423" i="3" s="1"/>
  <c r="U424" i="3"/>
  <c r="V424" i="3" s="1"/>
  <c r="W424" i="3" s="1"/>
  <c r="X424" i="3" s="1"/>
  <c r="U425" i="3"/>
  <c r="V425" i="3" s="1"/>
  <c r="W425" i="3" s="1"/>
  <c r="X425" i="3" s="1"/>
  <c r="U426" i="3"/>
  <c r="V426" i="3" s="1"/>
  <c r="W426" i="3" s="1"/>
  <c r="X426" i="3" s="1"/>
  <c r="U427" i="3"/>
  <c r="V427" i="3" s="1"/>
  <c r="W427" i="3" s="1"/>
  <c r="X427" i="3" s="1"/>
  <c r="U428" i="3"/>
  <c r="V428" i="3" s="1"/>
  <c r="W428" i="3" s="1"/>
  <c r="X428" i="3" s="1"/>
  <c r="U429" i="3"/>
  <c r="V429" i="3" s="1"/>
  <c r="W429" i="3" s="1"/>
  <c r="X429" i="3" s="1"/>
  <c r="U430" i="3"/>
  <c r="V430" i="3" s="1"/>
  <c r="W430" i="3" s="1"/>
  <c r="X430" i="3" s="1"/>
  <c r="U431" i="3"/>
  <c r="V431" i="3" s="1"/>
  <c r="W431" i="3" s="1"/>
  <c r="X431" i="3" s="1"/>
  <c r="U432" i="3"/>
  <c r="V432" i="3" s="1"/>
  <c r="W432" i="3" s="1"/>
  <c r="X432" i="3" s="1"/>
  <c r="U433" i="3"/>
  <c r="V433" i="3" s="1"/>
  <c r="W433" i="3" s="1"/>
  <c r="X433" i="3" s="1"/>
  <c r="U434" i="3"/>
  <c r="V434" i="3" s="1"/>
  <c r="W434" i="3" s="1"/>
  <c r="X434" i="3" s="1"/>
  <c r="U435" i="3"/>
  <c r="V435" i="3" s="1"/>
  <c r="W435" i="3" s="1"/>
  <c r="X435" i="3" s="1"/>
  <c r="U436" i="3"/>
  <c r="V436" i="3" s="1"/>
  <c r="W436" i="3" s="1"/>
  <c r="X436" i="3" s="1"/>
  <c r="U437" i="3"/>
  <c r="V437" i="3" s="1"/>
  <c r="W437" i="3" s="1"/>
  <c r="X437" i="3" s="1"/>
  <c r="U438" i="3"/>
  <c r="V438" i="3" s="1"/>
  <c r="W438" i="3" s="1"/>
  <c r="X438" i="3" s="1"/>
  <c r="U439" i="3"/>
  <c r="V439" i="3" s="1"/>
  <c r="W439" i="3" s="1"/>
  <c r="X439" i="3" s="1"/>
  <c r="U440" i="3"/>
  <c r="V440" i="3" s="1"/>
  <c r="W440" i="3" s="1"/>
  <c r="X440" i="3" s="1"/>
  <c r="U441" i="3"/>
  <c r="V441" i="3" s="1"/>
  <c r="W441" i="3" s="1"/>
  <c r="X441" i="3" s="1"/>
  <c r="U442" i="3"/>
  <c r="V442" i="3" s="1"/>
  <c r="W442" i="3" s="1"/>
  <c r="X442" i="3" s="1"/>
  <c r="U443" i="3"/>
  <c r="V443" i="3" s="1"/>
  <c r="W443" i="3" s="1"/>
  <c r="X443" i="3" s="1"/>
  <c r="U444" i="3"/>
  <c r="V444" i="3" s="1"/>
  <c r="W444" i="3" s="1"/>
  <c r="X444" i="3" s="1"/>
  <c r="U445" i="3"/>
  <c r="V445" i="3" s="1"/>
  <c r="W445" i="3" s="1"/>
  <c r="X445" i="3" s="1"/>
  <c r="U446" i="3"/>
  <c r="V446" i="3" s="1"/>
  <c r="W446" i="3" s="1"/>
  <c r="X446" i="3" s="1"/>
  <c r="U447" i="3"/>
  <c r="V447" i="3" s="1"/>
  <c r="W447" i="3" s="1"/>
  <c r="X447" i="3" s="1"/>
  <c r="U448" i="3"/>
  <c r="V448" i="3" s="1"/>
  <c r="W448" i="3" s="1"/>
  <c r="X448" i="3" s="1"/>
  <c r="U449" i="3"/>
  <c r="V449" i="3" s="1"/>
  <c r="W449" i="3" s="1"/>
  <c r="X449" i="3" s="1"/>
  <c r="U450" i="3"/>
  <c r="V450" i="3" s="1"/>
  <c r="W450" i="3" s="1"/>
  <c r="X450" i="3" s="1"/>
  <c r="U451" i="3"/>
  <c r="V451" i="3" s="1"/>
  <c r="W451" i="3" s="1"/>
  <c r="X451" i="3" s="1"/>
  <c r="U452" i="3"/>
  <c r="V452" i="3" s="1"/>
  <c r="W452" i="3" s="1"/>
  <c r="X452" i="3" s="1"/>
  <c r="U453" i="3"/>
  <c r="V453" i="3" s="1"/>
  <c r="W453" i="3" s="1"/>
  <c r="X453" i="3" s="1"/>
  <c r="U454" i="3"/>
  <c r="V454" i="3" s="1"/>
  <c r="W454" i="3" s="1"/>
  <c r="X454" i="3" s="1"/>
  <c r="U455" i="3"/>
  <c r="V455" i="3" s="1"/>
  <c r="W455" i="3" s="1"/>
  <c r="X455" i="3" s="1"/>
  <c r="U456" i="3"/>
  <c r="V456" i="3" s="1"/>
  <c r="W456" i="3" s="1"/>
  <c r="X456" i="3" s="1"/>
  <c r="U457" i="3"/>
  <c r="V457" i="3" s="1"/>
  <c r="W457" i="3" s="1"/>
  <c r="X457" i="3" s="1"/>
  <c r="U458" i="3"/>
  <c r="V458" i="3" s="1"/>
  <c r="W458" i="3" s="1"/>
  <c r="X458" i="3" s="1"/>
  <c r="U459" i="3"/>
  <c r="V459" i="3" s="1"/>
  <c r="W459" i="3" s="1"/>
  <c r="X459" i="3" s="1"/>
  <c r="U460" i="3"/>
  <c r="V460" i="3" s="1"/>
  <c r="W460" i="3" s="1"/>
  <c r="X460" i="3" s="1"/>
  <c r="U461" i="3"/>
  <c r="V461" i="3" s="1"/>
  <c r="W461" i="3" s="1"/>
  <c r="X461" i="3" s="1"/>
  <c r="U462" i="3"/>
  <c r="V462" i="3" s="1"/>
  <c r="W462" i="3" s="1"/>
  <c r="X462" i="3" s="1"/>
  <c r="U463" i="3"/>
  <c r="V463" i="3" s="1"/>
  <c r="W463" i="3" s="1"/>
  <c r="X463" i="3" s="1"/>
  <c r="U464" i="3"/>
  <c r="V464" i="3" s="1"/>
  <c r="W464" i="3" s="1"/>
  <c r="X464" i="3" s="1"/>
  <c r="U465" i="3"/>
  <c r="V465" i="3" s="1"/>
  <c r="W465" i="3" s="1"/>
  <c r="X465" i="3" s="1"/>
  <c r="U466" i="3"/>
  <c r="V466" i="3" s="1"/>
  <c r="W466" i="3" s="1"/>
  <c r="X466" i="3" s="1"/>
  <c r="U467" i="3"/>
  <c r="V467" i="3" s="1"/>
  <c r="W467" i="3" s="1"/>
  <c r="X467" i="3" s="1"/>
  <c r="U468" i="3"/>
  <c r="V468" i="3" s="1"/>
  <c r="W468" i="3" s="1"/>
  <c r="X468" i="3" s="1"/>
  <c r="U469" i="3"/>
  <c r="V469" i="3" s="1"/>
  <c r="W469" i="3" s="1"/>
  <c r="X469" i="3" s="1"/>
  <c r="U470" i="3"/>
  <c r="V470" i="3" s="1"/>
  <c r="W470" i="3" s="1"/>
  <c r="X470" i="3" s="1"/>
  <c r="U471" i="3"/>
  <c r="V471" i="3" s="1"/>
  <c r="W471" i="3" s="1"/>
  <c r="X471" i="3" s="1"/>
  <c r="U472" i="3"/>
  <c r="V472" i="3" s="1"/>
  <c r="W472" i="3" s="1"/>
  <c r="X472" i="3" s="1"/>
  <c r="U473" i="3"/>
  <c r="V473" i="3" s="1"/>
  <c r="W473" i="3" s="1"/>
  <c r="X473" i="3" s="1"/>
  <c r="U474" i="3"/>
  <c r="V474" i="3" s="1"/>
  <c r="W474" i="3" s="1"/>
  <c r="X474" i="3" s="1"/>
  <c r="U475" i="3"/>
  <c r="V475" i="3" s="1"/>
  <c r="W475" i="3" s="1"/>
  <c r="X475" i="3" s="1"/>
  <c r="U476" i="3"/>
  <c r="V476" i="3" s="1"/>
  <c r="W476" i="3" s="1"/>
  <c r="X476" i="3" s="1"/>
  <c r="U477" i="3"/>
  <c r="V477" i="3" s="1"/>
  <c r="W477" i="3" s="1"/>
  <c r="X477" i="3" s="1"/>
  <c r="U478" i="3"/>
  <c r="V478" i="3" s="1"/>
  <c r="W478" i="3" s="1"/>
  <c r="X478" i="3" s="1"/>
  <c r="U479" i="3"/>
  <c r="V479" i="3" s="1"/>
  <c r="W479" i="3" s="1"/>
  <c r="X479" i="3" s="1"/>
  <c r="U480" i="3"/>
  <c r="V480" i="3" s="1"/>
  <c r="W480" i="3" s="1"/>
  <c r="X480" i="3" s="1"/>
  <c r="U481" i="3"/>
  <c r="V481" i="3" s="1"/>
  <c r="W481" i="3" s="1"/>
  <c r="X481" i="3" s="1"/>
  <c r="U482" i="3"/>
  <c r="V482" i="3" s="1"/>
  <c r="W482" i="3" s="1"/>
  <c r="X482" i="3" s="1"/>
  <c r="U483" i="3"/>
  <c r="V483" i="3" s="1"/>
  <c r="W483" i="3" s="1"/>
  <c r="X483" i="3" s="1"/>
  <c r="U484" i="3"/>
  <c r="V484" i="3" s="1"/>
  <c r="W484" i="3" s="1"/>
  <c r="X484" i="3" s="1"/>
  <c r="U485" i="3"/>
  <c r="V485" i="3" s="1"/>
  <c r="W485" i="3" s="1"/>
  <c r="X485" i="3" s="1"/>
  <c r="U486" i="3"/>
  <c r="V486" i="3" s="1"/>
  <c r="W486" i="3" s="1"/>
  <c r="X486" i="3" s="1"/>
  <c r="U487" i="3"/>
  <c r="V487" i="3" s="1"/>
  <c r="W487" i="3" s="1"/>
  <c r="X487" i="3" s="1"/>
  <c r="U488" i="3"/>
  <c r="V488" i="3" s="1"/>
  <c r="W488" i="3" s="1"/>
  <c r="X488" i="3" s="1"/>
  <c r="U489" i="3"/>
  <c r="V489" i="3" s="1"/>
  <c r="W489" i="3" s="1"/>
  <c r="X489" i="3" s="1"/>
  <c r="U490" i="3"/>
  <c r="V490" i="3" s="1"/>
  <c r="W490" i="3" s="1"/>
  <c r="X490" i="3" s="1"/>
  <c r="U491" i="3"/>
  <c r="V491" i="3" s="1"/>
  <c r="W491" i="3" s="1"/>
  <c r="X491" i="3" s="1"/>
  <c r="U492" i="3"/>
  <c r="V492" i="3" s="1"/>
  <c r="W492" i="3" s="1"/>
  <c r="X492" i="3" s="1"/>
  <c r="U493" i="3"/>
  <c r="V493" i="3" s="1"/>
  <c r="W493" i="3" s="1"/>
  <c r="X493" i="3" s="1"/>
  <c r="U494" i="3"/>
  <c r="V494" i="3" s="1"/>
  <c r="W494" i="3" s="1"/>
  <c r="X494" i="3" s="1"/>
  <c r="U495" i="3"/>
  <c r="V495" i="3" s="1"/>
  <c r="W495" i="3" s="1"/>
  <c r="X495" i="3" s="1"/>
  <c r="U496" i="3"/>
  <c r="V496" i="3" s="1"/>
  <c r="W496" i="3" s="1"/>
  <c r="X496" i="3" s="1"/>
  <c r="U497" i="3"/>
  <c r="V497" i="3" s="1"/>
  <c r="W497" i="3" s="1"/>
  <c r="X497" i="3" s="1"/>
  <c r="U498" i="3"/>
  <c r="V498" i="3" s="1"/>
  <c r="W498" i="3" s="1"/>
  <c r="X498" i="3" s="1"/>
  <c r="U499" i="3"/>
  <c r="V499" i="3" s="1"/>
  <c r="W499" i="3" s="1"/>
  <c r="X499" i="3" s="1"/>
  <c r="U500" i="3"/>
  <c r="V500" i="3" s="1"/>
  <c r="W500" i="3" s="1"/>
  <c r="X500" i="3" s="1"/>
  <c r="U501" i="3"/>
  <c r="V501" i="3" s="1"/>
  <c r="W501" i="3" s="1"/>
  <c r="X501" i="3" s="1"/>
  <c r="U502" i="3"/>
  <c r="V502" i="3" s="1"/>
  <c r="W502" i="3" s="1"/>
  <c r="X502" i="3" s="1"/>
  <c r="U503" i="3"/>
  <c r="V503" i="3" s="1"/>
  <c r="W503" i="3" s="1"/>
  <c r="X503" i="3" s="1"/>
  <c r="U504" i="3"/>
  <c r="V504" i="3" s="1"/>
  <c r="W504" i="3" s="1"/>
  <c r="X504" i="3" s="1"/>
  <c r="U505" i="3"/>
  <c r="V505" i="3" s="1"/>
  <c r="W505" i="3" s="1"/>
  <c r="X505" i="3" s="1"/>
  <c r="U506" i="3"/>
  <c r="V506" i="3" s="1"/>
  <c r="W506" i="3" s="1"/>
  <c r="X506" i="3" s="1"/>
  <c r="U507" i="3"/>
  <c r="V507" i="3" s="1"/>
  <c r="W507" i="3" s="1"/>
  <c r="X507" i="3" s="1"/>
  <c r="U508" i="3"/>
  <c r="V508" i="3" s="1"/>
  <c r="W508" i="3" s="1"/>
  <c r="X508" i="3" s="1"/>
  <c r="U509" i="3"/>
  <c r="V509" i="3" s="1"/>
  <c r="W509" i="3" s="1"/>
  <c r="X509" i="3" s="1"/>
  <c r="U510" i="3"/>
  <c r="V510" i="3" s="1"/>
  <c r="W510" i="3" s="1"/>
  <c r="X510" i="3" s="1"/>
  <c r="U511" i="3"/>
  <c r="V511" i="3" s="1"/>
  <c r="W511" i="3" s="1"/>
  <c r="X511" i="3" s="1"/>
  <c r="U512" i="3"/>
  <c r="V512" i="3" s="1"/>
  <c r="W512" i="3" s="1"/>
  <c r="X512" i="3" s="1"/>
  <c r="U513" i="3"/>
  <c r="V513" i="3" s="1"/>
  <c r="W513" i="3" s="1"/>
  <c r="X513" i="3" s="1"/>
  <c r="U514" i="3"/>
  <c r="V514" i="3" s="1"/>
  <c r="W514" i="3" s="1"/>
  <c r="X514" i="3" s="1"/>
  <c r="U515" i="3"/>
  <c r="V515" i="3" s="1"/>
  <c r="W515" i="3" s="1"/>
  <c r="X515" i="3" s="1"/>
  <c r="U516" i="3"/>
  <c r="V516" i="3" s="1"/>
  <c r="W516" i="3" s="1"/>
  <c r="X516" i="3" s="1"/>
  <c r="U517" i="3"/>
  <c r="V517" i="3" s="1"/>
  <c r="W517" i="3" s="1"/>
  <c r="X517" i="3" s="1"/>
  <c r="U518" i="3"/>
  <c r="V518" i="3" s="1"/>
  <c r="W518" i="3" s="1"/>
  <c r="X518" i="3" s="1"/>
  <c r="U519" i="3"/>
  <c r="V519" i="3" s="1"/>
  <c r="W519" i="3" s="1"/>
  <c r="X519" i="3" s="1"/>
  <c r="U520" i="3"/>
  <c r="V520" i="3" s="1"/>
  <c r="W520" i="3" s="1"/>
  <c r="X520" i="3" s="1"/>
  <c r="U521" i="3"/>
  <c r="V521" i="3" s="1"/>
  <c r="W521" i="3" s="1"/>
  <c r="X521" i="3" s="1"/>
  <c r="U522" i="3"/>
  <c r="V522" i="3" s="1"/>
  <c r="W522" i="3" s="1"/>
  <c r="X522" i="3" s="1"/>
  <c r="U523" i="3"/>
  <c r="V523" i="3" s="1"/>
  <c r="W523" i="3" s="1"/>
  <c r="X523" i="3" s="1"/>
  <c r="U524" i="3"/>
  <c r="V524" i="3" s="1"/>
  <c r="W524" i="3" s="1"/>
  <c r="X524" i="3" s="1"/>
  <c r="U525" i="3"/>
  <c r="V525" i="3" s="1"/>
  <c r="W525" i="3" s="1"/>
  <c r="X525" i="3" s="1"/>
  <c r="U526" i="3"/>
  <c r="V526" i="3" s="1"/>
  <c r="W526" i="3" s="1"/>
  <c r="X526" i="3" s="1"/>
  <c r="U527" i="3"/>
  <c r="V527" i="3" s="1"/>
  <c r="W527" i="3" s="1"/>
  <c r="X527" i="3" s="1"/>
  <c r="U528" i="3"/>
  <c r="V528" i="3" s="1"/>
  <c r="W528" i="3" s="1"/>
  <c r="X528" i="3" s="1"/>
  <c r="U529" i="3"/>
  <c r="V529" i="3" s="1"/>
  <c r="W529" i="3" s="1"/>
  <c r="X529" i="3" s="1"/>
  <c r="U530" i="3"/>
  <c r="V530" i="3" s="1"/>
  <c r="W530" i="3" s="1"/>
  <c r="X530" i="3" s="1"/>
  <c r="U531" i="3"/>
  <c r="V531" i="3" s="1"/>
  <c r="W531" i="3" s="1"/>
  <c r="X531" i="3" s="1"/>
  <c r="U532" i="3"/>
  <c r="V532" i="3" s="1"/>
  <c r="W532" i="3" s="1"/>
  <c r="X532" i="3" s="1"/>
  <c r="U533" i="3"/>
  <c r="V533" i="3" s="1"/>
  <c r="W533" i="3" s="1"/>
  <c r="X533" i="3" s="1"/>
  <c r="U534" i="3"/>
  <c r="V534" i="3" s="1"/>
  <c r="W534" i="3" s="1"/>
  <c r="X534" i="3" s="1"/>
  <c r="U535" i="3"/>
  <c r="V535" i="3" s="1"/>
  <c r="W535" i="3" s="1"/>
  <c r="X535" i="3" s="1"/>
  <c r="U536" i="3"/>
  <c r="V536" i="3" s="1"/>
  <c r="W536" i="3" s="1"/>
  <c r="X536" i="3" s="1"/>
  <c r="U537" i="3"/>
  <c r="V537" i="3" s="1"/>
  <c r="W537" i="3" s="1"/>
  <c r="X537" i="3" s="1"/>
  <c r="U538" i="3"/>
  <c r="V538" i="3" s="1"/>
  <c r="W538" i="3" s="1"/>
  <c r="X538" i="3" s="1"/>
  <c r="U539" i="3"/>
  <c r="V539" i="3" s="1"/>
  <c r="W539" i="3" s="1"/>
  <c r="X539" i="3" s="1"/>
  <c r="U540" i="3"/>
  <c r="V540" i="3" s="1"/>
  <c r="W540" i="3" s="1"/>
  <c r="X540" i="3" s="1"/>
  <c r="U541" i="3"/>
  <c r="V541" i="3" s="1"/>
  <c r="W541" i="3" s="1"/>
  <c r="X541" i="3" s="1"/>
  <c r="U542" i="3"/>
  <c r="V542" i="3" s="1"/>
  <c r="W542" i="3" s="1"/>
  <c r="X542" i="3" s="1"/>
  <c r="U543" i="3"/>
  <c r="V543" i="3" s="1"/>
  <c r="W543" i="3" s="1"/>
  <c r="X543" i="3" s="1"/>
  <c r="U544" i="3"/>
  <c r="V544" i="3" s="1"/>
  <c r="W544" i="3" s="1"/>
  <c r="X544" i="3" s="1"/>
  <c r="U545" i="3"/>
  <c r="V545" i="3" s="1"/>
  <c r="W545" i="3" s="1"/>
  <c r="X545" i="3" s="1"/>
  <c r="U546" i="3"/>
  <c r="V546" i="3" s="1"/>
  <c r="W546" i="3" s="1"/>
  <c r="X546" i="3" s="1"/>
  <c r="U547" i="3"/>
  <c r="V547" i="3" s="1"/>
  <c r="W547" i="3" s="1"/>
  <c r="X547" i="3" s="1"/>
  <c r="U548" i="3"/>
  <c r="V548" i="3" s="1"/>
  <c r="W548" i="3" s="1"/>
  <c r="X548" i="3" s="1"/>
  <c r="U549" i="3"/>
  <c r="V549" i="3" s="1"/>
  <c r="W549" i="3" s="1"/>
  <c r="X549" i="3" s="1"/>
  <c r="U550" i="3"/>
  <c r="V550" i="3" s="1"/>
  <c r="W550" i="3" s="1"/>
  <c r="X550" i="3" s="1"/>
  <c r="U551" i="3"/>
  <c r="V551" i="3" s="1"/>
  <c r="W551" i="3" s="1"/>
  <c r="X551" i="3" s="1"/>
  <c r="U552" i="3"/>
  <c r="V552" i="3" s="1"/>
  <c r="W552" i="3" s="1"/>
  <c r="X552" i="3" s="1"/>
  <c r="U553" i="3"/>
  <c r="V553" i="3" s="1"/>
  <c r="W553" i="3" s="1"/>
  <c r="X553" i="3" s="1"/>
  <c r="U554" i="3"/>
  <c r="V554" i="3" s="1"/>
  <c r="W554" i="3" s="1"/>
  <c r="X554" i="3" s="1"/>
  <c r="U555" i="3"/>
  <c r="V555" i="3" s="1"/>
  <c r="W555" i="3" s="1"/>
  <c r="X555" i="3" s="1"/>
  <c r="U556" i="3"/>
  <c r="V556" i="3" s="1"/>
  <c r="W556" i="3" s="1"/>
  <c r="X556" i="3" s="1"/>
  <c r="U557" i="3"/>
  <c r="V557" i="3" s="1"/>
  <c r="W557" i="3" s="1"/>
  <c r="X557" i="3" s="1"/>
  <c r="U558" i="3"/>
  <c r="V558" i="3" s="1"/>
  <c r="W558" i="3" s="1"/>
  <c r="X558" i="3" s="1"/>
  <c r="U559" i="3"/>
  <c r="V559" i="3" s="1"/>
  <c r="W559" i="3" s="1"/>
  <c r="X559" i="3" s="1"/>
  <c r="U560" i="3"/>
  <c r="V560" i="3" s="1"/>
  <c r="W560" i="3" s="1"/>
  <c r="X560" i="3" s="1"/>
  <c r="U561" i="3"/>
  <c r="V561" i="3" s="1"/>
  <c r="W561" i="3" s="1"/>
  <c r="X561" i="3" s="1"/>
  <c r="U562" i="3"/>
  <c r="V562" i="3" s="1"/>
  <c r="W562" i="3" s="1"/>
  <c r="X562" i="3" s="1"/>
  <c r="U563" i="3"/>
  <c r="V563" i="3" s="1"/>
  <c r="W563" i="3" s="1"/>
  <c r="X563" i="3" s="1"/>
  <c r="U564" i="3"/>
  <c r="V564" i="3" s="1"/>
  <c r="W564" i="3" s="1"/>
  <c r="X564" i="3" s="1"/>
  <c r="U565" i="3"/>
  <c r="V565" i="3" s="1"/>
  <c r="W565" i="3" s="1"/>
  <c r="X565" i="3" s="1"/>
  <c r="U566" i="3"/>
  <c r="V566" i="3" s="1"/>
  <c r="W566" i="3" s="1"/>
  <c r="X566" i="3" s="1"/>
  <c r="U567" i="3"/>
  <c r="V567" i="3" s="1"/>
  <c r="W567" i="3" s="1"/>
  <c r="X567" i="3" s="1"/>
  <c r="U568" i="3"/>
  <c r="V568" i="3" s="1"/>
  <c r="W568" i="3" s="1"/>
  <c r="X568" i="3" s="1"/>
  <c r="U569" i="3"/>
  <c r="V569" i="3" s="1"/>
  <c r="W569" i="3" s="1"/>
  <c r="X569" i="3" s="1"/>
  <c r="U570" i="3"/>
  <c r="V570" i="3" s="1"/>
  <c r="W570" i="3" s="1"/>
  <c r="X570" i="3" s="1"/>
  <c r="U571" i="3"/>
  <c r="V571" i="3" s="1"/>
  <c r="W571" i="3" s="1"/>
  <c r="X571" i="3" s="1"/>
  <c r="U572" i="3"/>
  <c r="V572" i="3" s="1"/>
  <c r="W572" i="3" s="1"/>
  <c r="X572" i="3" s="1"/>
  <c r="U573" i="3"/>
  <c r="V573" i="3" s="1"/>
  <c r="W573" i="3" s="1"/>
  <c r="X573" i="3" s="1"/>
  <c r="U574" i="3"/>
  <c r="V574" i="3" s="1"/>
  <c r="W574" i="3" s="1"/>
  <c r="X574" i="3" s="1"/>
  <c r="U575" i="3"/>
  <c r="V575" i="3" s="1"/>
  <c r="W575" i="3" s="1"/>
  <c r="X575" i="3" s="1"/>
  <c r="U576" i="3"/>
  <c r="V576" i="3" s="1"/>
  <c r="W576" i="3" s="1"/>
  <c r="X576" i="3" s="1"/>
  <c r="U577" i="3"/>
  <c r="V577" i="3" s="1"/>
  <c r="W577" i="3" s="1"/>
  <c r="X577" i="3" s="1"/>
  <c r="U578" i="3"/>
  <c r="V578" i="3" s="1"/>
  <c r="W578" i="3" s="1"/>
  <c r="X578" i="3" s="1"/>
  <c r="U579" i="3"/>
  <c r="V579" i="3" s="1"/>
  <c r="W579" i="3" s="1"/>
  <c r="X579" i="3" s="1"/>
  <c r="U580" i="3"/>
  <c r="V580" i="3" s="1"/>
  <c r="W580" i="3" s="1"/>
  <c r="X580" i="3" s="1"/>
  <c r="U581" i="3"/>
  <c r="V581" i="3" s="1"/>
  <c r="W581" i="3" s="1"/>
  <c r="X581" i="3" s="1"/>
  <c r="U582" i="3"/>
  <c r="V582" i="3" s="1"/>
  <c r="W582" i="3" s="1"/>
  <c r="X582" i="3" s="1"/>
  <c r="U583" i="3"/>
  <c r="V583" i="3" s="1"/>
  <c r="W583" i="3" s="1"/>
  <c r="X583" i="3" s="1"/>
  <c r="U584" i="3"/>
  <c r="V584" i="3" s="1"/>
  <c r="W584" i="3" s="1"/>
  <c r="X584" i="3" s="1"/>
  <c r="U585" i="3"/>
  <c r="V585" i="3" s="1"/>
  <c r="W585" i="3" s="1"/>
  <c r="X585" i="3" s="1"/>
  <c r="U586" i="3"/>
  <c r="V586" i="3" s="1"/>
  <c r="W586" i="3" s="1"/>
  <c r="X586" i="3" s="1"/>
  <c r="U587" i="3"/>
  <c r="V587" i="3" s="1"/>
  <c r="W587" i="3" s="1"/>
  <c r="X587" i="3" s="1"/>
  <c r="U588" i="3"/>
  <c r="V588" i="3" s="1"/>
  <c r="W588" i="3" s="1"/>
  <c r="X588" i="3" s="1"/>
  <c r="U589" i="3"/>
  <c r="V589" i="3" s="1"/>
  <c r="W589" i="3" s="1"/>
  <c r="X589" i="3" s="1"/>
  <c r="U590" i="3"/>
  <c r="V590" i="3" s="1"/>
  <c r="W590" i="3" s="1"/>
  <c r="X590" i="3" s="1"/>
  <c r="U591" i="3"/>
  <c r="V591" i="3" s="1"/>
  <c r="W591" i="3" s="1"/>
  <c r="X591" i="3" s="1"/>
  <c r="U592" i="3"/>
  <c r="V592" i="3" s="1"/>
  <c r="W592" i="3" s="1"/>
  <c r="X592" i="3" s="1"/>
  <c r="U593" i="3"/>
  <c r="V593" i="3" s="1"/>
  <c r="W593" i="3" s="1"/>
  <c r="X593" i="3" s="1"/>
  <c r="U594" i="3"/>
  <c r="V594" i="3" s="1"/>
  <c r="W594" i="3" s="1"/>
  <c r="X594" i="3" s="1"/>
  <c r="U595" i="3"/>
  <c r="V595" i="3" s="1"/>
  <c r="W595" i="3" s="1"/>
  <c r="X595" i="3" s="1"/>
  <c r="U596" i="3"/>
  <c r="V596" i="3" s="1"/>
  <c r="W596" i="3" s="1"/>
  <c r="X596" i="3" s="1"/>
  <c r="U597" i="3"/>
  <c r="V597" i="3" s="1"/>
  <c r="W597" i="3" s="1"/>
  <c r="X597" i="3" s="1"/>
  <c r="U598" i="3"/>
  <c r="V598" i="3" s="1"/>
  <c r="W598" i="3" s="1"/>
  <c r="X598" i="3" s="1"/>
  <c r="U599" i="3"/>
  <c r="V599" i="3" s="1"/>
  <c r="W599" i="3" s="1"/>
  <c r="X599" i="3" s="1"/>
  <c r="U600" i="3"/>
  <c r="V600" i="3" s="1"/>
  <c r="W600" i="3" s="1"/>
  <c r="X600" i="3" s="1"/>
  <c r="U601" i="3"/>
  <c r="V601" i="3" s="1"/>
  <c r="W601" i="3" s="1"/>
  <c r="X601" i="3" s="1"/>
  <c r="U602" i="3"/>
  <c r="V602" i="3" s="1"/>
  <c r="W602" i="3" s="1"/>
  <c r="X602" i="3" s="1"/>
  <c r="U603" i="3"/>
  <c r="V603" i="3" s="1"/>
  <c r="W603" i="3" s="1"/>
  <c r="X603" i="3" s="1"/>
  <c r="U604" i="3"/>
  <c r="V604" i="3" s="1"/>
  <c r="W604" i="3" s="1"/>
  <c r="X604" i="3" s="1"/>
  <c r="U605" i="3"/>
  <c r="V605" i="3" s="1"/>
  <c r="W605" i="3" s="1"/>
  <c r="X605" i="3" s="1"/>
  <c r="U606" i="3"/>
  <c r="V606" i="3" s="1"/>
  <c r="W606" i="3" s="1"/>
  <c r="X606" i="3" s="1"/>
  <c r="U607" i="3"/>
  <c r="V607" i="3" s="1"/>
  <c r="W607" i="3" s="1"/>
  <c r="X607" i="3" s="1"/>
  <c r="U608" i="3"/>
  <c r="V608" i="3" s="1"/>
  <c r="W608" i="3" s="1"/>
  <c r="X608" i="3" s="1"/>
  <c r="U609" i="3"/>
  <c r="V609" i="3" s="1"/>
  <c r="W609" i="3" s="1"/>
  <c r="X609" i="3" s="1"/>
  <c r="U610" i="3"/>
  <c r="V610" i="3" s="1"/>
  <c r="W610" i="3" s="1"/>
  <c r="X610" i="3" s="1"/>
  <c r="U611" i="3"/>
  <c r="V611" i="3" s="1"/>
  <c r="W611" i="3" s="1"/>
  <c r="X611" i="3" s="1"/>
  <c r="U612" i="3"/>
  <c r="V612" i="3" s="1"/>
  <c r="W612" i="3" s="1"/>
  <c r="X612" i="3" s="1"/>
  <c r="U613" i="3"/>
  <c r="V613" i="3" s="1"/>
  <c r="W613" i="3" s="1"/>
  <c r="X613" i="3" s="1"/>
  <c r="U614" i="3"/>
  <c r="V614" i="3" s="1"/>
  <c r="W614" i="3" s="1"/>
  <c r="X614" i="3" s="1"/>
  <c r="U615" i="3"/>
  <c r="V615" i="3" s="1"/>
  <c r="W615" i="3" s="1"/>
  <c r="X615" i="3" s="1"/>
  <c r="U616" i="3"/>
  <c r="V616" i="3" s="1"/>
  <c r="W616" i="3" s="1"/>
  <c r="X616" i="3" s="1"/>
  <c r="U617" i="3"/>
  <c r="V617" i="3" s="1"/>
  <c r="W617" i="3" s="1"/>
  <c r="X617" i="3" s="1"/>
  <c r="U618" i="3"/>
  <c r="V618" i="3" s="1"/>
  <c r="W618" i="3" s="1"/>
  <c r="X618" i="3" s="1"/>
  <c r="U619" i="3"/>
  <c r="V619" i="3" s="1"/>
  <c r="W619" i="3" s="1"/>
  <c r="X619" i="3" s="1"/>
  <c r="U620" i="3"/>
  <c r="V620" i="3" s="1"/>
  <c r="W620" i="3" s="1"/>
  <c r="X620" i="3" s="1"/>
  <c r="U621" i="3"/>
  <c r="V621" i="3" s="1"/>
  <c r="W621" i="3" s="1"/>
  <c r="X621" i="3" s="1"/>
  <c r="U622" i="3"/>
  <c r="V622" i="3" s="1"/>
  <c r="W622" i="3" s="1"/>
  <c r="X622" i="3" s="1"/>
  <c r="U623" i="3"/>
  <c r="V623" i="3" s="1"/>
  <c r="W623" i="3" s="1"/>
  <c r="X623" i="3" s="1"/>
  <c r="U624" i="3"/>
  <c r="V624" i="3" s="1"/>
  <c r="W624" i="3" s="1"/>
  <c r="X624" i="3" s="1"/>
  <c r="U625" i="3"/>
  <c r="V625" i="3" s="1"/>
  <c r="W625" i="3" s="1"/>
  <c r="X625" i="3" s="1"/>
  <c r="U626" i="3"/>
  <c r="V626" i="3" s="1"/>
  <c r="W626" i="3" s="1"/>
  <c r="X626" i="3" s="1"/>
  <c r="U627" i="3"/>
  <c r="V627" i="3" s="1"/>
  <c r="W627" i="3" s="1"/>
  <c r="X627" i="3" s="1"/>
  <c r="U628" i="3"/>
  <c r="V628" i="3" s="1"/>
  <c r="W628" i="3" s="1"/>
  <c r="X628" i="3" s="1"/>
  <c r="U629" i="3"/>
  <c r="V629" i="3" s="1"/>
  <c r="W629" i="3" s="1"/>
  <c r="X629" i="3" s="1"/>
  <c r="U630" i="3"/>
  <c r="V630" i="3" s="1"/>
  <c r="W630" i="3" s="1"/>
  <c r="X630" i="3" s="1"/>
  <c r="U631" i="3"/>
  <c r="V631" i="3" s="1"/>
  <c r="W631" i="3" s="1"/>
  <c r="X631" i="3" s="1"/>
  <c r="U632" i="3"/>
  <c r="V632" i="3" s="1"/>
  <c r="W632" i="3" s="1"/>
  <c r="X632" i="3" s="1"/>
  <c r="U633" i="3"/>
  <c r="V633" i="3" s="1"/>
  <c r="W633" i="3" s="1"/>
  <c r="X633" i="3" s="1"/>
  <c r="U634" i="3"/>
  <c r="V634" i="3" s="1"/>
  <c r="W634" i="3" s="1"/>
  <c r="X634" i="3" s="1"/>
  <c r="U635" i="3"/>
  <c r="V635" i="3" s="1"/>
  <c r="W635" i="3" s="1"/>
  <c r="X635" i="3" s="1"/>
  <c r="U636" i="3"/>
  <c r="V636" i="3" s="1"/>
  <c r="W636" i="3" s="1"/>
  <c r="X636" i="3" s="1"/>
  <c r="U637" i="3"/>
  <c r="V637" i="3" s="1"/>
  <c r="W637" i="3" s="1"/>
  <c r="X637" i="3" s="1"/>
  <c r="U638" i="3"/>
  <c r="V638" i="3" s="1"/>
  <c r="W638" i="3" s="1"/>
  <c r="X638" i="3" s="1"/>
  <c r="U639" i="3"/>
  <c r="V639" i="3" s="1"/>
  <c r="W639" i="3" s="1"/>
  <c r="X639" i="3" s="1"/>
  <c r="U640" i="3"/>
  <c r="V640" i="3" s="1"/>
  <c r="W640" i="3" s="1"/>
  <c r="X640" i="3" s="1"/>
  <c r="U641" i="3"/>
  <c r="V641" i="3" s="1"/>
  <c r="W641" i="3" s="1"/>
  <c r="X641" i="3" s="1"/>
  <c r="U642" i="3"/>
  <c r="V642" i="3" s="1"/>
  <c r="W642" i="3" s="1"/>
  <c r="X642" i="3" s="1"/>
  <c r="U643" i="3"/>
  <c r="V643" i="3" s="1"/>
  <c r="W643" i="3" s="1"/>
  <c r="X643" i="3" s="1"/>
  <c r="U644" i="3"/>
  <c r="V644" i="3" s="1"/>
  <c r="W644" i="3" s="1"/>
  <c r="X644" i="3" s="1"/>
  <c r="U645" i="3"/>
  <c r="V645" i="3" s="1"/>
  <c r="W645" i="3" s="1"/>
  <c r="X645" i="3" s="1"/>
  <c r="U646" i="3"/>
  <c r="V646" i="3" s="1"/>
  <c r="W646" i="3" s="1"/>
  <c r="X646" i="3" s="1"/>
  <c r="U647" i="3"/>
  <c r="V647" i="3" s="1"/>
  <c r="W647" i="3" s="1"/>
  <c r="X647" i="3" s="1"/>
  <c r="U648" i="3"/>
  <c r="V648" i="3" s="1"/>
  <c r="W648" i="3" s="1"/>
  <c r="X648" i="3" s="1"/>
  <c r="U649" i="3"/>
  <c r="V649" i="3" s="1"/>
  <c r="W649" i="3" s="1"/>
  <c r="X649" i="3" s="1"/>
  <c r="U650" i="3"/>
  <c r="V650" i="3" s="1"/>
  <c r="W650" i="3" s="1"/>
  <c r="X650" i="3" s="1"/>
  <c r="U651" i="3"/>
  <c r="V651" i="3" s="1"/>
  <c r="W651" i="3" s="1"/>
  <c r="X651" i="3" s="1"/>
  <c r="U652" i="3"/>
  <c r="V652" i="3" s="1"/>
  <c r="W652" i="3" s="1"/>
  <c r="X652" i="3" s="1"/>
  <c r="U653" i="3"/>
  <c r="V653" i="3" s="1"/>
  <c r="W653" i="3" s="1"/>
  <c r="X653" i="3" s="1"/>
  <c r="U654" i="3"/>
  <c r="V654" i="3" s="1"/>
  <c r="W654" i="3" s="1"/>
  <c r="X654" i="3" s="1"/>
  <c r="U655" i="3"/>
  <c r="V655" i="3" s="1"/>
  <c r="W655" i="3" s="1"/>
  <c r="X655" i="3" s="1"/>
  <c r="U656" i="3"/>
  <c r="V656" i="3" s="1"/>
  <c r="W656" i="3" s="1"/>
  <c r="X656" i="3" s="1"/>
  <c r="U657" i="3"/>
  <c r="V657" i="3" s="1"/>
  <c r="W657" i="3" s="1"/>
  <c r="X657" i="3" s="1"/>
  <c r="U658" i="3"/>
  <c r="V658" i="3" s="1"/>
  <c r="W658" i="3" s="1"/>
  <c r="X658" i="3" s="1"/>
  <c r="U659" i="3"/>
  <c r="V659" i="3" s="1"/>
  <c r="W659" i="3" s="1"/>
  <c r="X659" i="3" s="1"/>
  <c r="U660" i="3"/>
  <c r="V660" i="3" s="1"/>
  <c r="W660" i="3" s="1"/>
  <c r="X660" i="3" s="1"/>
  <c r="U661" i="3"/>
  <c r="V661" i="3" s="1"/>
  <c r="W661" i="3" s="1"/>
  <c r="X661" i="3" s="1"/>
  <c r="U662" i="3"/>
  <c r="V662" i="3" s="1"/>
  <c r="W662" i="3" s="1"/>
  <c r="X662" i="3" s="1"/>
  <c r="U663" i="3"/>
  <c r="V663" i="3" s="1"/>
  <c r="W663" i="3" s="1"/>
  <c r="X663" i="3" s="1"/>
  <c r="U664" i="3"/>
  <c r="V664" i="3" s="1"/>
  <c r="W664" i="3" s="1"/>
  <c r="X664" i="3" s="1"/>
  <c r="U665" i="3"/>
  <c r="V665" i="3" s="1"/>
  <c r="W665" i="3" s="1"/>
  <c r="X665" i="3" s="1"/>
  <c r="U666" i="3"/>
  <c r="V666" i="3" s="1"/>
  <c r="W666" i="3" s="1"/>
  <c r="X666" i="3" s="1"/>
  <c r="U667" i="3"/>
  <c r="V667" i="3" s="1"/>
  <c r="W667" i="3" s="1"/>
  <c r="X667" i="3" s="1"/>
  <c r="U668" i="3"/>
  <c r="V668" i="3" s="1"/>
  <c r="W668" i="3" s="1"/>
  <c r="X668" i="3" s="1"/>
  <c r="U669" i="3"/>
  <c r="V669" i="3" s="1"/>
  <c r="W669" i="3" s="1"/>
  <c r="X669" i="3" s="1"/>
  <c r="U670" i="3"/>
  <c r="V670" i="3" s="1"/>
  <c r="W670" i="3" s="1"/>
  <c r="X670" i="3" s="1"/>
  <c r="U671" i="3"/>
  <c r="V671" i="3" s="1"/>
  <c r="W671" i="3" s="1"/>
  <c r="X671" i="3" s="1"/>
  <c r="U672" i="3"/>
  <c r="V672" i="3" s="1"/>
  <c r="W672" i="3" s="1"/>
  <c r="X672" i="3" s="1"/>
  <c r="U673" i="3"/>
  <c r="V673" i="3" s="1"/>
  <c r="W673" i="3" s="1"/>
  <c r="X673" i="3" s="1"/>
  <c r="U674" i="3"/>
  <c r="V674" i="3" s="1"/>
  <c r="W674" i="3" s="1"/>
  <c r="X674" i="3" s="1"/>
  <c r="U675" i="3"/>
  <c r="V675" i="3" s="1"/>
  <c r="W675" i="3" s="1"/>
  <c r="X675" i="3" s="1"/>
  <c r="U676" i="3"/>
  <c r="V676" i="3" s="1"/>
  <c r="W676" i="3" s="1"/>
  <c r="X676" i="3" s="1"/>
  <c r="U677" i="3"/>
  <c r="V677" i="3" s="1"/>
  <c r="W677" i="3" s="1"/>
  <c r="X677" i="3" s="1"/>
  <c r="U678" i="3"/>
  <c r="V678" i="3" s="1"/>
  <c r="W678" i="3" s="1"/>
  <c r="X678" i="3" s="1"/>
  <c r="U679" i="3"/>
  <c r="V679" i="3" s="1"/>
  <c r="W679" i="3" s="1"/>
  <c r="X679" i="3" s="1"/>
  <c r="U680" i="3"/>
  <c r="V680" i="3" s="1"/>
  <c r="W680" i="3" s="1"/>
  <c r="X680" i="3" s="1"/>
  <c r="U681" i="3"/>
  <c r="V681" i="3" s="1"/>
  <c r="W681" i="3" s="1"/>
  <c r="X681" i="3" s="1"/>
  <c r="U682" i="3"/>
  <c r="V682" i="3" s="1"/>
  <c r="W682" i="3" s="1"/>
  <c r="X682" i="3" s="1"/>
  <c r="U683" i="3"/>
  <c r="V683" i="3" s="1"/>
  <c r="W683" i="3" s="1"/>
  <c r="X683" i="3" s="1"/>
  <c r="U684" i="3"/>
  <c r="V684" i="3" s="1"/>
  <c r="W684" i="3" s="1"/>
  <c r="X684" i="3" s="1"/>
  <c r="U685" i="3"/>
  <c r="V685" i="3" s="1"/>
  <c r="W685" i="3" s="1"/>
  <c r="X685" i="3" s="1"/>
  <c r="U686" i="3"/>
  <c r="V686" i="3" s="1"/>
  <c r="W686" i="3" s="1"/>
  <c r="X686" i="3" s="1"/>
  <c r="U687" i="3"/>
  <c r="V687" i="3" s="1"/>
  <c r="W687" i="3" s="1"/>
  <c r="X687" i="3" s="1"/>
  <c r="U688" i="3"/>
  <c r="V688" i="3" s="1"/>
  <c r="W688" i="3" s="1"/>
  <c r="X688" i="3" s="1"/>
  <c r="U689" i="3"/>
  <c r="V689" i="3" s="1"/>
  <c r="W689" i="3" s="1"/>
  <c r="X689" i="3" s="1"/>
  <c r="U690" i="3"/>
  <c r="V690" i="3" s="1"/>
  <c r="W690" i="3" s="1"/>
  <c r="X690" i="3" s="1"/>
  <c r="U691" i="3"/>
  <c r="V691" i="3" s="1"/>
  <c r="W691" i="3" s="1"/>
  <c r="X691" i="3" s="1"/>
  <c r="U692" i="3"/>
  <c r="V692" i="3" s="1"/>
  <c r="W692" i="3" s="1"/>
  <c r="X692" i="3" s="1"/>
  <c r="U693" i="3"/>
  <c r="V693" i="3" s="1"/>
  <c r="W693" i="3" s="1"/>
  <c r="X693" i="3" s="1"/>
  <c r="U694" i="3"/>
  <c r="V694" i="3" s="1"/>
  <c r="W694" i="3" s="1"/>
  <c r="X694" i="3" s="1"/>
  <c r="U695" i="3"/>
  <c r="V695" i="3" s="1"/>
  <c r="W695" i="3" s="1"/>
  <c r="X695" i="3" s="1"/>
  <c r="U696" i="3"/>
  <c r="V696" i="3" s="1"/>
  <c r="W696" i="3" s="1"/>
  <c r="X696" i="3" s="1"/>
  <c r="U697" i="3"/>
  <c r="V697" i="3" s="1"/>
  <c r="W697" i="3" s="1"/>
  <c r="X697" i="3" s="1"/>
  <c r="U698" i="3"/>
  <c r="V698" i="3" s="1"/>
  <c r="W698" i="3" s="1"/>
  <c r="X698" i="3" s="1"/>
  <c r="U699" i="3"/>
  <c r="V699" i="3" s="1"/>
  <c r="W699" i="3" s="1"/>
  <c r="X699" i="3" s="1"/>
  <c r="U700" i="3"/>
  <c r="V700" i="3" s="1"/>
  <c r="W700" i="3" s="1"/>
  <c r="X700" i="3" s="1"/>
  <c r="U701" i="3"/>
  <c r="V701" i="3" s="1"/>
  <c r="W701" i="3" s="1"/>
  <c r="X701" i="3" s="1"/>
  <c r="U702" i="3"/>
  <c r="V702" i="3" s="1"/>
  <c r="W702" i="3" s="1"/>
  <c r="X702" i="3" s="1"/>
  <c r="U703" i="3"/>
  <c r="V703" i="3" s="1"/>
  <c r="W703" i="3" s="1"/>
  <c r="X703" i="3" s="1"/>
  <c r="U704" i="3"/>
  <c r="V704" i="3" s="1"/>
  <c r="W704" i="3" s="1"/>
  <c r="X704" i="3" s="1"/>
  <c r="U705" i="3"/>
  <c r="V705" i="3" s="1"/>
  <c r="W705" i="3" s="1"/>
  <c r="X705" i="3" s="1"/>
  <c r="U706" i="3"/>
  <c r="V706" i="3" s="1"/>
  <c r="W706" i="3" s="1"/>
  <c r="X706" i="3" s="1"/>
  <c r="U707" i="3"/>
  <c r="V707" i="3" s="1"/>
  <c r="W707" i="3" s="1"/>
  <c r="X707" i="3" s="1"/>
  <c r="U708" i="3"/>
  <c r="V708" i="3" s="1"/>
  <c r="W708" i="3" s="1"/>
  <c r="X708" i="3" s="1"/>
  <c r="U709" i="3"/>
  <c r="V709" i="3" s="1"/>
  <c r="W709" i="3" s="1"/>
  <c r="X709" i="3" s="1"/>
  <c r="U710" i="3"/>
  <c r="V710" i="3" s="1"/>
  <c r="W710" i="3" s="1"/>
  <c r="X710" i="3" s="1"/>
  <c r="U711" i="3"/>
  <c r="V711" i="3" s="1"/>
  <c r="W711" i="3" s="1"/>
  <c r="X711" i="3" s="1"/>
  <c r="U712" i="3"/>
  <c r="V712" i="3" s="1"/>
  <c r="W712" i="3" s="1"/>
  <c r="X712" i="3" s="1"/>
  <c r="U713" i="3"/>
  <c r="V713" i="3" s="1"/>
  <c r="W713" i="3" s="1"/>
  <c r="X713" i="3" s="1"/>
  <c r="U714" i="3"/>
  <c r="V714" i="3" s="1"/>
  <c r="W714" i="3" s="1"/>
  <c r="X714" i="3" s="1"/>
  <c r="U715" i="3"/>
  <c r="V715" i="3" s="1"/>
  <c r="W715" i="3" s="1"/>
  <c r="X715" i="3" s="1"/>
  <c r="U716" i="3"/>
  <c r="V716" i="3" s="1"/>
  <c r="W716" i="3" s="1"/>
  <c r="X716" i="3" s="1"/>
  <c r="U717" i="3"/>
  <c r="V717" i="3" s="1"/>
  <c r="W717" i="3" s="1"/>
  <c r="X717" i="3" s="1"/>
  <c r="U718" i="3"/>
  <c r="V718" i="3" s="1"/>
  <c r="W718" i="3" s="1"/>
  <c r="X718" i="3" s="1"/>
  <c r="U719" i="3"/>
  <c r="V719" i="3" s="1"/>
  <c r="W719" i="3" s="1"/>
  <c r="X719" i="3" s="1"/>
  <c r="U720" i="3"/>
  <c r="V720" i="3" s="1"/>
  <c r="W720" i="3" s="1"/>
  <c r="X720" i="3" s="1"/>
  <c r="U721" i="3"/>
  <c r="V721" i="3" s="1"/>
  <c r="W721" i="3" s="1"/>
  <c r="X721" i="3" s="1"/>
  <c r="U722" i="3"/>
  <c r="V722" i="3" s="1"/>
  <c r="W722" i="3" s="1"/>
  <c r="X722" i="3" s="1"/>
  <c r="U723" i="3"/>
  <c r="V723" i="3" s="1"/>
  <c r="W723" i="3" s="1"/>
  <c r="X723" i="3" s="1"/>
  <c r="U724" i="3"/>
  <c r="V724" i="3" s="1"/>
  <c r="W724" i="3" s="1"/>
  <c r="X724" i="3" s="1"/>
  <c r="U725" i="3"/>
  <c r="V725" i="3" s="1"/>
  <c r="W725" i="3" s="1"/>
  <c r="X725" i="3" s="1"/>
  <c r="U726" i="3"/>
  <c r="V726" i="3" s="1"/>
  <c r="W726" i="3" s="1"/>
  <c r="X726" i="3" s="1"/>
  <c r="U727" i="3"/>
  <c r="V727" i="3" s="1"/>
  <c r="W727" i="3" s="1"/>
  <c r="X727" i="3" s="1"/>
  <c r="U728" i="3"/>
  <c r="V728" i="3" s="1"/>
  <c r="W728" i="3" s="1"/>
  <c r="X728" i="3" s="1"/>
  <c r="U729" i="3"/>
  <c r="V729" i="3" s="1"/>
  <c r="W729" i="3" s="1"/>
  <c r="X729" i="3" s="1"/>
  <c r="U730" i="3"/>
  <c r="V730" i="3" s="1"/>
  <c r="W730" i="3" s="1"/>
  <c r="X730" i="3" s="1"/>
  <c r="U731" i="3"/>
  <c r="V731" i="3" s="1"/>
  <c r="W731" i="3" s="1"/>
  <c r="X731" i="3" s="1"/>
  <c r="U732" i="3"/>
  <c r="V732" i="3" s="1"/>
  <c r="W732" i="3" s="1"/>
  <c r="X732" i="3" s="1"/>
  <c r="U733" i="3"/>
  <c r="V733" i="3" s="1"/>
  <c r="W733" i="3" s="1"/>
  <c r="X733" i="3" s="1"/>
  <c r="U734" i="3"/>
  <c r="V734" i="3" s="1"/>
  <c r="W734" i="3" s="1"/>
  <c r="X734" i="3" s="1"/>
  <c r="U735" i="3"/>
  <c r="V735" i="3" s="1"/>
  <c r="W735" i="3" s="1"/>
  <c r="X735" i="3" s="1"/>
  <c r="U736" i="3"/>
  <c r="V736" i="3" s="1"/>
  <c r="W736" i="3" s="1"/>
  <c r="X736" i="3" s="1"/>
  <c r="U737" i="3"/>
  <c r="V737" i="3" s="1"/>
  <c r="W737" i="3" s="1"/>
  <c r="X737" i="3" s="1"/>
  <c r="U738" i="3"/>
  <c r="V738" i="3" s="1"/>
  <c r="W738" i="3" s="1"/>
  <c r="X738" i="3" s="1"/>
  <c r="U739" i="3"/>
  <c r="V739" i="3" s="1"/>
  <c r="W739" i="3" s="1"/>
  <c r="X739" i="3" s="1"/>
  <c r="U740" i="3"/>
  <c r="V740" i="3" s="1"/>
  <c r="W740" i="3" s="1"/>
  <c r="X740" i="3" s="1"/>
  <c r="U741" i="3"/>
  <c r="V741" i="3" s="1"/>
  <c r="W741" i="3" s="1"/>
  <c r="X741" i="3" s="1"/>
  <c r="U742" i="3"/>
  <c r="V742" i="3" s="1"/>
  <c r="W742" i="3" s="1"/>
  <c r="X742" i="3" s="1"/>
  <c r="U743" i="3"/>
  <c r="V743" i="3" s="1"/>
  <c r="W743" i="3" s="1"/>
  <c r="X743" i="3" s="1"/>
  <c r="U744" i="3"/>
  <c r="V744" i="3" s="1"/>
  <c r="W744" i="3" s="1"/>
  <c r="X744" i="3" s="1"/>
  <c r="U745" i="3"/>
  <c r="V745" i="3" s="1"/>
  <c r="W745" i="3" s="1"/>
  <c r="X745" i="3" s="1"/>
  <c r="U746" i="3"/>
  <c r="V746" i="3" s="1"/>
  <c r="W746" i="3" s="1"/>
  <c r="X746" i="3" s="1"/>
  <c r="U747" i="3"/>
  <c r="V747" i="3" s="1"/>
  <c r="W747" i="3" s="1"/>
  <c r="X747" i="3" s="1"/>
  <c r="U748" i="3"/>
  <c r="V748" i="3" s="1"/>
  <c r="W748" i="3" s="1"/>
  <c r="X748" i="3" s="1"/>
  <c r="U749" i="3"/>
  <c r="V749" i="3" s="1"/>
  <c r="W749" i="3" s="1"/>
  <c r="X749" i="3" s="1"/>
  <c r="U750" i="3"/>
  <c r="V750" i="3" s="1"/>
  <c r="W750" i="3" s="1"/>
  <c r="X750" i="3" s="1"/>
  <c r="U751" i="3"/>
  <c r="V751" i="3" s="1"/>
  <c r="W751" i="3" s="1"/>
  <c r="X751" i="3" s="1"/>
  <c r="U752" i="3"/>
  <c r="V752" i="3" s="1"/>
  <c r="W752" i="3" s="1"/>
  <c r="X752" i="3" s="1"/>
  <c r="U753" i="3"/>
  <c r="V753" i="3" s="1"/>
  <c r="W753" i="3" s="1"/>
  <c r="X753" i="3" s="1"/>
  <c r="U754" i="3"/>
  <c r="V754" i="3" s="1"/>
  <c r="W754" i="3" s="1"/>
  <c r="X754" i="3" s="1"/>
  <c r="U755" i="3"/>
  <c r="V755" i="3" s="1"/>
  <c r="W755" i="3" s="1"/>
  <c r="X755" i="3" s="1"/>
  <c r="U756" i="3"/>
  <c r="V756" i="3" s="1"/>
  <c r="W756" i="3" s="1"/>
  <c r="X756" i="3" s="1"/>
  <c r="U757" i="3"/>
  <c r="V757" i="3" s="1"/>
  <c r="W757" i="3" s="1"/>
  <c r="X757" i="3" s="1"/>
  <c r="U758" i="3"/>
  <c r="V758" i="3" s="1"/>
  <c r="W758" i="3" s="1"/>
  <c r="X758" i="3" s="1"/>
  <c r="U759" i="3"/>
  <c r="V759" i="3" s="1"/>
  <c r="W759" i="3" s="1"/>
  <c r="X759" i="3" s="1"/>
  <c r="U760" i="3"/>
  <c r="V760" i="3" s="1"/>
  <c r="W760" i="3" s="1"/>
  <c r="X760" i="3" s="1"/>
  <c r="U761" i="3"/>
  <c r="V761" i="3" s="1"/>
  <c r="W761" i="3" s="1"/>
  <c r="X761" i="3" s="1"/>
  <c r="U762" i="3"/>
  <c r="V762" i="3" s="1"/>
  <c r="W762" i="3" s="1"/>
  <c r="X762" i="3" s="1"/>
  <c r="U763" i="3"/>
  <c r="V763" i="3" s="1"/>
  <c r="W763" i="3" s="1"/>
  <c r="X763" i="3" s="1"/>
  <c r="U764" i="3"/>
  <c r="V764" i="3" s="1"/>
  <c r="W764" i="3" s="1"/>
  <c r="X764" i="3" s="1"/>
  <c r="U765" i="3"/>
  <c r="V765" i="3" s="1"/>
  <c r="W765" i="3" s="1"/>
  <c r="X765" i="3" s="1"/>
  <c r="U766" i="3"/>
  <c r="V766" i="3" s="1"/>
  <c r="W766" i="3" s="1"/>
  <c r="X766" i="3" s="1"/>
  <c r="U767" i="3"/>
  <c r="V767" i="3" s="1"/>
  <c r="W767" i="3" s="1"/>
  <c r="X767" i="3" s="1"/>
  <c r="U768" i="3"/>
  <c r="V768" i="3" s="1"/>
  <c r="W768" i="3" s="1"/>
  <c r="X768" i="3" s="1"/>
  <c r="U769" i="3"/>
  <c r="V769" i="3" s="1"/>
  <c r="W769" i="3" s="1"/>
  <c r="X769" i="3" s="1"/>
  <c r="U770" i="3"/>
  <c r="V770" i="3" s="1"/>
  <c r="W770" i="3" s="1"/>
  <c r="X770" i="3" s="1"/>
  <c r="U771" i="3"/>
  <c r="V771" i="3" s="1"/>
  <c r="W771" i="3" s="1"/>
  <c r="X771" i="3" s="1"/>
  <c r="U772" i="3"/>
  <c r="V772" i="3" s="1"/>
  <c r="W772" i="3" s="1"/>
  <c r="X772" i="3" s="1"/>
  <c r="U773" i="3"/>
  <c r="V773" i="3" s="1"/>
  <c r="W773" i="3" s="1"/>
  <c r="X773" i="3" s="1"/>
  <c r="U774" i="3"/>
  <c r="V774" i="3" s="1"/>
  <c r="W774" i="3" s="1"/>
  <c r="X774" i="3" s="1"/>
  <c r="U775" i="3"/>
  <c r="V775" i="3" s="1"/>
  <c r="W775" i="3" s="1"/>
  <c r="X775" i="3" s="1"/>
  <c r="U776" i="3"/>
  <c r="V776" i="3" s="1"/>
  <c r="W776" i="3" s="1"/>
  <c r="X776" i="3" s="1"/>
  <c r="U777" i="3"/>
  <c r="V777" i="3" s="1"/>
  <c r="W777" i="3" s="1"/>
  <c r="X777" i="3" s="1"/>
  <c r="U778" i="3"/>
  <c r="V778" i="3" s="1"/>
  <c r="W778" i="3" s="1"/>
  <c r="X778" i="3" s="1"/>
  <c r="U779" i="3"/>
  <c r="V779" i="3" s="1"/>
  <c r="W779" i="3" s="1"/>
  <c r="X779" i="3" s="1"/>
  <c r="U780" i="3"/>
  <c r="V780" i="3" s="1"/>
  <c r="W780" i="3" s="1"/>
  <c r="X780" i="3" s="1"/>
  <c r="U781" i="3"/>
  <c r="V781" i="3" s="1"/>
  <c r="W781" i="3" s="1"/>
  <c r="X781" i="3" s="1"/>
  <c r="U782" i="3"/>
  <c r="V782" i="3" s="1"/>
  <c r="W782" i="3" s="1"/>
  <c r="X782" i="3" s="1"/>
  <c r="U783" i="3"/>
  <c r="V783" i="3" s="1"/>
  <c r="W783" i="3" s="1"/>
  <c r="X783" i="3" s="1"/>
  <c r="U784" i="3"/>
  <c r="V784" i="3" s="1"/>
  <c r="W784" i="3" s="1"/>
  <c r="X784" i="3" s="1"/>
  <c r="U785" i="3"/>
  <c r="V785" i="3" s="1"/>
  <c r="W785" i="3" s="1"/>
  <c r="X785" i="3" s="1"/>
  <c r="U786" i="3"/>
  <c r="V786" i="3" s="1"/>
  <c r="W786" i="3" s="1"/>
  <c r="X786" i="3" s="1"/>
  <c r="U787" i="3"/>
  <c r="V787" i="3" s="1"/>
  <c r="W787" i="3" s="1"/>
  <c r="X787" i="3" s="1"/>
  <c r="U788" i="3"/>
  <c r="V788" i="3" s="1"/>
  <c r="W788" i="3" s="1"/>
  <c r="X788" i="3" s="1"/>
  <c r="U789" i="3"/>
  <c r="V789" i="3" s="1"/>
  <c r="W789" i="3" s="1"/>
  <c r="X789" i="3" s="1"/>
  <c r="U790" i="3"/>
  <c r="V790" i="3" s="1"/>
  <c r="W790" i="3" s="1"/>
  <c r="X790" i="3" s="1"/>
  <c r="U791" i="3"/>
  <c r="V791" i="3" s="1"/>
  <c r="W791" i="3" s="1"/>
  <c r="X791" i="3" s="1"/>
  <c r="U792" i="3"/>
  <c r="V792" i="3" s="1"/>
  <c r="W792" i="3" s="1"/>
  <c r="X792" i="3" s="1"/>
  <c r="U793" i="3"/>
  <c r="V793" i="3" s="1"/>
  <c r="W793" i="3" s="1"/>
  <c r="X793" i="3" s="1"/>
  <c r="U794" i="3"/>
  <c r="V794" i="3" s="1"/>
  <c r="W794" i="3" s="1"/>
  <c r="X794" i="3" s="1"/>
  <c r="U795" i="3"/>
  <c r="V795" i="3" s="1"/>
  <c r="W795" i="3" s="1"/>
  <c r="X795" i="3" s="1"/>
  <c r="U796" i="3"/>
  <c r="V796" i="3" s="1"/>
  <c r="W796" i="3" s="1"/>
  <c r="X796" i="3" s="1"/>
  <c r="U797" i="3"/>
  <c r="V797" i="3" s="1"/>
  <c r="W797" i="3" s="1"/>
  <c r="X797" i="3" s="1"/>
  <c r="U798" i="3"/>
  <c r="V798" i="3" s="1"/>
  <c r="W798" i="3" s="1"/>
  <c r="X798" i="3" s="1"/>
  <c r="U799" i="3"/>
  <c r="V799" i="3" s="1"/>
  <c r="W799" i="3" s="1"/>
  <c r="X799" i="3" s="1"/>
  <c r="U800" i="3"/>
  <c r="V800" i="3" s="1"/>
  <c r="W800" i="3" s="1"/>
  <c r="X800" i="3" s="1"/>
  <c r="U801" i="3"/>
  <c r="V801" i="3" s="1"/>
  <c r="W801" i="3" s="1"/>
  <c r="X801" i="3" s="1"/>
  <c r="U802" i="3"/>
  <c r="V802" i="3" s="1"/>
  <c r="W802" i="3" s="1"/>
  <c r="X802" i="3" s="1"/>
  <c r="U803" i="3"/>
  <c r="V803" i="3" s="1"/>
  <c r="W803" i="3" s="1"/>
  <c r="X803" i="3" s="1"/>
  <c r="U804" i="3"/>
  <c r="V804" i="3" s="1"/>
  <c r="W804" i="3" s="1"/>
  <c r="X804" i="3" s="1"/>
  <c r="U805" i="3"/>
  <c r="V805" i="3" s="1"/>
  <c r="W805" i="3" s="1"/>
  <c r="X805" i="3" s="1"/>
  <c r="U806" i="3"/>
  <c r="V806" i="3" s="1"/>
  <c r="W806" i="3" s="1"/>
  <c r="X806" i="3" s="1"/>
  <c r="U807" i="3"/>
  <c r="V807" i="3" s="1"/>
  <c r="W807" i="3" s="1"/>
  <c r="X807" i="3" s="1"/>
  <c r="U808" i="3"/>
  <c r="V808" i="3" s="1"/>
  <c r="W808" i="3" s="1"/>
  <c r="X808" i="3" s="1"/>
  <c r="U809" i="3"/>
  <c r="V809" i="3" s="1"/>
  <c r="W809" i="3" s="1"/>
  <c r="X809" i="3" s="1"/>
  <c r="U810" i="3"/>
  <c r="V810" i="3" s="1"/>
  <c r="W810" i="3" s="1"/>
  <c r="X810" i="3" s="1"/>
  <c r="U811" i="3"/>
  <c r="V811" i="3" s="1"/>
  <c r="W811" i="3" s="1"/>
  <c r="X811" i="3" s="1"/>
  <c r="U812" i="3"/>
  <c r="V812" i="3" s="1"/>
  <c r="W812" i="3" s="1"/>
  <c r="X812" i="3" s="1"/>
  <c r="U813" i="3"/>
  <c r="V813" i="3" s="1"/>
  <c r="W813" i="3" s="1"/>
  <c r="X813" i="3" s="1"/>
  <c r="U814" i="3"/>
  <c r="V814" i="3" s="1"/>
  <c r="W814" i="3" s="1"/>
  <c r="X814" i="3" s="1"/>
  <c r="U815" i="3"/>
  <c r="V815" i="3" s="1"/>
  <c r="W815" i="3" s="1"/>
  <c r="X815" i="3" s="1"/>
  <c r="U816" i="3"/>
  <c r="V816" i="3" s="1"/>
  <c r="W816" i="3" s="1"/>
  <c r="X816" i="3" s="1"/>
  <c r="U817" i="3"/>
  <c r="V817" i="3" s="1"/>
  <c r="W817" i="3" s="1"/>
  <c r="X817" i="3" s="1"/>
  <c r="U818" i="3"/>
  <c r="V818" i="3" s="1"/>
  <c r="W818" i="3" s="1"/>
  <c r="X818" i="3" s="1"/>
  <c r="U819" i="3"/>
  <c r="V819" i="3" s="1"/>
  <c r="W819" i="3" s="1"/>
  <c r="X819" i="3" s="1"/>
  <c r="U820" i="3"/>
  <c r="V820" i="3" s="1"/>
  <c r="W820" i="3" s="1"/>
  <c r="X820" i="3" s="1"/>
  <c r="U821" i="3"/>
  <c r="V821" i="3" s="1"/>
  <c r="W821" i="3" s="1"/>
  <c r="X821" i="3" s="1"/>
  <c r="U822" i="3"/>
  <c r="V822" i="3" s="1"/>
  <c r="W822" i="3" s="1"/>
  <c r="X822" i="3" s="1"/>
  <c r="U823" i="3"/>
  <c r="V823" i="3" s="1"/>
  <c r="W823" i="3" s="1"/>
  <c r="X823" i="3" s="1"/>
  <c r="U824" i="3"/>
  <c r="V824" i="3" s="1"/>
  <c r="W824" i="3" s="1"/>
  <c r="X824" i="3" s="1"/>
  <c r="U825" i="3"/>
  <c r="V825" i="3" s="1"/>
  <c r="W825" i="3" s="1"/>
  <c r="X825" i="3" s="1"/>
  <c r="U826" i="3"/>
  <c r="V826" i="3" s="1"/>
  <c r="W826" i="3" s="1"/>
  <c r="X826" i="3" s="1"/>
  <c r="U827" i="3"/>
  <c r="V827" i="3" s="1"/>
  <c r="W827" i="3" s="1"/>
  <c r="X827" i="3" s="1"/>
  <c r="U828" i="3"/>
  <c r="V828" i="3" s="1"/>
  <c r="W828" i="3" s="1"/>
  <c r="X828" i="3" s="1"/>
  <c r="U829" i="3"/>
  <c r="V829" i="3" s="1"/>
  <c r="W829" i="3" s="1"/>
  <c r="X829" i="3" s="1"/>
  <c r="U830" i="3"/>
  <c r="V830" i="3" s="1"/>
  <c r="W830" i="3" s="1"/>
  <c r="X830" i="3" s="1"/>
  <c r="U831" i="3"/>
  <c r="V831" i="3" s="1"/>
  <c r="W831" i="3" s="1"/>
  <c r="X831" i="3" s="1"/>
  <c r="U832" i="3"/>
  <c r="V832" i="3" s="1"/>
  <c r="W832" i="3" s="1"/>
  <c r="X832" i="3" s="1"/>
  <c r="U833" i="3"/>
  <c r="V833" i="3" s="1"/>
  <c r="W833" i="3" s="1"/>
  <c r="X833" i="3" s="1"/>
  <c r="U834" i="3"/>
  <c r="V834" i="3" s="1"/>
  <c r="W834" i="3" s="1"/>
  <c r="X834" i="3" s="1"/>
  <c r="U835" i="3"/>
  <c r="V835" i="3" s="1"/>
  <c r="W835" i="3" s="1"/>
  <c r="X835" i="3" s="1"/>
  <c r="U836" i="3"/>
  <c r="V836" i="3" s="1"/>
  <c r="W836" i="3" s="1"/>
  <c r="X836" i="3" s="1"/>
  <c r="U837" i="3"/>
  <c r="V837" i="3" s="1"/>
  <c r="W837" i="3" s="1"/>
  <c r="X837" i="3" s="1"/>
  <c r="U838" i="3"/>
  <c r="V838" i="3" s="1"/>
  <c r="W838" i="3" s="1"/>
  <c r="X838" i="3" s="1"/>
  <c r="U839" i="3"/>
  <c r="V839" i="3" s="1"/>
  <c r="W839" i="3" s="1"/>
  <c r="X839" i="3" s="1"/>
  <c r="U840" i="3"/>
  <c r="V840" i="3" s="1"/>
  <c r="W840" i="3" s="1"/>
  <c r="X840" i="3" s="1"/>
  <c r="U841" i="3"/>
  <c r="V841" i="3" s="1"/>
  <c r="W841" i="3" s="1"/>
  <c r="X841" i="3" s="1"/>
  <c r="U842" i="3"/>
  <c r="V842" i="3" s="1"/>
  <c r="W842" i="3" s="1"/>
  <c r="X842" i="3" s="1"/>
  <c r="U843" i="3"/>
  <c r="V843" i="3" s="1"/>
  <c r="W843" i="3" s="1"/>
  <c r="X843" i="3" s="1"/>
  <c r="U844" i="3"/>
  <c r="V844" i="3" s="1"/>
  <c r="W844" i="3" s="1"/>
  <c r="X844" i="3" s="1"/>
  <c r="U845" i="3"/>
  <c r="V845" i="3" s="1"/>
  <c r="W845" i="3" s="1"/>
  <c r="X845" i="3" s="1"/>
  <c r="U846" i="3"/>
  <c r="V846" i="3" s="1"/>
  <c r="W846" i="3" s="1"/>
  <c r="X846" i="3" s="1"/>
  <c r="U847" i="3"/>
  <c r="V847" i="3" s="1"/>
  <c r="W847" i="3" s="1"/>
  <c r="X847" i="3" s="1"/>
  <c r="U848" i="3"/>
  <c r="V848" i="3" s="1"/>
  <c r="W848" i="3" s="1"/>
  <c r="X848" i="3" s="1"/>
  <c r="U849" i="3"/>
  <c r="V849" i="3" s="1"/>
  <c r="W849" i="3" s="1"/>
  <c r="X849" i="3" s="1"/>
  <c r="U850" i="3"/>
  <c r="V850" i="3" s="1"/>
  <c r="W850" i="3" s="1"/>
  <c r="X850" i="3" s="1"/>
  <c r="U851" i="3"/>
  <c r="V851" i="3" s="1"/>
  <c r="W851" i="3" s="1"/>
  <c r="X851" i="3" s="1"/>
  <c r="U852" i="3"/>
  <c r="V852" i="3" s="1"/>
  <c r="W852" i="3" s="1"/>
  <c r="X852" i="3" s="1"/>
  <c r="U853" i="3"/>
  <c r="V853" i="3" s="1"/>
  <c r="W853" i="3" s="1"/>
  <c r="X853" i="3" s="1"/>
  <c r="U854" i="3"/>
  <c r="V854" i="3" s="1"/>
  <c r="W854" i="3" s="1"/>
  <c r="X854" i="3" s="1"/>
  <c r="U855" i="3"/>
  <c r="V855" i="3" s="1"/>
  <c r="W855" i="3" s="1"/>
  <c r="X855" i="3" s="1"/>
  <c r="U856" i="3"/>
  <c r="V856" i="3" s="1"/>
  <c r="W856" i="3" s="1"/>
  <c r="X856" i="3" s="1"/>
  <c r="U857" i="3"/>
  <c r="V857" i="3" s="1"/>
  <c r="W857" i="3" s="1"/>
  <c r="X857" i="3" s="1"/>
  <c r="U858" i="3"/>
  <c r="V858" i="3" s="1"/>
  <c r="W858" i="3" s="1"/>
  <c r="X858" i="3" s="1"/>
  <c r="U859" i="3"/>
  <c r="V859" i="3" s="1"/>
  <c r="W859" i="3" s="1"/>
  <c r="X859" i="3" s="1"/>
  <c r="U860" i="3"/>
  <c r="V860" i="3" s="1"/>
  <c r="W860" i="3" s="1"/>
  <c r="X860" i="3" s="1"/>
  <c r="U861" i="3"/>
  <c r="V861" i="3" s="1"/>
  <c r="W861" i="3" s="1"/>
  <c r="X861" i="3" s="1"/>
  <c r="U862" i="3"/>
  <c r="V862" i="3" s="1"/>
  <c r="W862" i="3" s="1"/>
  <c r="X862" i="3" s="1"/>
  <c r="U863" i="3"/>
  <c r="V863" i="3" s="1"/>
  <c r="W863" i="3" s="1"/>
  <c r="X863" i="3" s="1"/>
  <c r="U864" i="3"/>
  <c r="V864" i="3" s="1"/>
  <c r="W864" i="3" s="1"/>
  <c r="X864" i="3" s="1"/>
  <c r="U865" i="3"/>
  <c r="V865" i="3" s="1"/>
  <c r="W865" i="3" s="1"/>
  <c r="X865" i="3" s="1"/>
  <c r="U866" i="3"/>
  <c r="V866" i="3" s="1"/>
  <c r="W866" i="3" s="1"/>
  <c r="X866" i="3" s="1"/>
  <c r="U867" i="3"/>
  <c r="V867" i="3" s="1"/>
  <c r="W867" i="3" s="1"/>
  <c r="X867" i="3" s="1"/>
  <c r="U868" i="3"/>
  <c r="V868" i="3" s="1"/>
  <c r="W868" i="3" s="1"/>
  <c r="X868" i="3" s="1"/>
  <c r="U869" i="3"/>
  <c r="V869" i="3" s="1"/>
  <c r="W869" i="3" s="1"/>
  <c r="X869" i="3" s="1"/>
  <c r="U870" i="3"/>
  <c r="V870" i="3" s="1"/>
  <c r="W870" i="3" s="1"/>
  <c r="X870" i="3" s="1"/>
  <c r="U871" i="3"/>
  <c r="V871" i="3" s="1"/>
  <c r="W871" i="3" s="1"/>
  <c r="X871" i="3" s="1"/>
  <c r="U872" i="3"/>
  <c r="V872" i="3" s="1"/>
  <c r="W872" i="3" s="1"/>
  <c r="X872" i="3" s="1"/>
  <c r="U873" i="3"/>
  <c r="V873" i="3" s="1"/>
  <c r="W873" i="3" s="1"/>
  <c r="X873" i="3" s="1"/>
  <c r="U874" i="3"/>
  <c r="V874" i="3" s="1"/>
  <c r="W874" i="3" s="1"/>
  <c r="X874" i="3" s="1"/>
  <c r="U875" i="3"/>
  <c r="V875" i="3" s="1"/>
  <c r="W875" i="3" s="1"/>
  <c r="X875" i="3" s="1"/>
  <c r="U876" i="3"/>
  <c r="V876" i="3" s="1"/>
  <c r="W876" i="3" s="1"/>
  <c r="X876" i="3" s="1"/>
  <c r="U877" i="3"/>
  <c r="V877" i="3" s="1"/>
  <c r="W877" i="3" s="1"/>
  <c r="X877" i="3" s="1"/>
  <c r="U878" i="3"/>
  <c r="V878" i="3" s="1"/>
  <c r="W878" i="3" s="1"/>
  <c r="X878" i="3" s="1"/>
  <c r="U879" i="3"/>
  <c r="V879" i="3" s="1"/>
  <c r="W879" i="3" s="1"/>
  <c r="X879" i="3" s="1"/>
  <c r="U880" i="3"/>
  <c r="V880" i="3" s="1"/>
  <c r="W880" i="3" s="1"/>
  <c r="X880" i="3" s="1"/>
  <c r="U881" i="3"/>
  <c r="V881" i="3" s="1"/>
  <c r="W881" i="3" s="1"/>
  <c r="X881" i="3" s="1"/>
  <c r="U882" i="3"/>
  <c r="V882" i="3" s="1"/>
  <c r="W882" i="3" s="1"/>
  <c r="X882" i="3" s="1"/>
  <c r="U883" i="3"/>
  <c r="V883" i="3" s="1"/>
  <c r="W883" i="3" s="1"/>
  <c r="X883" i="3" s="1"/>
  <c r="U884" i="3"/>
  <c r="V884" i="3" s="1"/>
  <c r="W884" i="3" s="1"/>
  <c r="X884" i="3" s="1"/>
  <c r="U885" i="3"/>
  <c r="V885" i="3" s="1"/>
  <c r="W885" i="3" s="1"/>
  <c r="X885" i="3" s="1"/>
  <c r="U886" i="3"/>
  <c r="V886" i="3" s="1"/>
  <c r="W886" i="3" s="1"/>
  <c r="X886" i="3" s="1"/>
  <c r="U887" i="3"/>
  <c r="V887" i="3" s="1"/>
  <c r="W887" i="3" s="1"/>
  <c r="X887" i="3" s="1"/>
  <c r="U888" i="3"/>
  <c r="V888" i="3" s="1"/>
  <c r="W888" i="3" s="1"/>
  <c r="X888" i="3" s="1"/>
  <c r="U889" i="3"/>
  <c r="V889" i="3" s="1"/>
  <c r="W889" i="3" s="1"/>
  <c r="X889" i="3" s="1"/>
  <c r="U890" i="3"/>
  <c r="V890" i="3" s="1"/>
  <c r="W890" i="3" s="1"/>
  <c r="X890" i="3" s="1"/>
  <c r="U891" i="3"/>
  <c r="V891" i="3" s="1"/>
  <c r="W891" i="3" s="1"/>
  <c r="X891" i="3" s="1"/>
  <c r="U892" i="3"/>
  <c r="V892" i="3" s="1"/>
  <c r="W892" i="3" s="1"/>
  <c r="X892" i="3" s="1"/>
  <c r="U893" i="3"/>
  <c r="V893" i="3" s="1"/>
  <c r="W893" i="3" s="1"/>
  <c r="X893" i="3" s="1"/>
  <c r="U894" i="3"/>
  <c r="V894" i="3" s="1"/>
  <c r="W894" i="3" s="1"/>
  <c r="X894" i="3" s="1"/>
  <c r="U895" i="3"/>
  <c r="V895" i="3" s="1"/>
  <c r="W895" i="3" s="1"/>
  <c r="X895" i="3" s="1"/>
  <c r="U896" i="3"/>
  <c r="V896" i="3" s="1"/>
  <c r="W896" i="3" s="1"/>
  <c r="X896" i="3" s="1"/>
  <c r="U897" i="3"/>
  <c r="V897" i="3" s="1"/>
  <c r="W897" i="3" s="1"/>
  <c r="X897" i="3" s="1"/>
  <c r="U898" i="3"/>
  <c r="V898" i="3" s="1"/>
  <c r="W898" i="3" s="1"/>
  <c r="X898" i="3" s="1"/>
  <c r="U899" i="3"/>
  <c r="V899" i="3" s="1"/>
  <c r="W899" i="3" s="1"/>
  <c r="X899" i="3" s="1"/>
  <c r="U900" i="3"/>
  <c r="V900" i="3" s="1"/>
  <c r="W900" i="3" s="1"/>
  <c r="X900" i="3" s="1"/>
  <c r="U901" i="3"/>
  <c r="V901" i="3" s="1"/>
  <c r="W901" i="3" s="1"/>
  <c r="X901" i="3" s="1"/>
  <c r="U902" i="3"/>
  <c r="V902" i="3" s="1"/>
  <c r="W902" i="3" s="1"/>
  <c r="X902" i="3" s="1"/>
  <c r="U903" i="3"/>
  <c r="V903" i="3" s="1"/>
  <c r="W903" i="3" s="1"/>
  <c r="X903" i="3" s="1"/>
  <c r="U904" i="3"/>
  <c r="V904" i="3" s="1"/>
  <c r="W904" i="3" s="1"/>
  <c r="X904" i="3" s="1"/>
  <c r="U905" i="3"/>
  <c r="V905" i="3" s="1"/>
  <c r="W905" i="3" s="1"/>
  <c r="X905" i="3" s="1"/>
  <c r="U906" i="3"/>
  <c r="V906" i="3" s="1"/>
  <c r="W906" i="3" s="1"/>
  <c r="X906" i="3" s="1"/>
  <c r="U907" i="3"/>
  <c r="V907" i="3" s="1"/>
  <c r="W907" i="3" s="1"/>
  <c r="X907" i="3" s="1"/>
  <c r="U908" i="3"/>
  <c r="V908" i="3" s="1"/>
  <c r="W908" i="3" s="1"/>
  <c r="X908" i="3" s="1"/>
  <c r="U909" i="3"/>
  <c r="V909" i="3" s="1"/>
  <c r="W909" i="3" s="1"/>
  <c r="X909" i="3" s="1"/>
  <c r="U910" i="3"/>
  <c r="V910" i="3" s="1"/>
  <c r="W910" i="3" s="1"/>
  <c r="X910" i="3" s="1"/>
  <c r="U911" i="3"/>
  <c r="V911" i="3" s="1"/>
  <c r="W911" i="3" s="1"/>
  <c r="X911" i="3" s="1"/>
  <c r="U912" i="3"/>
  <c r="V912" i="3" s="1"/>
  <c r="W912" i="3" s="1"/>
  <c r="X912" i="3" s="1"/>
  <c r="U913" i="3"/>
  <c r="V913" i="3" s="1"/>
  <c r="W913" i="3" s="1"/>
  <c r="X913" i="3" s="1"/>
  <c r="U914" i="3"/>
  <c r="V914" i="3" s="1"/>
  <c r="W914" i="3" s="1"/>
  <c r="X914" i="3" s="1"/>
  <c r="U915" i="3"/>
  <c r="V915" i="3" s="1"/>
  <c r="W915" i="3" s="1"/>
  <c r="X915" i="3" s="1"/>
  <c r="U916" i="3"/>
  <c r="V916" i="3" s="1"/>
  <c r="W916" i="3" s="1"/>
  <c r="X916" i="3" s="1"/>
  <c r="U917" i="3"/>
  <c r="V917" i="3" s="1"/>
  <c r="W917" i="3" s="1"/>
  <c r="X917" i="3" s="1"/>
  <c r="U918" i="3"/>
  <c r="V918" i="3" s="1"/>
  <c r="W918" i="3" s="1"/>
  <c r="X918" i="3" s="1"/>
  <c r="U919" i="3"/>
  <c r="V919" i="3" s="1"/>
  <c r="W919" i="3" s="1"/>
  <c r="X919" i="3" s="1"/>
  <c r="U920" i="3"/>
  <c r="V920" i="3" s="1"/>
  <c r="W920" i="3" s="1"/>
  <c r="X920" i="3" s="1"/>
  <c r="U921" i="3"/>
  <c r="V921" i="3" s="1"/>
  <c r="W921" i="3" s="1"/>
  <c r="X921" i="3" s="1"/>
  <c r="U922" i="3"/>
  <c r="V922" i="3" s="1"/>
  <c r="W922" i="3" s="1"/>
  <c r="X922" i="3" s="1"/>
  <c r="U923" i="3"/>
  <c r="V923" i="3" s="1"/>
  <c r="W923" i="3" s="1"/>
  <c r="X923" i="3" s="1"/>
  <c r="U924" i="3"/>
  <c r="V924" i="3" s="1"/>
  <c r="W924" i="3" s="1"/>
  <c r="X924" i="3" s="1"/>
  <c r="U925" i="3"/>
  <c r="V925" i="3" s="1"/>
  <c r="W925" i="3" s="1"/>
  <c r="X925" i="3" s="1"/>
  <c r="U926" i="3"/>
  <c r="V926" i="3" s="1"/>
  <c r="W926" i="3" s="1"/>
  <c r="X926" i="3" s="1"/>
  <c r="U927" i="3"/>
  <c r="V927" i="3" s="1"/>
  <c r="W927" i="3" s="1"/>
  <c r="X927" i="3" s="1"/>
  <c r="U928" i="3"/>
  <c r="V928" i="3" s="1"/>
  <c r="W928" i="3" s="1"/>
  <c r="X928" i="3" s="1"/>
  <c r="U929" i="3"/>
  <c r="V929" i="3" s="1"/>
  <c r="W929" i="3" s="1"/>
  <c r="X929" i="3" s="1"/>
  <c r="U930" i="3"/>
  <c r="V930" i="3" s="1"/>
  <c r="W930" i="3" s="1"/>
  <c r="X930" i="3" s="1"/>
  <c r="U931" i="3"/>
  <c r="V931" i="3" s="1"/>
  <c r="W931" i="3" s="1"/>
  <c r="X931" i="3" s="1"/>
  <c r="U932" i="3"/>
  <c r="V932" i="3" s="1"/>
  <c r="W932" i="3" s="1"/>
  <c r="X932" i="3" s="1"/>
  <c r="U933" i="3"/>
  <c r="V933" i="3" s="1"/>
  <c r="W933" i="3" s="1"/>
  <c r="X933" i="3" s="1"/>
  <c r="U934" i="3"/>
  <c r="V934" i="3" s="1"/>
  <c r="W934" i="3" s="1"/>
  <c r="X934" i="3" s="1"/>
  <c r="U935" i="3"/>
  <c r="V935" i="3" s="1"/>
  <c r="W935" i="3" s="1"/>
  <c r="X935" i="3" s="1"/>
  <c r="U936" i="3"/>
  <c r="V936" i="3" s="1"/>
  <c r="W936" i="3" s="1"/>
  <c r="X936" i="3" s="1"/>
  <c r="U937" i="3"/>
  <c r="V937" i="3" s="1"/>
  <c r="W937" i="3" s="1"/>
  <c r="X937" i="3" s="1"/>
  <c r="U938" i="3"/>
  <c r="V938" i="3" s="1"/>
  <c r="W938" i="3" s="1"/>
  <c r="X938" i="3" s="1"/>
  <c r="U939" i="3"/>
  <c r="V939" i="3" s="1"/>
  <c r="W939" i="3" s="1"/>
  <c r="X939" i="3" s="1"/>
  <c r="U940" i="3"/>
  <c r="V940" i="3" s="1"/>
  <c r="W940" i="3" s="1"/>
  <c r="X940" i="3" s="1"/>
  <c r="U941" i="3"/>
  <c r="V941" i="3" s="1"/>
  <c r="W941" i="3" s="1"/>
  <c r="X941" i="3" s="1"/>
  <c r="U942" i="3"/>
  <c r="V942" i="3" s="1"/>
  <c r="W942" i="3" s="1"/>
  <c r="X942" i="3" s="1"/>
  <c r="U943" i="3"/>
  <c r="V943" i="3" s="1"/>
  <c r="W943" i="3" s="1"/>
  <c r="X943" i="3" s="1"/>
  <c r="U944" i="3"/>
  <c r="V944" i="3" s="1"/>
  <c r="W944" i="3" s="1"/>
  <c r="X944" i="3" s="1"/>
  <c r="U945" i="3"/>
  <c r="V945" i="3" s="1"/>
  <c r="W945" i="3" s="1"/>
  <c r="X945" i="3" s="1"/>
  <c r="U946" i="3"/>
  <c r="V946" i="3" s="1"/>
  <c r="W946" i="3" s="1"/>
  <c r="X946" i="3" s="1"/>
  <c r="U947" i="3"/>
  <c r="V947" i="3" s="1"/>
  <c r="W947" i="3" s="1"/>
  <c r="X947" i="3" s="1"/>
  <c r="U948" i="3"/>
  <c r="V948" i="3" s="1"/>
  <c r="W948" i="3" s="1"/>
  <c r="X948" i="3" s="1"/>
  <c r="U949" i="3"/>
  <c r="V949" i="3" s="1"/>
  <c r="W949" i="3" s="1"/>
  <c r="X949" i="3" s="1"/>
  <c r="U950" i="3"/>
  <c r="V950" i="3" s="1"/>
  <c r="W950" i="3" s="1"/>
  <c r="X950" i="3" s="1"/>
  <c r="U951" i="3"/>
  <c r="V951" i="3" s="1"/>
  <c r="W951" i="3" s="1"/>
  <c r="X951" i="3" s="1"/>
  <c r="U952" i="3"/>
  <c r="V952" i="3" s="1"/>
  <c r="W952" i="3" s="1"/>
  <c r="X952" i="3" s="1"/>
  <c r="U953" i="3"/>
  <c r="V953" i="3" s="1"/>
  <c r="W953" i="3" s="1"/>
  <c r="X953" i="3" s="1"/>
  <c r="U954" i="3"/>
  <c r="V954" i="3" s="1"/>
  <c r="W954" i="3" s="1"/>
  <c r="X954" i="3" s="1"/>
  <c r="U955" i="3"/>
  <c r="V955" i="3" s="1"/>
  <c r="W955" i="3" s="1"/>
  <c r="X955" i="3" s="1"/>
  <c r="U956" i="3"/>
  <c r="V956" i="3" s="1"/>
  <c r="W956" i="3" s="1"/>
  <c r="X956" i="3" s="1"/>
  <c r="U957" i="3"/>
  <c r="V957" i="3" s="1"/>
  <c r="W957" i="3" s="1"/>
  <c r="X957" i="3" s="1"/>
  <c r="U958" i="3"/>
  <c r="V958" i="3" s="1"/>
  <c r="W958" i="3" s="1"/>
  <c r="X958" i="3" s="1"/>
  <c r="U959" i="3"/>
  <c r="V959" i="3" s="1"/>
  <c r="W959" i="3" s="1"/>
  <c r="X959" i="3" s="1"/>
  <c r="U960" i="3"/>
  <c r="V960" i="3" s="1"/>
  <c r="W960" i="3" s="1"/>
  <c r="X960" i="3" s="1"/>
  <c r="U961" i="3"/>
  <c r="V961" i="3" s="1"/>
  <c r="W961" i="3" s="1"/>
  <c r="X961" i="3" s="1"/>
  <c r="U962" i="3"/>
  <c r="V962" i="3" s="1"/>
  <c r="W962" i="3" s="1"/>
  <c r="X962" i="3" s="1"/>
  <c r="U963" i="3"/>
  <c r="V963" i="3" s="1"/>
  <c r="W963" i="3" s="1"/>
  <c r="X963" i="3" s="1"/>
  <c r="U964" i="3"/>
  <c r="V964" i="3" s="1"/>
  <c r="W964" i="3" s="1"/>
  <c r="X964" i="3" s="1"/>
  <c r="U965" i="3"/>
  <c r="V965" i="3" s="1"/>
  <c r="W965" i="3" s="1"/>
  <c r="X965" i="3" s="1"/>
  <c r="U966" i="3"/>
  <c r="V966" i="3" s="1"/>
  <c r="W966" i="3" s="1"/>
  <c r="X966" i="3" s="1"/>
  <c r="U967" i="3"/>
  <c r="V967" i="3" s="1"/>
  <c r="W967" i="3" s="1"/>
  <c r="X967" i="3" s="1"/>
  <c r="U968" i="3"/>
  <c r="V968" i="3" s="1"/>
  <c r="W968" i="3" s="1"/>
  <c r="X968" i="3" s="1"/>
  <c r="U969" i="3"/>
  <c r="V969" i="3" s="1"/>
  <c r="W969" i="3" s="1"/>
  <c r="X969" i="3" s="1"/>
  <c r="U970" i="3"/>
  <c r="V970" i="3" s="1"/>
  <c r="W970" i="3" s="1"/>
  <c r="X970" i="3" s="1"/>
  <c r="U971" i="3"/>
  <c r="V971" i="3" s="1"/>
  <c r="W971" i="3" s="1"/>
  <c r="X971" i="3" s="1"/>
  <c r="U972" i="3"/>
  <c r="V972" i="3" s="1"/>
  <c r="W972" i="3" s="1"/>
  <c r="X972" i="3" s="1"/>
  <c r="U973" i="3"/>
  <c r="V973" i="3" s="1"/>
  <c r="W973" i="3" s="1"/>
  <c r="X973" i="3" s="1"/>
  <c r="U974" i="3"/>
  <c r="V974" i="3" s="1"/>
  <c r="W974" i="3" s="1"/>
  <c r="X974" i="3" s="1"/>
  <c r="U975" i="3"/>
  <c r="V975" i="3" s="1"/>
  <c r="W975" i="3" s="1"/>
  <c r="X975" i="3" s="1"/>
  <c r="U976" i="3"/>
  <c r="V976" i="3" s="1"/>
  <c r="W976" i="3" s="1"/>
  <c r="X976" i="3" s="1"/>
  <c r="U977" i="3"/>
  <c r="V977" i="3" s="1"/>
  <c r="W977" i="3" s="1"/>
  <c r="X977" i="3" s="1"/>
  <c r="U978" i="3"/>
  <c r="V978" i="3" s="1"/>
  <c r="W978" i="3" s="1"/>
  <c r="X978" i="3" s="1"/>
  <c r="U979" i="3"/>
  <c r="V979" i="3" s="1"/>
  <c r="W979" i="3" s="1"/>
  <c r="X979" i="3" s="1"/>
  <c r="U980" i="3"/>
  <c r="V980" i="3" s="1"/>
  <c r="W980" i="3" s="1"/>
  <c r="X980" i="3" s="1"/>
  <c r="U981" i="3"/>
  <c r="V981" i="3" s="1"/>
  <c r="W981" i="3" s="1"/>
  <c r="X981" i="3" s="1"/>
  <c r="U982" i="3"/>
  <c r="V982" i="3" s="1"/>
  <c r="W982" i="3" s="1"/>
  <c r="X982" i="3" s="1"/>
  <c r="U983" i="3"/>
  <c r="V983" i="3" s="1"/>
  <c r="W983" i="3" s="1"/>
  <c r="X983" i="3" s="1"/>
  <c r="U984" i="3"/>
  <c r="V984" i="3" s="1"/>
  <c r="W984" i="3" s="1"/>
  <c r="X984" i="3" s="1"/>
  <c r="U985" i="3"/>
  <c r="V985" i="3" s="1"/>
  <c r="W985" i="3" s="1"/>
  <c r="X985" i="3" s="1"/>
  <c r="U986" i="3"/>
  <c r="V986" i="3" s="1"/>
  <c r="W986" i="3" s="1"/>
  <c r="X986" i="3" s="1"/>
  <c r="U987" i="3"/>
  <c r="V987" i="3" s="1"/>
  <c r="W987" i="3" s="1"/>
  <c r="X987" i="3" s="1"/>
  <c r="U988" i="3"/>
  <c r="V988" i="3" s="1"/>
  <c r="W988" i="3" s="1"/>
  <c r="X988" i="3" s="1"/>
  <c r="U989" i="3"/>
  <c r="V989" i="3" s="1"/>
  <c r="W989" i="3" s="1"/>
  <c r="X989" i="3" s="1"/>
  <c r="U990" i="3"/>
  <c r="V990" i="3" s="1"/>
  <c r="W990" i="3" s="1"/>
  <c r="X990" i="3" s="1"/>
  <c r="U991" i="3"/>
  <c r="V991" i="3" s="1"/>
  <c r="W991" i="3" s="1"/>
  <c r="X991" i="3" s="1"/>
  <c r="U992" i="3"/>
  <c r="V992" i="3" s="1"/>
  <c r="W992" i="3" s="1"/>
  <c r="X992" i="3" s="1"/>
  <c r="U993" i="3"/>
  <c r="V993" i="3" s="1"/>
  <c r="W993" i="3" s="1"/>
  <c r="X993" i="3" s="1"/>
  <c r="U994" i="3"/>
  <c r="V994" i="3" s="1"/>
  <c r="W994" i="3" s="1"/>
  <c r="X994" i="3" s="1"/>
  <c r="U995" i="3"/>
  <c r="V995" i="3" s="1"/>
  <c r="W995" i="3" s="1"/>
  <c r="X995" i="3" s="1"/>
  <c r="U996" i="3"/>
  <c r="V996" i="3" s="1"/>
  <c r="W996" i="3" s="1"/>
  <c r="X996" i="3" s="1"/>
  <c r="U997" i="3"/>
  <c r="V997" i="3" s="1"/>
  <c r="W997" i="3" s="1"/>
  <c r="X997" i="3" s="1"/>
  <c r="U998" i="3"/>
  <c r="V998" i="3" s="1"/>
  <c r="W998" i="3" s="1"/>
  <c r="X998" i="3" s="1"/>
  <c r="U999" i="3"/>
  <c r="V999" i="3" s="1"/>
  <c r="W999" i="3" s="1"/>
  <c r="X999" i="3" s="1"/>
  <c r="U1000" i="3"/>
  <c r="V1000" i="3" s="1"/>
  <c r="W1000" i="3" s="1"/>
  <c r="X1000" i="3" s="1"/>
  <c r="U1001" i="3"/>
  <c r="V1001" i="3" s="1"/>
  <c r="W1001" i="3" s="1"/>
  <c r="X1001" i="3" s="1"/>
  <c r="U2" i="3"/>
  <c r="V2" i="3" s="1"/>
  <c r="W2" i="3" s="1"/>
  <c r="X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AA2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3" i="1"/>
  <c r="AA4" i="1"/>
  <c r="AA5" i="1"/>
  <c r="AA462" i="1"/>
  <c r="AA463" i="1"/>
  <c r="AA464" i="1"/>
  <c r="AA6" i="1"/>
  <c r="AA7" i="1"/>
  <c r="AA465" i="1"/>
  <c r="AA8" i="1"/>
  <c r="AA466" i="1"/>
  <c r="AA467" i="1"/>
  <c r="AA468" i="1"/>
  <c r="AA9" i="1"/>
  <c r="AA469" i="1"/>
  <c r="AA470" i="1"/>
  <c r="AA471" i="1"/>
  <c r="AA10" i="1"/>
  <c r="AA472" i="1"/>
  <c r="AA11" i="1"/>
  <c r="AA12" i="1"/>
  <c r="AA473" i="1"/>
  <c r="AA474" i="1"/>
  <c r="AA475" i="1"/>
  <c r="AA476" i="1"/>
  <c r="AA477" i="1"/>
  <c r="AA478" i="1"/>
  <c r="AA479" i="1"/>
  <c r="AA13" i="1"/>
  <c r="AA14" i="1"/>
  <c r="AA15" i="1"/>
  <c r="AA16" i="1"/>
  <c r="AA17" i="1"/>
  <c r="AA480" i="1"/>
  <c r="AA481" i="1"/>
  <c r="AA482" i="1"/>
  <c r="AA483" i="1"/>
  <c r="AA484" i="1"/>
  <c r="AA485" i="1"/>
  <c r="AA486" i="1"/>
  <c r="AA18" i="1"/>
  <c r="AA19" i="1"/>
  <c r="AA20" i="1"/>
  <c r="AA21" i="1"/>
  <c r="AA22" i="1"/>
  <c r="AA23" i="1"/>
  <c r="AA24" i="1"/>
  <c r="AA25" i="1"/>
  <c r="AA487" i="1"/>
  <c r="AA488" i="1"/>
  <c r="AA489" i="1"/>
  <c r="AA26" i="1"/>
  <c r="AA27" i="1"/>
  <c r="AA28" i="1"/>
  <c r="AA29" i="1"/>
  <c r="AA30" i="1"/>
  <c r="AA490" i="1"/>
  <c r="AA491" i="1"/>
  <c r="AA492" i="1"/>
  <c r="AA493" i="1"/>
  <c r="AA494" i="1"/>
  <c r="AA495" i="1"/>
  <c r="AA496" i="1"/>
  <c r="AA497" i="1"/>
  <c r="AA498" i="1"/>
  <c r="AA499" i="1"/>
  <c r="AA31" i="1"/>
  <c r="AA32" i="1"/>
  <c r="AA33" i="1"/>
  <c r="AA34" i="1"/>
  <c r="AA500" i="1"/>
  <c r="AA501" i="1"/>
  <c r="AA35" i="1"/>
  <c r="AA502" i="1"/>
  <c r="AA503" i="1"/>
  <c r="AA504" i="1"/>
  <c r="AA36" i="1"/>
  <c r="AA505" i="1"/>
  <c r="AA506" i="1"/>
  <c r="AA507" i="1"/>
  <c r="AA508" i="1"/>
  <c r="AA37" i="1"/>
  <c r="AA38" i="1"/>
  <c r="AA509" i="1"/>
  <c r="AA39" i="1"/>
  <c r="AA40" i="1"/>
  <c r="AA41" i="1"/>
  <c r="AA510" i="1"/>
  <c r="AA42" i="1"/>
  <c r="AA43" i="1"/>
  <c r="AA511" i="1"/>
  <c r="AA512" i="1"/>
  <c r="AA44" i="1"/>
  <c r="AA513" i="1"/>
  <c r="AA514" i="1"/>
  <c r="AA515" i="1"/>
  <c r="AA516" i="1"/>
  <c r="AA45" i="1"/>
  <c r="AA46" i="1"/>
  <c r="AA517" i="1"/>
  <c r="AA47" i="1"/>
  <c r="AA518" i="1"/>
  <c r="AA519" i="1"/>
  <c r="AA520" i="1"/>
  <c r="AA521" i="1"/>
  <c r="AA522" i="1"/>
  <c r="AA523" i="1"/>
  <c r="AA524" i="1"/>
  <c r="AA525" i="1"/>
  <c r="AA48" i="1"/>
  <c r="AA49" i="1"/>
  <c r="AA50" i="1"/>
  <c r="AA51" i="1"/>
  <c r="AA526" i="1"/>
  <c r="AA527" i="1"/>
  <c r="AA528" i="1"/>
  <c r="AA529" i="1"/>
  <c r="AA530" i="1"/>
  <c r="AA531" i="1"/>
  <c r="AA532" i="1"/>
  <c r="AA533" i="1"/>
  <c r="AA534" i="1"/>
  <c r="AA52" i="1"/>
  <c r="AA53" i="1"/>
  <c r="AA54" i="1"/>
  <c r="AA55" i="1"/>
  <c r="AA56" i="1"/>
  <c r="AA57" i="1"/>
  <c r="AA535" i="1"/>
  <c r="AA536" i="1"/>
  <c r="AA537" i="1"/>
  <c r="AA538" i="1"/>
  <c r="AA539" i="1"/>
  <c r="AA58" i="1"/>
  <c r="AA540" i="1"/>
  <c r="AA59" i="1"/>
  <c r="AA60" i="1"/>
  <c r="AA541" i="1"/>
  <c r="AA542" i="1"/>
  <c r="AA543" i="1"/>
  <c r="AA544" i="1"/>
  <c r="AA545" i="1"/>
  <c r="AA546" i="1"/>
  <c r="AA547" i="1"/>
  <c r="AA61" i="1"/>
  <c r="AA548" i="1"/>
  <c r="AA549" i="1"/>
  <c r="AA550" i="1"/>
  <c r="AA551" i="1"/>
  <c r="AA552" i="1"/>
  <c r="AA553" i="1"/>
  <c r="AA62" i="1"/>
  <c r="AA63" i="1"/>
  <c r="AA64" i="1"/>
  <c r="AA554" i="1"/>
  <c r="AA555" i="1"/>
  <c r="AA556" i="1"/>
  <c r="AA557" i="1"/>
  <c r="AA558" i="1"/>
  <c r="AA559" i="1"/>
  <c r="AA65" i="1"/>
  <c r="AA66" i="1"/>
  <c r="AA67" i="1"/>
  <c r="AA68" i="1"/>
  <c r="AA69" i="1"/>
  <c r="AA70" i="1"/>
  <c r="AA560" i="1"/>
  <c r="AA561" i="1"/>
  <c r="AA71" i="1"/>
  <c r="AA72" i="1"/>
  <c r="AA73" i="1"/>
  <c r="AA74" i="1"/>
  <c r="AA75" i="1"/>
  <c r="AA76" i="1"/>
  <c r="AA562" i="1"/>
  <c r="AA563" i="1"/>
  <c r="AA564" i="1"/>
  <c r="AA565" i="1"/>
  <c r="AA566" i="1"/>
  <c r="AA567" i="1"/>
  <c r="AA568" i="1"/>
  <c r="AA77" i="1"/>
  <c r="AA569" i="1"/>
  <c r="AA78" i="1"/>
  <c r="AA570" i="1"/>
  <c r="AA571" i="1"/>
  <c r="AA572" i="1"/>
  <c r="AA573" i="1"/>
  <c r="AA574" i="1"/>
  <c r="AA575" i="1"/>
  <c r="AA576" i="1"/>
  <c r="AA577" i="1"/>
  <c r="AA578" i="1"/>
  <c r="AA579" i="1"/>
  <c r="AA580" i="1"/>
  <c r="AA79" i="1"/>
  <c r="AA80" i="1"/>
  <c r="AA81" i="1"/>
  <c r="AA82" i="1"/>
  <c r="AA83" i="1"/>
  <c r="AA581" i="1"/>
  <c r="AA582" i="1"/>
  <c r="AA84" i="1"/>
  <c r="AA85" i="1"/>
  <c r="AA583" i="1"/>
  <c r="AA584" i="1"/>
  <c r="AA585" i="1"/>
  <c r="AA86" i="1"/>
  <c r="AA87" i="1"/>
  <c r="AA88" i="1"/>
  <c r="AA586" i="1"/>
  <c r="AA587" i="1"/>
  <c r="AA588" i="1"/>
  <c r="AA589" i="1"/>
  <c r="AA590" i="1"/>
  <c r="AA89" i="1"/>
  <c r="AA591" i="1"/>
  <c r="AA592" i="1"/>
  <c r="AA90" i="1"/>
  <c r="AA91" i="1"/>
  <c r="AA92" i="1"/>
  <c r="AA93" i="1"/>
  <c r="AA593" i="1"/>
  <c r="AA94" i="1"/>
  <c r="AA95" i="1"/>
  <c r="AA96" i="1"/>
  <c r="AA594" i="1"/>
  <c r="AA595" i="1"/>
  <c r="AA596" i="1"/>
  <c r="AA597" i="1"/>
  <c r="AA97" i="1"/>
  <c r="AA98" i="1"/>
  <c r="AA99" i="1"/>
  <c r="AA100" i="1"/>
  <c r="AA101" i="1"/>
  <c r="AA598" i="1"/>
  <c r="AA102" i="1"/>
  <c r="AA103" i="1"/>
  <c r="AA104" i="1"/>
  <c r="AA105" i="1"/>
  <c r="AA106" i="1"/>
  <c r="AA599" i="1"/>
  <c r="AA600" i="1"/>
  <c r="AA107" i="1"/>
  <c r="AA601" i="1"/>
  <c r="AA602" i="1"/>
  <c r="AA603" i="1"/>
  <c r="AA108" i="1"/>
  <c r="AA604" i="1"/>
  <c r="AA109" i="1"/>
  <c r="AA110" i="1"/>
  <c r="AA111" i="1"/>
  <c r="AA112" i="1"/>
  <c r="AA113" i="1"/>
  <c r="AA605" i="1"/>
  <c r="AA606" i="1"/>
  <c r="AA607" i="1"/>
  <c r="AA114" i="1"/>
  <c r="AA608" i="1"/>
  <c r="AA115" i="1"/>
  <c r="AA116" i="1"/>
  <c r="AA117" i="1"/>
  <c r="AA118" i="1"/>
  <c r="AA119" i="1"/>
  <c r="AA609" i="1"/>
  <c r="AA610" i="1"/>
  <c r="AA120" i="1"/>
  <c r="AA121" i="1"/>
  <c r="AA122" i="1"/>
  <c r="AA123" i="1"/>
  <c r="AA611" i="1"/>
  <c r="AA612" i="1"/>
  <c r="AA613" i="1"/>
  <c r="AA614" i="1"/>
  <c r="AA615" i="1"/>
  <c r="AA124" i="1"/>
  <c r="AA616" i="1"/>
  <c r="AA125" i="1"/>
  <c r="AA617" i="1"/>
  <c r="AA126" i="1"/>
  <c r="AA618" i="1"/>
  <c r="AA619" i="1"/>
  <c r="AA127" i="1"/>
  <c r="AA128" i="1"/>
  <c r="AA129" i="1"/>
  <c r="AA130" i="1"/>
  <c r="AA131" i="1"/>
  <c r="AA620" i="1"/>
  <c r="AA132" i="1"/>
  <c r="AA621" i="1"/>
  <c r="AA622" i="1"/>
  <c r="AA133" i="1"/>
  <c r="AA623" i="1"/>
  <c r="AA134" i="1"/>
  <c r="AA624" i="1"/>
  <c r="AA625" i="1"/>
  <c r="AA135" i="1"/>
  <c r="AA136" i="1"/>
  <c r="AA626" i="1"/>
  <c r="AA137" i="1"/>
  <c r="AA627" i="1"/>
  <c r="AA138" i="1"/>
  <c r="AA628" i="1"/>
  <c r="AA629" i="1"/>
  <c r="AA139" i="1"/>
  <c r="AA630" i="1"/>
  <c r="AA140" i="1"/>
  <c r="AA141" i="1"/>
  <c r="AA142" i="1"/>
  <c r="AA143" i="1"/>
  <c r="AA631" i="1"/>
  <c r="AA144" i="1"/>
  <c r="AA632" i="1"/>
  <c r="AA145" i="1"/>
  <c r="AA146" i="1"/>
  <c r="AA147" i="1"/>
  <c r="AA148" i="1"/>
  <c r="AA149" i="1"/>
  <c r="AA150" i="1"/>
  <c r="AA151" i="1"/>
  <c r="AA152" i="1"/>
  <c r="AA153" i="1"/>
  <c r="AA154" i="1"/>
  <c r="AA155" i="1"/>
  <c r="AA633" i="1"/>
  <c r="AA156" i="1"/>
  <c r="AA157" i="1"/>
  <c r="AA634" i="1"/>
  <c r="AA158" i="1"/>
  <c r="AA159" i="1"/>
  <c r="AA160" i="1"/>
  <c r="AA161" i="1"/>
  <c r="AA162" i="1"/>
  <c r="AA635" i="1"/>
  <c r="AA163" i="1"/>
  <c r="AA164" i="1"/>
  <c r="AA165" i="1"/>
  <c r="AA636" i="1"/>
  <c r="AA166" i="1"/>
  <c r="AA167" i="1"/>
  <c r="AA637" i="1"/>
  <c r="AA638" i="1"/>
  <c r="AA639" i="1"/>
  <c r="AA640" i="1"/>
  <c r="AA168" i="1"/>
  <c r="AA169" i="1"/>
  <c r="AA170" i="1"/>
  <c r="AA171" i="1"/>
  <c r="AA172" i="1"/>
  <c r="AA173" i="1"/>
  <c r="AA174" i="1"/>
  <c r="AA641" i="1"/>
  <c r="AA642" i="1"/>
  <c r="AA643" i="1"/>
  <c r="AA644" i="1"/>
  <c r="AA175" i="1"/>
  <c r="AA176" i="1"/>
  <c r="AA177" i="1"/>
  <c r="AA178" i="1"/>
  <c r="AA179" i="1"/>
  <c r="AA180" i="1"/>
  <c r="AA181" i="1"/>
  <c r="AA645" i="1"/>
  <c r="AA646" i="1"/>
  <c r="AA647" i="1"/>
  <c r="AA648" i="1"/>
  <c r="AA649" i="1"/>
  <c r="AA650" i="1"/>
  <c r="AA651" i="1"/>
  <c r="AA652" i="1"/>
  <c r="AA182" i="1"/>
  <c r="AA653" i="1"/>
  <c r="AA183" i="1"/>
  <c r="AA184" i="1"/>
  <c r="AA185" i="1"/>
  <c r="AA186" i="1"/>
  <c r="AA187" i="1"/>
  <c r="AA188" i="1"/>
  <c r="AA189" i="1"/>
  <c r="AA190" i="1"/>
  <c r="AA191" i="1"/>
  <c r="AA654" i="1"/>
  <c r="AA192" i="1"/>
  <c r="AA655" i="1"/>
  <c r="AA193" i="1"/>
  <c r="AA194" i="1"/>
  <c r="AA195" i="1"/>
  <c r="AA656" i="1"/>
  <c r="AA657" i="1"/>
  <c r="AA658" i="1"/>
  <c r="AA659" i="1"/>
  <c r="AA660" i="1"/>
  <c r="AA661" i="1"/>
  <c r="AA662" i="1"/>
  <c r="AA196" i="1"/>
  <c r="AA663" i="1"/>
  <c r="AA197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198" i="1"/>
  <c r="AA199" i="1"/>
  <c r="AA686" i="1"/>
  <c r="AA687" i="1"/>
  <c r="AA688" i="1"/>
  <c r="AA200" i="1"/>
  <c r="AA201" i="1"/>
  <c r="AA689" i="1"/>
  <c r="AA202" i="1"/>
  <c r="AA690" i="1"/>
  <c r="AA691" i="1"/>
  <c r="AA203" i="1"/>
  <c r="AA204" i="1"/>
  <c r="AA692" i="1"/>
  <c r="AA693" i="1"/>
  <c r="AA694" i="1"/>
  <c r="AA205" i="1"/>
  <c r="AA206" i="1"/>
  <c r="AA695" i="1"/>
  <c r="AA207" i="1"/>
  <c r="AA696" i="1"/>
  <c r="AA208" i="1"/>
  <c r="AA209" i="1"/>
  <c r="AA210" i="1"/>
  <c r="AA697" i="1"/>
  <c r="AA211" i="1"/>
  <c r="AA698" i="1"/>
  <c r="AA699" i="1"/>
  <c r="AA700" i="1"/>
  <c r="AA212" i="1"/>
  <c r="AA701" i="1"/>
  <c r="AA213" i="1"/>
  <c r="AA214" i="1"/>
  <c r="AA702" i="1"/>
  <c r="AA215" i="1"/>
  <c r="AA703" i="1"/>
  <c r="AA704" i="1"/>
  <c r="AA216" i="1"/>
  <c r="AA705" i="1"/>
  <c r="AA706" i="1"/>
  <c r="AA707" i="1"/>
  <c r="AA708" i="1"/>
  <c r="AA709" i="1"/>
  <c r="AA710" i="1"/>
  <c r="AA711" i="1"/>
  <c r="AA712" i="1"/>
  <c r="AA713" i="1"/>
  <c r="AA217" i="1"/>
  <c r="AA714" i="1"/>
  <c r="AA715" i="1"/>
  <c r="AA716" i="1"/>
  <c r="AA717" i="1"/>
  <c r="AA218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219" i="1"/>
  <c r="AA220" i="1"/>
  <c r="AA737" i="1"/>
  <c r="AA221" i="1"/>
  <c r="AA738" i="1"/>
  <c r="AA222" i="1"/>
  <c r="AA223" i="1"/>
  <c r="AA739" i="1"/>
  <c r="AA740" i="1"/>
  <c r="AA224" i="1"/>
  <c r="AA741" i="1"/>
  <c r="AA742" i="1"/>
  <c r="AA743" i="1"/>
  <c r="AA225" i="1"/>
  <c r="AA226" i="1"/>
  <c r="AA744" i="1"/>
  <c r="AA745" i="1"/>
  <c r="AA746" i="1"/>
  <c r="AA747" i="1"/>
  <c r="AA748" i="1"/>
  <c r="AA227" i="1"/>
  <c r="AA749" i="1"/>
  <c r="AA228" i="1"/>
  <c r="AA229" i="1"/>
  <c r="AA750" i="1"/>
  <c r="AA751" i="1"/>
  <c r="AA752" i="1"/>
  <c r="AA753" i="1"/>
  <c r="AA230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231" i="1"/>
  <c r="AA767" i="1"/>
  <c r="AA768" i="1"/>
  <c r="AA769" i="1"/>
  <c r="AA770" i="1"/>
  <c r="AA232" i="1"/>
  <c r="AA771" i="1"/>
  <c r="AA233" i="1"/>
  <c r="AA772" i="1"/>
  <c r="AA773" i="1"/>
  <c r="AA234" i="1"/>
  <c r="AA235" i="1"/>
  <c r="AA236" i="1"/>
  <c r="AA237" i="1"/>
  <c r="AA238" i="1"/>
  <c r="AA774" i="1"/>
  <c r="AA239" i="1"/>
  <c r="AA240" i="1"/>
  <c r="AA775" i="1"/>
  <c r="AA776" i="1"/>
  <c r="AA777" i="1"/>
  <c r="AA241" i="1"/>
  <c r="AA242" i="1"/>
  <c r="AA243" i="1"/>
  <c r="AA778" i="1"/>
  <c r="AA779" i="1"/>
  <c r="AA244" i="1"/>
  <c r="AA245" i="1"/>
  <c r="AA246" i="1"/>
  <c r="AA780" i="1"/>
  <c r="AA781" i="1"/>
  <c r="AA782" i="1"/>
  <c r="AA247" i="1"/>
  <c r="AA248" i="1"/>
  <c r="AA783" i="1"/>
  <c r="AA784" i="1"/>
  <c r="AA785" i="1"/>
  <c r="AA786" i="1"/>
  <c r="AA249" i="1"/>
  <c r="AA787" i="1"/>
  <c r="AA788" i="1"/>
  <c r="AA789" i="1"/>
  <c r="AA790" i="1"/>
  <c r="AA791" i="1"/>
  <c r="AA250" i="1"/>
  <c r="AA792" i="1"/>
  <c r="AA793" i="1"/>
  <c r="AA251" i="1"/>
  <c r="AA252" i="1"/>
  <c r="AA794" i="1"/>
  <c r="AA795" i="1"/>
  <c r="AA796" i="1"/>
  <c r="AA797" i="1"/>
  <c r="AA798" i="1"/>
  <c r="AA253" i="1"/>
  <c r="AA799" i="1"/>
  <c r="AA800" i="1"/>
  <c r="AA801" i="1"/>
  <c r="AA802" i="1"/>
  <c r="AA803" i="1"/>
  <c r="AA804" i="1"/>
  <c r="AA254" i="1"/>
  <c r="AA805" i="1"/>
  <c r="AA255" i="1"/>
  <c r="AA806" i="1"/>
  <c r="AA807" i="1"/>
  <c r="AA808" i="1"/>
  <c r="AA256" i="1"/>
  <c r="AA809" i="1"/>
  <c r="AA810" i="1"/>
  <c r="AA811" i="1"/>
  <c r="AA812" i="1"/>
  <c r="AA813" i="1"/>
  <c r="AA814" i="1"/>
  <c r="AA815" i="1"/>
  <c r="AA816" i="1"/>
  <c r="AA817" i="1"/>
  <c r="AA818" i="1"/>
  <c r="AA257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258" i="1"/>
  <c r="AA833" i="1"/>
  <c r="AA834" i="1"/>
  <c r="AA259" i="1"/>
  <c r="AA835" i="1"/>
  <c r="AA836" i="1"/>
  <c r="AA260" i="1"/>
  <c r="AA261" i="1"/>
  <c r="AA837" i="1"/>
  <c r="AA838" i="1"/>
  <c r="AA839" i="1"/>
  <c r="AA840" i="1"/>
  <c r="AA841" i="1"/>
  <c r="AA842" i="1"/>
  <c r="AA262" i="1"/>
  <c r="AA263" i="1"/>
  <c r="AA843" i="1"/>
  <c r="AA264" i="1"/>
  <c r="AA844" i="1"/>
  <c r="AA845" i="1"/>
  <c r="AA846" i="1"/>
  <c r="AA847" i="1"/>
  <c r="AA848" i="1"/>
  <c r="AA849" i="1"/>
  <c r="AA265" i="1"/>
  <c r="AA266" i="1"/>
  <c r="AA850" i="1"/>
  <c r="AA851" i="1"/>
  <c r="AA852" i="1"/>
  <c r="AA853" i="1"/>
  <c r="AA267" i="1"/>
  <c r="AA854" i="1"/>
  <c r="AA855" i="1"/>
  <c r="AA268" i="1"/>
  <c r="AA856" i="1"/>
  <c r="AA857" i="1"/>
  <c r="AA858" i="1"/>
  <c r="AA859" i="1"/>
  <c r="AA860" i="1"/>
  <c r="AA269" i="1"/>
  <c r="AA861" i="1"/>
  <c r="AA862" i="1"/>
  <c r="AA863" i="1"/>
  <c r="AA864" i="1"/>
  <c r="AA865" i="1"/>
  <c r="AA866" i="1"/>
  <c r="AA867" i="1"/>
  <c r="AA868" i="1"/>
  <c r="AA270" i="1"/>
  <c r="AA869" i="1"/>
  <c r="AA870" i="1"/>
  <c r="AA271" i="1"/>
  <c r="AA272" i="1"/>
  <c r="AA871" i="1"/>
  <c r="AA872" i="1"/>
  <c r="AA873" i="1"/>
  <c r="AA874" i="1"/>
  <c r="AA875" i="1"/>
  <c r="AA876" i="1"/>
  <c r="AA877" i="1"/>
  <c r="AA273" i="1"/>
  <c r="AA274" i="1"/>
  <c r="AA275" i="1"/>
  <c r="AA276" i="1"/>
  <c r="AA277" i="1"/>
  <c r="AA878" i="1"/>
  <c r="AA278" i="1"/>
  <c r="AA279" i="1"/>
  <c r="AA280" i="1"/>
  <c r="AA879" i="1"/>
  <c r="AA281" i="1"/>
  <c r="AA282" i="1"/>
  <c r="AA283" i="1"/>
  <c r="AA880" i="1"/>
  <c r="AA284" i="1"/>
  <c r="AA285" i="1"/>
  <c r="AA881" i="1"/>
  <c r="AA882" i="1"/>
  <c r="AA286" i="1"/>
  <c r="AA287" i="1"/>
  <c r="AA883" i="1"/>
  <c r="AA288" i="1"/>
  <c r="AA884" i="1"/>
  <c r="AA289" i="1"/>
  <c r="AA290" i="1"/>
  <c r="AA291" i="1"/>
  <c r="AA292" i="1"/>
  <c r="AA293" i="1"/>
  <c r="AA885" i="1"/>
  <c r="AA294" i="1"/>
  <c r="AA295" i="1"/>
  <c r="AA296" i="1"/>
  <c r="AA886" i="1"/>
  <c r="AA297" i="1"/>
  <c r="AA887" i="1"/>
  <c r="AA298" i="1"/>
  <c r="AA888" i="1"/>
  <c r="AA889" i="1"/>
  <c r="AA299" i="1"/>
  <c r="AA890" i="1"/>
  <c r="AA300" i="1"/>
  <c r="AA301" i="1"/>
  <c r="AA302" i="1"/>
  <c r="AA303" i="1"/>
  <c r="AA304" i="1"/>
  <c r="AA305" i="1"/>
  <c r="AA306" i="1"/>
  <c r="AA307" i="1"/>
  <c r="AA891" i="1"/>
  <c r="AA308" i="1"/>
  <c r="AA892" i="1"/>
  <c r="AA309" i="1"/>
  <c r="AA310" i="1"/>
  <c r="AA311" i="1"/>
  <c r="AA312" i="1"/>
  <c r="AA313" i="1"/>
  <c r="AA893" i="1"/>
  <c r="AA314" i="1"/>
  <c r="AA315" i="1"/>
  <c r="AA316" i="1"/>
  <c r="AA317" i="1"/>
  <c r="AA318" i="1"/>
  <c r="AA894" i="1"/>
  <c r="AA319" i="1"/>
  <c r="AA895" i="1"/>
  <c r="AA320" i="1"/>
  <c r="AA321" i="1"/>
  <c r="AA322" i="1"/>
  <c r="AA896" i="1"/>
  <c r="AA323" i="1"/>
  <c r="AA897" i="1"/>
  <c r="AA898" i="1"/>
  <c r="AA324" i="1"/>
  <c r="AA325" i="1"/>
  <c r="AA326" i="1"/>
  <c r="AA327" i="1"/>
  <c r="AA328" i="1"/>
  <c r="AA329" i="1"/>
  <c r="AA899" i="1"/>
  <c r="AA330" i="1"/>
  <c r="AA331" i="1"/>
  <c r="AA900" i="1"/>
  <c r="AA332" i="1"/>
  <c r="AA333" i="1"/>
  <c r="AA334" i="1"/>
  <c r="AA335" i="1"/>
  <c r="AA336" i="1"/>
  <c r="AA337" i="1"/>
  <c r="AA338" i="1"/>
  <c r="AA901" i="1"/>
  <c r="AA339" i="1"/>
  <c r="AA340" i="1"/>
  <c r="AA341" i="1"/>
  <c r="AA342" i="1"/>
  <c r="AA343" i="1"/>
  <c r="AA344" i="1"/>
  <c r="AA345" i="1"/>
  <c r="AA346" i="1"/>
  <c r="AA347" i="1"/>
  <c r="AA902" i="1"/>
  <c r="AA348" i="1"/>
  <c r="AA349" i="1"/>
  <c r="AA350" i="1"/>
  <c r="AA351" i="1"/>
  <c r="AA903" i="1"/>
  <c r="AA352" i="1"/>
  <c r="AA904" i="1"/>
  <c r="AA353" i="1"/>
  <c r="AA354" i="1"/>
  <c r="AA355" i="1"/>
  <c r="AA356" i="1"/>
  <c r="AA357" i="1"/>
  <c r="AA905" i="1"/>
  <c r="AA358" i="1"/>
  <c r="AA359" i="1"/>
  <c r="AA360" i="1"/>
  <c r="AA361" i="1"/>
  <c r="AA362" i="1"/>
  <c r="AA363" i="1"/>
  <c r="AA906" i="1"/>
  <c r="AA364" i="1"/>
  <c r="AA365" i="1"/>
  <c r="AA366" i="1"/>
  <c r="AA367" i="1"/>
  <c r="AA368" i="1"/>
  <c r="AA907" i="1"/>
  <c r="AA908" i="1"/>
  <c r="AA369" i="1"/>
  <c r="AA370" i="1"/>
  <c r="AA371" i="1"/>
  <c r="AA372" i="1"/>
  <c r="AA909" i="1"/>
  <c r="AA910" i="1"/>
  <c r="AA373" i="1"/>
  <c r="AA911" i="1"/>
  <c r="AA374" i="1"/>
  <c r="AA375" i="1"/>
  <c r="AA376" i="1"/>
  <c r="AA377" i="1"/>
  <c r="AA378" i="1"/>
  <c r="AA379" i="1"/>
  <c r="AA912" i="1"/>
  <c r="AA913" i="1"/>
  <c r="AA914" i="1"/>
  <c r="AA380" i="1"/>
  <c r="AA915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916" i="1"/>
  <c r="AA917" i="1"/>
  <c r="AA918" i="1"/>
  <c r="AA393" i="1"/>
  <c r="AA394" i="1"/>
  <c r="AA395" i="1"/>
  <c r="AA396" i="1"/>
  <c r="AA397" i="1"/>
  <c r="AA398" i="1"/>
  <c r="AA399" i="1"/>
  <c r="AA400" i="1"/>
  <c r="AA919" i="1"/>
  <c r="AA401" i="1"/>
  <c r="AA402" i="1"/>
  <c r="AA920" i="1"/>
  <c r="AA403" i="1"/>
  <c r="AA404" i="1"/>
  <c r="AA405" i="1"/>
  <c r="AA921" i="1"/>
  <c r="AA922" i="1"/>
  <c r="AA923" i="1"/>
  <c r="AA406" i="1"/>
  <c r="AA407" i="1"/>
  <c r="AA924" i="1"/>
  <c r="AA408" i="1"/>
  <c r="AA409" i="1"/>
  <c r="AA410" i="1"/>
  <c r="AA411" i="1"/>
  <c r="AA412" i="1"/>
  <c r="AA925" i="1"/>
  <c r="AA926" i="1"/>
  <c r="AA927" i="1"/>
  <c r="AA928" i="1"/>
  <c r="AA413" i="1"/>
  <c r="AA414" i="1"/>
  <c r="AA929" i="1"/>
  <c r="AA415" i="1"/>
  <c r="AA930" i="1"/>
  <c r="AA931" i="1"/>
  <c r="AA416" i="1"/>
  <c r="AA417" i="1"/>
  <c r="AA418" i="1"/>
  <c r="AA932" i="1"/>
  <c r="AA933" i="1"/>
  <c r="AA934" i="1"/>
  <c r="AA935" i="1"/>
  <c r="AA936" i="1"/>
  <c r="AA419" i="1"/>
  <c r="AA937" i="1"/>
  <c r="AA938" i="1"/>
  <c r="AA939" i="1"/>
  <c r="AA940" i="1"/>
  <c r="AA941" i="1"/>
  <c r="AA420" i="1"/>
  <c r="AA421" i="1"/>
  <c r="AA422" i="1"/>
  <c r="AA423" i="1"/>
  <c r="AA942" i="1"/>
  <c r="AA424" i="1"/>
  <c r="AA425" i="1"/>
  <c r="AA426" i="1"/>
  <c r="AA427" i="1"/>
  <c r="AA943" i="1"/>
  <c r="AA944" i="1"/>
  <c r="AA428" i="1"/>
  <c r="AA945" i="1"/>
  <c r="AA946" i="1"/>
  <c r="AA429" i="1"/>
  <c r="AA947" i="1"/>
  <c r="AA948" i="1"/>
  <c r="AA949" i="1"/>
  <c r="AA950" i="1"/>
  <c r="AA430" i="1"/>
  <c r="AA431" i="1"/>
  <c r="AA951" i="1"/>
  <c r="AA432" i="1"/>
  <c r="AA433" i="1"/>
  <c r="AA952" i="1"/>
  <c r="AA434" i="1"/>
  <c r="AA435" i="1"/>
  <c r="AA953" i="1"/>
  <c r="AA954" i="1"/>
  <c r="AA436" i="1"/>
  <c r="AA955" i="1"/>
  <c r="AA437" i="1"/>
  <c r="AA956" i="1"/>
  <c r="AA957" i="1"/>
  <c r="AA958" i="1"/>
  <c r="AA959" i="1"/>
  <c r="AA438" i="1"/>
  <c r="AA960" i="1"/>
  <c r="AA961" i="1"/>
  <c r="AA439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440" i="1"/>
  <c r="AA974" i="1"/>
  <c r="AA975" i="1"/>
  <c r="AA976" i="1"/>
  <c r="AA977" i="1"/>
  <c r="AA978" i="1"/>
  <c r="AA441" i="1"/>
  <c r="AA979" i="1"/>
  <c r="AA442" i="1"/>
  <c r="AA443" i="1"/>
  <c r="AA980" i="1"/>
  <c r="AA981" i="1"/>
  <c r="AA982" i="1"/>
  <c r="AA983" i="1"/>
  <c r="AA984" i="1"/>
  <c r="AA985" i="1"/>
  <c r="AA986" i="1"/>
  <c r="AA987" i="1"/>
  <c r="AA444" i="1"/>
  <c r="AA988" i="1"/>
  <c r="AA989" i="1"/>
  <c r="AA990" i="1"/>
  <c r="AA991" i="1"/>
  <c r="AA445" i="1"/>
  <c r="AA992" i="1"/>
  <c r="AA993" i="1"/>
  <c r="AA446" i="1"/>
  <c r="AA994" i="1"/>
  <c r="AA447" i="1"/>
  <c r="AA995" i="1"/>
  <c r="AA996" i="1"/>
  <c r="AA997" i="1"/>
  <c r="AA998" i="1"/>
  <c r="AA999" i="1"/>
  <c r="AA448" i="1"/>
  <c r="AA1000" i="1"/>
  <c r="AA1001" i="1"/>
  <c r="AA449" i="1"/>
  <c r="X1002" i="3" l="1"/>
</calcChain>
</file>

<file path=xl/sharedStrings.xml><?xml version="1.0" encoding="utf-8"?>
<sst xmlns="http://schemas.openxmlformats.org/spreadsheetml/2006/main" count="127" uniqueCount="62">
  <si>
    <t>person_age</t>
  </si>
  <si>
    <t>person_income</t>
  </si>
  <si>
    <t>person_emp_exp</t>
  </si>
  <si>
    <t>loan_amnt</t>
  </si>
  <si>
    <t>loan_int_rate</t>
  </si>
  <si>
    <t>loan_percent_income</t>
  </si>
  <si>
    <t>cb_person_cred_hist_length</t>
  </si>
  <si>
    <t>credit_score</t>
  </si>
  <si>
    <t>loan_status</t>
  </si>
  <si>
    <t>person_gender_male</t>
  </si>
  <si>
    <t>person_education_Bachelor</t>
  </si>
  <si>
    <t>person_education_Doctorate</t>
  </si>
  <si>
    <t>person_education_High School</t>
  </si>
  <si>
    <t>person_education_Master</t>
  </si>
  <si>
    <t>person_home_ownership_OTHER</t>
  </si>
  <si>
    <t>person_home_ownership_OWN</t>
  </si>
  <si>
    <t>person_home_ownership_RENT</t>
  </si>
  <si>
    <t>loan_intent_EDUCATION</t>
  </si>
  <si>
    <t>loan_intent_HOMEIMPROVEMENT</t>
  </si>
  <si>
    <t>loan_intent_MEDICAL</t>
  </si>
  <si>
    <t>loan_intent_PERSONAL</t>
  </si>
  <si>
    <t>loan_intent_VENTURE</t>
  </si>
  <si>
    <t>previous_loan_defaults_on_file_Yes</t>
  </si>
  <si>
    <t>Target: Loan_status</t>
  </si>
  <si>
    <t>Excel only accepts 16 regressors (we have 22)</t>
  </si>
  <si>
    <t xml:space="preserve">The following 6 regressors will be excluded. </t>
  </si>
  <si>
    <t>Let's try linear regression first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</si>
  <si>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</si>
  <si>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</si>
  <si>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</si>
  <si>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</si>
  <si>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</si>
  <si>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</si>
  <si>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</si>
  <si>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</si>
  <si>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</si>
  <si>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</si>
  <si>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</si>
  <si>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</si>
  <si>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</si>
  <si>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</si>
  <si>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</si>
  <si>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</si>
  <si>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</si>
  <si>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</si>
  <si>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</si>
  <si>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</si>
  <si>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</si>
  <si>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</si>
  <si>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</si>
  <si>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</si>
  <si>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Linear_regression_prediction</t>
  </si>
  <si>
    <t>Use Logistic Regression</t>
  </si>
  <si>
    <t>Use Solver to run logistic regression</t>
  </si>
  <si>
    <t>Constant Intercept</t>
  </si>
  <si>
    <t>logit</t>
  </si>
  <si>
    <t>exp(logit)</t>
  </si>
  <si>
    <t>probability</t>
  </si>
  <si>
    <t>log likelihood</t>
  </si>
  <si>
    <t>sum of likelihood</t>
  </si>
  <si>
    <t>$B$17 + E2*$B$18 + F2*$B$19 + G2*$B$20 + H2*$B$21 + I2*$B$22 + J2*$B$23 + K2*$B$24 + L2*$B$25 + M2*$B$26 + N2*$B$27 + O2*$B$28 + P2*$B$29 + Q2*$B$30 + R2*$B$31 + S2*$B$32</t>
  </si>
  <si>
    <t>adjusted_income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</si>
</sst>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0.0000"/>
    <numFmt numFmtId="168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5" borderId="0" xfId="0" applyFont="1" applyFill="1"/>
    <xf numFmtId="0" fontId="16" fillId="0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1" applyNumberFormat="1" applyFont="1"/>
    <xf numFmtId="0" fontId="19" fillId="36" borderId="0" xfId="0" applyFont="1" applyFill="1"/>
    <xf numFmtId="0" fontId="0" fillId="36" borderId="0" xfId="0" applyFill="1"/>
    <xf numFmtId="168" fontId="0" fillId="37" borderId="0" xfId="0" applyNumberFormat="1" applyFill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loan_status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D1B-82E2-5DC11F3CA775}"/>
            </c:ext>
          </c:extLst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Linear_regression_prediction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Data!$AA$2:$AA$1001</c:f>
              <c:numCache>
                <c:formatCode>0.0000</c:formatCode>
                <c:ptCount val="1000"/>
                <c:pt idx="0">
                  <c:v>-3.1139169161049418E-2</c:v>
                </c:pt>
                <c:pt idx="1">
                  <c:v>0.62378683073539976</c:v>
                </c:pt>
                <c:pt idx="2">
                  <c:v>-0.48117358749522654</c:v>
                </c:pt>
                <c:pt idx="3">
                  <c:v>0.58135953120994266</c:v>
                </c:pt>
                <c:pt idx="4">
                  <c:v>-9.6480651597234235E-2</c:v>
                </c:pt>
                <c:pt idx="5">
                  <c:v>0.69235832077895931</c:v>
                </c:pt>
                <c:pt idx="6">
                  <c:v>-6.4299594354465195E-2</c:v>
                </c:pt>
                <c:pt idx="7">
                  <c:v>0.54950030898479696</c:v>
                </c:pt>
                <c:pt idx="8">
                  <c:v>-2.2667602599529046E-2</c:v>
                </c:pt>
                <c:pt idx="9">
                  <c:v>-0.18102249694160277</c:v>
                </c:pt>
                <c:pt idx="10">
                  <c:v>0.38514214811830294</c:v>
                </c:pt>
                <c:pt idx="11">
                  <c:v>-0.38050124991840295</c:v>
                </c:pt>
                <c:pt idx="12">
                  <c:v>-0.11490445398213828</c:v>
                </c:pt>
                <c:pt idx="13">
                  <c:v>0.25775258073860069</c:v>
                </c:pt>
                <c:pt idx="14">
                  <c:v>-0.2248774997790865</c:v>
                </c:pt>
                <c:pt idx="15">
                  <c:v>0.43511692462536522</c:v>
                </c:pt>
                <c:pt idx="16">
                  <c:v>0.56117383470873983</c:v>
                </c:pt>
                <c:pt idx="17">
                  <c:v>-0.20855746863083724</c:v>
                </c:pt>
                <c:pt idx="18">
                  <c:v>-0.21092200140502249</c:v>
                </c:pt>
                <c:pt idx="19">
                  <c:v>0.2883650852325691</c:v>
                </c:pt>
                <c:pt idx="20">
                  <c:v>2.2553831763861387E-2</c:v>
                </c:pt>
                <c:pt idx="21">
                  <c:v>-1.0217183589092849E-2</c:v>
                </c:pt>
                <c:pt idx="22">
                  <c:v>-0.13288146951449226</c:v>
                </c:pt>
                <c:pt idx="23">
                  <c:v>-0.30735479679000277</c:v>
                </c:pt>
                <c:pt idx="24">
                  <c:v>0.66577901227564407</c:v>
                </c:pt>
                <c:pt idx="25">
                  <c:v>-0.26810045309452185</c:v>
                </c:pt>
                <c:pt idx="26">
                  <c:v>-0.13893143698674121</c:v>
                </c:pt>
                <c:pt idx="27">
                  <c:v>-0.37555681258389856</c:v>
                </c:pt>
                <c:pt idx="28">
                  <c:v>-0.12931092898122182</c:v>
                </c:pt>
                <c:pt idx="29">
                  <c:v>0.37132193697203347</c:v>
                </c:pt>
                <c:pt idx="30">
                  <c:v>0.12352995690974308</c:v>
                </c:pt>
                <c:pt idx="31">
                  <c:v>0.72858935618847598</c:v>
                </c:pt>
                <c:pt idx="32">
                  <c:v>6.3670788843072978E-2</c:v>
                </c:pt>
                <c:pt idx="33">
                  <c:v>-6.3276588312161652E-2</c:v>
                </c:pt>
                <c:pt idx="34">
                  <c:v>-0.30493879084460912</c:v>
                </c:pt>
                <c:pt idx="35">
                  <c:v>7.0509542140719139E-2</c:v>
                </c:pt>
                <c:pt idx="36">
                  <c:v>1.3501126557056375E-2</c:v>
                </c:pt>
                <c:pt idx="37">
                  <c:v>-0.10596539631526058</c:v>
                </c:pt>
                <c:pt idx="38">
                  <c:v>-0.27256280848811038</c:v>
                </c:pt>
                <c:pt idx="39">
                  <c:v>-0.12152102360969835</c:v>
                </c:pt>
                <c:pt idx="40">
                  <c:v>-0.11174143063658976</c:v>
                </c:pt>
                <c:pt idx="41">
                  <c:v>-0.10486566968266287</c:v>
                </c:pt>
                <c:pt idx="42">
                  <c:v>5.4291464726417216E-2</c:v>
                </c:pt>
                <c:pt idx="43">
                  <c:v>-0.177724404151341</c:v>
                </c:pt>
                <c:pt idx="44">
                  <c:v>-2.6754558028914133E-3</c:v>
                </c:pt>
                <c:pt idx="45">
                  <c:v>-0.15158222745870686</c:v>
                </c:pt>
                <c:pt idx="46">
                  <c:v>5.1307401254314988E-2</c:v>
                </c:pt>
                <c:pt idx="47">
                  <c:v>0.25858237658786293</c:v>
                </c:pt>
                <c:pt idx="48">
                  <c:v>0.30094918864041981</c:v>
                </c:pt>
                <c:pt idx="49">
                  <c:v>-0.22900859514230959</c:v>
                </c:pt>
                <c:pt idx="50">
                  <c:v>-0.18368912893383493</c:v>
                </c:pt>
                <c:pt idx="51">
                  <c:v>0.2965447737752992</c:v>
                </c:pt>
                <c:pt idx="52">
                  <c:v>-9.7055117878375841E-2</c:v>
                </c:pt>
                <c:pt idx="53">
                  <c:v>0.45725658003365144</c:v>
                </c:pt>
                <c:pt idx="54">
                  <c:v>-4.7891070085560372E-2</c:v>
                </c:pt>
                <c:pt idx="55">
                  <c:v>-0.23656061366897274</c:v>
                </c:pt>
                <c:pt idx="56">
                  <c:v>0.53794469595394556</c:v>
                </c:pt>
                <c:pt idx="57">
                  <c:v>-0.19648041493391316</c:v>
                </c:pt>
                <c:pt idx="58">
                  <c:v>-0.18848385102758225</c:v>
                </c:pt>
                <c:pt idx="59">
                  <c:v>-0.19079363437781799</c:v>
                </c:pt>
                <c:pt idx="60">
                  <c:v>0.3851068979032401</c:v>
                </c:pt>
                <c:pt idx="61">
                  <c:v>0.39122832225372484</c:v>
                </c:pt>
                <c:pt idx="62">
                  <c:v>-7.8999945127199989E-2</c:v>
                </c:pt>
                <c:pt idx="63">
                  <c:v>-0.18415631168296848</c:v>
                </c:pt>
                <c:pt idx="64">
                  <c:v>0.43318321820262634</c:v>
                </c:pt>
                <c:pt idx="65">
                  <c:v>-0.19347675433411582</c:v>
                </c:pt>
                <c:pt idx="66">
                  <c:v>-8.2193308919911723E-2</c:v>
                </c:pt>
                <c:pt idx="67">
                  <c:v>0.42334336893057495</c:v>
                </c:pt>
                <c:pt idx="68">
                  <c:v>-0.27769439465335194</c:v>
                </c:pt>
                <c:pt idx="69">
                  <c:v>-0.28090011498119938</c:v>
                </c:pt>
                <c:pt idx="70">
                  <c:v>0.17751949593768848</c:v>
                </c:pt>
                <c:pt idx="71">
                  <c:v>-0.12339403058177628</c:v>
                </c:pt>
                <c:pt idx="72">
                  <c:v>-0.16361446641425303</c:v>
                </c:pt>
                <c:pt idx="73">
                  <c:v>0.52173323883163336</c:v>
                </c:pt>
                <c:pt idx="74">
                  <c:v>0.34174055925899566</c:v>
                </c:pt>
                <c:pt idx="75">
                  <c:v>0.41871246041380866</c:v>
                </c:pt>
                <c:pt idx="76">
                  <c:v>-0.1917653884961758</c:v>
                </c:pt>
                <c:pt idx="77">
                  <c:v>-0.11939762393607684</c:v>
                </c:pt>
                <c:pt idx="78">
                  <c:v>0.30523397668074448</c:v>
                </c:pt>
                <c:pt idx="79">
                  <c:v>0.38666616095126982</c:v>
                </c:pt>
                <c:pt idx="80">
                  <c:v>0.47373953212901482</c:v>
                </c:pt>
                <c:pt idx="81">
                  <c:v>-0.18889202024336366</c:v>
                </c:pt>
                <c:pt idx="82">
                  <c:v>-0.13064796131686807</c:v>
                </c:pt>
                <c:pt idx="83">
                  <c:v>-0.17253556926977398</c:v>
                </c:pt>
                <c:pt idx="84">
                  <c:v>-0.22092545317491546</c:v>
                </c:pt>
                <c:pt idx="85">
                  <c:v>0.56158959842996559</c:v>
                </c:pt>
                <c:pt idx="86">
                  <c:v>-7.9911412192513631E-2</c:v>
                </c:pt>
                <c:pt idx="87">
                  <c:v>0.55716698045021773</c:v>
                </c:pt>
                <c:pt idx="88">
                  <c:v>-0.17171463163313661</c:v>
                </c:pt>
                <c:pt idx="89">
                  <c:v>-0.34893007433832729</c:v>
                </c:pt>
                <c:pt idx="90">
                  <c:v>-4.4365615807110181E-2</c:v>
                </c:pt>
                <c:pt idx="91">
                  <c:v>-0.27525579185340315</c:v>
                </c:pt>
                <c:pt idx="92">
                  <c:v>-9.786346269084506E-2</c:v>
                </c:pt>
                <c:pt idx="93">
                  <c:v>-0.19909286704830137</c:v>
                </c:pt>
                <c:pt idx="94">
                  <c:v>-0.2214188768632176</c:v>
                </c:pt>
                <c:pt idx="95">
                  <c:v>0.67128938105057534</c:v>
                </c:pt>
                <c:pt idx="96">
                  <c:v>0.70420255914336227</c:v>
                </c:pt>
                <c:pt idx="97">
                  <c:v>0.17724536394467916</c:v>
                </c:pt>
                <c:pt idx="98">
                  <c:v>-3.8742605308863975E-2</c:v>
                </c:pt>
                <c:pt idx="99">
                  <c:v>-0.18536225525976679</c:v>
                </c:pt>
                <c:pt idx="100">
                  <c:v>0.63397669775356025</c:v>
                </c:pt>
                <c:pt idx="101">
                  <c:v>0.28671407912102376</c:v>
                </c:pt>
                <c:pt idx="102">
                  <c:v>7.4511725546741792E-2</c:v>
                </c:pt>
                <c:pt idx="103">
                  <c:v>-0.16300768858452735</c:v>
                </c:pt>
                <c:pt idx="104">
                  <c:v>-9.6458810143456697E-2</c:v>
                </c:pt>
                <c:pt idx="105">
                  <c:v>0.13395664160076026</c:v>
                </c:pt>
                <c:pt idx="106">
                  <c:v>0.69641423629180665</c:v>
                </c:pt>
                <c:pt idx="107">
                  <c:v>-0.16340606736423485</c:v>
                </c:pt>
                <c:pt idx="108">
                  <c:v>-0.12187893099575081</c:v>
                </c:pt>
                <c:pt idx="109">
                  <c:v>-9.1220617046680663E-2</c:v>
                </c:pt>
                <c:pt idx="110">
                  <c:v>-0.34087007067650849</c:v>
                </c:pt>
                <c:pt idx="111">
                  <c:v>0.45584714802477566</c:v>
                </c:pt>
                <c:pt idx="112">
                  <c:v>0.68172264730197107</c:v>
                </c:pt>
                <c:pt idx="113">
                  <c:v>0.13454831337132456</c:v>
                </c:pt>
                <c:pt idx="114">
                  <c:v>0.12724305542106717</c:v>
                </c:pt>
                <c:pt idx="115">
                  <c:v>7.2606851520555793E-2</c:v>
                </c:pt>
                <c:pt idx="116">
                  <c:v>0.78108569707799602</c:v>
                </c:pt>
                <c:pt idx="117">
                  <c:v>4.4547322891140717E-2</c:v>
                </c:pt>
                <c:pt idx="118">
                  <c:v>0.27000130556353258</c:v>
                </c:pt>
                <c:pt idx="119">
                  <c:v>-0.21984431546230815</c:v>
                </c:pt>
                <c:pt idx="120">
                  <c:v>0.42174724610078318</c:v>
                </c:pt>
                <c:pt idx="121">
                  <c:v>-0.10265755626162065</c:v>
                </c:pt>
                <c:pt idx="122">
                  <c:v>4.0866874724202251E-2</c:v>
                </c:pt>
                <c:pt idx="123">
                  <c:v>6.1990202676743045E-2</c:v>
                </c:pt>
                <c:pt idx="124">
                  <c:v>5.5315267315889538E-2</c:v>
                </c:pt>
                <c:pt idx="125">
                  <c:v>0.41977067284589537</c:v>
                </c:pt>
                <c:pt idx="126">
                  <c:v>-0.28173562245143069</c:v>
                </c:pt>
                <c:pt idx="127">
                  <c:v>-0.23423526972549802</c:v>
                </c:pt>
                <c:pt idx="128">
                  <c:v>-0.1033399119360397</c:v>
                </c:pt>
                <c:pt idx="129">
                  <c:v>0.50544063221380131</c:v>
                </c:pt>
                <c:pt idx="130">
                  <c:v>-5.8935607928490952E-2</c:v>
                </c:pt>
                <c:pt idx="131">
                  <c:v>-5.941452695182281E-2</c:v>
                </c:pt>
                <c:pt idx="132">
                  <c:v>9.7633005269386119E-2</c:v>
                </c:pt>
                <c:pt idx="133">
                  <c:v>-0.20226605801488301</c:v>
                </c:pt>
                <c:pt idx="134">
                  <c:v>-0.21909297582369597</c:v>
                </c:pt>
                <c:pt idx="135">
                  <c:v>0.44528403124791527</c:v>
                </c:pt>
                <c:pt idx="136">
                  <c:v>0.13855242926355482</c:v>
                </c:pt>
                <c:pt idx="137">
                  <c:v>-0.14471899830058393</c:v>
                </c:pt>
                <c:pt idx="138">
                  <c:v>0.59374696445900488</c:v>
                </c:pt>
                <c:pt idx="139">
                  <c:v>7.6395771315161953E-3</c:v>
                </c:pt>
                <c:pt idx="140">
                  <c:v>0.55266417477185226</c:v>
                </c:pt>
                <c:pt idx="141">
                  <c:v>-6.0751817223503535E-2</c:v>
                </c:pt>
                <c:pt idx="142">
                  <c:v>-0.24263308625210545</c:v>
                </c:pt>
                <c:pt idx="143">
                  <c:v>6.8839770234601305E-2</c:v>
                </c:pt>
                <c:pt idx="144">
                  <c:v>1.8133223286130429E-2</c:v>
                </c:pt>
                <c:pt idx="145">
                  <c:v>-1.8539908147838013E-2</c:v>
                </c:pt>
                <c:pt idx="146">
                  <c:v>0.38153015472224933</c:v>
                </c:pt>
                <c:pt idx="147">
                  <c:v>0.48455389683147382</c:v>
                </c:pt>
                <c:pt idx="148">
                  <c:v>-0.20190442390250929</c:v>
                </c:pt>
                <c:pt idx="149">
                  <c:v>-3.8887211016124468E-2</c:v>
                </c:pt>
                <c:pt idx="150">
                  <c:v>0.47099825916417293</c:v>
                </c:pt>
                <c:pt idx="151">
                  <c:v>-0.21371676351199864</c:v>
                </c:pt>
                <c:pt idx="152">
                  <c:v>1.1823956130918467E-2</c:v>
                </c:pt>
                <c:pt idx="153">
                  <c:v>0.51965376022200549</c:v>
                </c:pt>
                <c:pt idx="154">
                  <c:v>8.7004741262542984E-2</c:v>
                </c:pt>
                <c:pt idx="155">
                  <c:v>-2.8117043599869995E-2</c:v>
                </c:pt>
                <c:pt idx="156">
                  <c:v>-6.7007226178349089E-2</c:v>
                </c:pt>
                <c:pt idx="157">
                  <c:v>-2.9429927285914315E-2</c:v>
                </c:pt>
                <c:pt idx="158">
                  <c:v>-0.12412497325121269</c:v>
                </c:pt>
                <c:pt idx="159">
                  <c:v>0.43592690016759184</c:v>
                </c:pt>
                <c:pt idx="160">
                  <c:v>-0.18396730483244728</c:v>
                </c:pt>
                <c:pt idx="161">
                  <c:v>0.41171816167136677</c:v>
                </c:pt>
                <c:pt idx="162">
                  <c:v>0.71720893490499826</c:v>
                </c:pt>
                <c:pt idx="163">
                  <c:v>-0.2531010740144144</c:v>
                </c:pt>
                <c:pt idx="164">
                  <c:v>3.3719322849689148E-2</c:v>
                </c:pt>
                <c:pt idx="165">
                  <c:v>-6.8872684248219018E-2</c:v>
                </c:pt>
                <c:pt idx="166">
                  <c:v>0.45858530640606049</c:v>
                </c:pt>
                <c:pt idx="167">
                  <c:v>1.7662958375311621E-2</c:v>
                </c:pt>
                <c:pt idx="168">
                  <c:v>-9.4251887824045477E-2</c:v>
                </c:pt>
                <c:pt idx="169">
                  <c:v>-6.9785414901534226E-2</c:v>
                </c:pt>
                <c:pt idx="170">
                  <c:v>-0.20148026676883807</c:v>
                </c:pt>
                <c:pt idx="171">
                  <c:v>-3.3647507808285071E-2</c:v>
                </c:pt>
                <c:pt idx="172">
                  <c:v>0.43395612216289858</c:v>
                </c:pt>
                <c:pt idx="173">
                  <c:v>0.21446844925523856</c:v>
                </c:pt>
                <c:pt idx="174">
                  <c:v>0.60920313298972917</c:v>
                </c:pt>
                <c:pt idx="175">
                  <c:v>0.68797762417045583</c:v>
                </c:pt>
                <c:pt idx="176">
                  <c:v>-0.13636359331015058</c:v>
                </c:pt>
                <c:pt idx="177">
                  <c:v>0.60746885338635503</c:v>
                </c:pt>
                <c:pt idx="178">
                  <c:v>-0.12716529840866869</c:v>
                </c:pt>
                <c:pt idx="179">
                  <c:v>0.46952522202870917</c:v>
                </c:pt>
                <c:pt idx="180">
                  <c:v>0.63502120834185449</c:v>
                </c:pt>
                <c:pt idx="181">
                  <c:v>0.71472863670335363</c:v>
                </c:pt>
                <c:pt idx="182">
                  <c:v>0.17157238266427821</c:v>
                </c:pt>
                <c:pt idx="183">
                  <c:v>-0.17566651277285089</c:v>
                </c:pt>
                <c:pt idx="184">
                  <c:v>-0.13665020024097935</c:v>
                </c:pt>
                <c:pt idx="185">
                  <c:v>-4.2300989540351441E-2</c:v>
                </c:pt>
                <c:pt idx="186">
                  <c:v>5.0811590960987529E-2</c:v>
                </c:pt>
                <c:pt idx="187">
                  <c:v>-0.16030745049835243</c:v>
                </c:pt>
                <c:pt idx="188">
                  <c:v>0.51456893449961971</c:v>
                </c:pt>
                <c:pt idx="189">
                  <c:v>1.0385306252891358E-4</c:v>
                </c:pt>
                <c:pt idx="190">
                  <c:v>0.59788667398902562</c:v>
                </c:pt>
                <c:pt idx="191">
                  <c:v>0.51124037443071435</c:v>
                </c:pt>
                <c:pt idx="192">
                  <c:v>-2.0592172985228641E-2</c:v>
                </c:pt>
                <c:pt idx="193">
                  <c:v>-0.22155088883359242</c:v>
                </c:pt>
                <c:pt idx="194">
                  <c:v>2.6546511259601058E-2</c:v>
                </c:pt>
                <c:pt idx="195">
                  <c:v>-7.6368581887931719E-2</c:v>
                </c:pt>
                <c:pt idx="196">
                  <c:v>0.5707333068334477</c:v>
                </c:pt>
                <c:pt idx="197">
                  <c:v>0.65482239011796928</c:v>
                </c:pt>
                <c:pt idx="198">
                  <c:v>0.68308949538885844</c:v>
                </c:pt>
                <c:pt idx="199">
                  <c:v>0.57981315263425415</c:v>
                </c:pt>
                <c:pt idx="200">
                  <c:v>1.7082443123835667E-2</c:v>
                </c:pt>
                <c:pt idx="201">
                  <c:v>0.66458737737979034</c:v>
                </c:pt>
                <c:pt idx="202">
                  <c:v>0.14752634886952609</c:v>
                </c:pt>
                <c:pt idx="203">
                  <c:v>0.5656457862480635</c:v>
                </c:pt>
                <c:pt idx="204">
                  <c:v>1.8986416606381784E-2</c:v>
                </c:pt>
                <c:pt idx="205">
                  <c:v>9.5950429417941185E-2</c:v>
                </c:pt>
                <c:pt idx="206">
                  <c:v>6.0223738519419867E-2</c:v>
                </c:pt>
                <c:pt idx="207">
                  <c:v>0.5082912947176863</c:v>
                </c:pt>
                <c:pt idx="208">
                  <c:v>1.6560232293168498E-2</c:v>
                </c:pt>
                <c:pt idx="209">
                  <c:v>-0.14980388813725598</c:v>
                </c:pt>
                <c:pt idx="210">
                  <c:v>-0.13412895153507637</c:v>
                </c:pt>
                <c:pt idx="211">
                  <c:v>-7.1435435292004135E-2</c:v>
                </c:pt>
                <c:pt idx="212">
                  <c:v>-5.4928950133274479E-2</c:v>
                </c:pt>
                <c:pt idx="213">
                  <c:v>0.6264045106677929</c:v>
                </c:pt>
                <c:pt idx="214">
                  <c:v>0.1806786088984137</c:v>
                </c:pt>
                <c:pt idx="215">
                  <c:v>-4.8418926996654177E-2</c:v>
                </c:pt>
                <c:pt idx="216">
                  <c:v>0.10854908175884947</c:v>
                </c:pt>
                <c:pt idx="217">
                  <c:v>0.12665925671306577</c:v>
                </c:pt>
                <c:pt idx="218">
                  <c:v>0.71595601435260314</c:v>
                </c:pt>
                <c:pt idx="219">
                  <c:v>0.52085730120917795</c:v>
                </c:pt>
                <c:pt idx="220">
                  <c:v>0.13685807303145103</c:v>
                </c:pt>
                <c:pt idx="221">
                  <c:v>0.17257031864152617</c:v>
                </c:pt>
                <c:pt idx="222">
                  <c:v>0.72171775409471151</c:v>
                </c:pt>
                <c:pt idx="223">
                  <c:v>0.49250432388656618</c:v>
                </c:pt>
                <c:pt idx="224">
                  <c:v>-9.568131382607481E-3</c:v>
                </c:pt>
                <c:pt idx="225">
                  <c:v>0.73826776171782538</c:v>
                </c:pt>
                <c:pt idx="226">
                  <c:v>0.5382715515034443</c:v>
                </c:pt>
                <c:pt idx="227">
                  <c:v>0.52722791946013425</c:v>
                </c:pt>
                <c:pt idx="228">
                  <c:v>5.6423064762404218E-2</c:v>
                </c:pt>
                <c:pt idx="229">
                  <c:v>-9.3313482138572434E-2</c:v>
                </c:pt>
                <c:pt idx="230">
                  <c:v>0.19982546641389098</c:v>
                </c:pt>
                <c:pt idx="231">
                  <c:v>0.17695938635314146</c:v>
                </c:pt>
                <c:pt idx="232">
                  <c:v>0.59603064653111759</c:v>
                </c:pt>
                <c:pt idx="233">
                  <c:v>0.1653168086975646</c:v>
                </c:pt>
                <c:pt idx="234">
                  <c:v>0.68532419495208308</c:v>
                </c:pt>
                <c:pt idx="235">
                  <c:v>0.11065960274531006</c:v>
                </c:pt>
                <c:pt idx="236">
                  <c:v>0.53866664025126942</c:v>
                </c:pt>
                <c:pt idx="237">
                  <c:v>1.3200281060887775E-4</c:v>
                </c:pt>
                <c:pt idx="238">
                  <c:v>3.3970837290688838E-2</c:v>
                </c:pt>
                <c:pt idx="239">
                  <c:v>0.44359340310740136</c:v>
                </c:pt>
                <c:pt idx="240">
                  <c:v>3.9616456111280063E-2</c:v>
                </c:pt>
                <c:pt idx="241">
                  <c:v>0.68632378678137618</c:v>
                </c:pt>
                <c:pt idx="242">
                  <c:v>0.77443189552699854</c:v>
                </c:pt>
                <c:pt idx="243">
                  <c:v>-0.12928136413690744</c:v>
                </c:pt>
                <c:pt idx="244">
                  <c:v>-9.6672985256456512E-2</c:v>
                </c:pt>
                <c:pt idx="245">
                  <c:v>0.70863867351120835</c:v>
                </c:pt>
                <c:pt idx="246">
                  <c:v>0.34556372862610851</c:v>
                </c:pt>
                <c:pt idx="247">
                  <c:v>0.81359257236477001</c:v>
                </c:pt>
                <c:pt idx="248">
                  <c:v>2.0144647969384866E-2</c:v>
                </c:pt>
                <c:pt idx="249">
                  <c:v>0.21770533258636304</c:v>
                </c:pt>
                <c:pt idx="250">
                  <c:v>8.6128782030175599E-2</c:v>
                </c:pt>
                <c:pt idx="251">
                  <c:v>0.38228854469944351</c:v>
                </c:pt>
                <c:pt idx="252">
                  <c:v>0.14405172331969052</c:v>
                </c:pt>
                <c:pt idx="253">
                  <c:v>0.52298482735821183</c:v>
                </c:pt>
                <c:pt idx="254">
                  <c:v>0.16331678406622629</c:v>
                </c:pt>
                <c:pt idx="255">
                  <c:v>-0.10999928562355427</c:v>
                </c:pt>
                <c:pt idx="256">
                  <c:v>0.7482383918629596</c:v>
                </c:pt>
                <c:pt idx="257">
                  <c:v>0.21727905652234358</c:v>
                </c:pt>
                <c:pt idx="258">
                  <c:v>0.1774028496615927</c:v>
                </c:pt>
                <c:pt idx="259">
                  <c:v>9.368584561151605E-2</c:v>
                </c:pt>
                <c:pt idx="260">
                  <c:v>-2.3973034665779158E-2</c:v>
                </c:pt>
                <c:pt idx="261">
                  <c:v>0.20339696823868325</c:v>
                </c:pt>
                <c:pt idx="262">
                  <c:v>0.77172397202640708</c:v>
                </c:pt>
                <c:pt idx="263">
                  <c:v>0.88982408974889959</c:v>
                </c:pt>
                <c:pt idx="264">
                  <c:v>0.1882520988329307</c:v>
                </c:pt>
                <c:pt idx="265">
                  <c:v>-6.0908681043082336E-2</c:v>
                </c:pt>
                <c:pt idx="266">
                  <c:v>0.52037321575571616</c:v>
                </c:pt>
                <c:pt idx="267">
                  <c:v>0.58180292280090296</c:v>
                </c:pt>
                <c:pt idx="268">
                  <c:v>0.7608038697376126</c:v>
                </c:pt>
                <c:pt idx="269">
                  <c:v>0.40756576102971331</c:v>
                </c:pt>
                <c:pt idx="270">
                  <c:v>0.18431686185440199</c:v>
                </c:pt>
                <c:pt idx="271">
                  <c:v>0.74885514052452884</c:v>
                </c:pt>
                <c:pt idx="272">
                  <c:v>0.14867549800899948</c:v>
                </c:pt>
                <c:pt idx="273">
                  <c:v>0.76748237005137165</c:v>
                </c:pt>
                <c:pt idx="274">
                  <c:v>0.66836921235335123</c:v>
                </c:pt>
                <c:pt idx="275">
                  <c:v>0.16697700377376568</c:v>
                </c:pt>
                <c:pt idx="276">
                  <c:v>0.2497012033862529</c:v>
                </c:pt>
                <c:pt idx="277">
                  <c:v>0.1365237952721281</c:v>
                </c:pt>
                <c:pt idx="278">
                  <c:v>5.6155281096505139E-2</c:v>
                </c:pt>
                <c:pt idx="279">
                  <c:v>0.23111290454345201</c:v>
                </c:pt>
                <c:pt idx="280">
                  <c:v>3.8800232445619365E-2</c:v>
                </c:pt>
                <c:pt idx="281">
                  <c:v>0.78230384914182027</c:v>
                </c:pt>
                <c:pt idx="282">
                  <c:v>0.15238986335254057</c:v>
                </c:pt>
                <c:pt idx="283">
                  <c:v>0.61965700136010771</c:v>
                </c:pt>
                <c:pt idx="284">
                  <c:v>0.20304152961429833</c:v>
                </c:pt>
                <c:pt idx="285">
                  <c:v>0.2166412418375413</c:v>
                </c:pt>
                <c:pt idx="286">
                  <c:v>0.16755732512484012</c:v>
                </c:pt>
                <c:pt idx="287">
                  <c:v>0.28730402234847408</c:v>
                </c:pt>
                <c:pt idx="288">
                  <c:v>0.65259613728856036</c:v>
                </c:pt>
                <c:pt idx="289">
                  <c:v>1.9524139030152154E-2</c:v>
                </c:pt>
                <c:pt idx="290">
                  <c:v>0.68308367298585604</c:v>
                </c:pt>
                <c:pt idx="291">
                  <c:v>0.13936762676450931</c:v>
                </c:pt>
                <c:pt idx="292">
                  <c:v>0.14873317755385684</c:v>
                </c:pt>
                <c:pt idx="293">
                  <c:v>0.23607706537307416</c:v>
                </c:pt>
                <c:pt idx="294">
                  <c:v>0.67121216287889462</c:v>
                </c:pt>
                <c:pt idx="295">
                  <c:v>0.740175511715912</c:v>
                </c:pt>
                <c:pt idx="296">
                  <c:v>9.9673013800072652E-2</c:v>
                </c:pt>
                <c:pt idx="297">
                  <c:v>0.11934151966808026</c:v>
                </c:pt>
                <c:pt idx="298">
                  <c:v>0.66322170429071547</c:v>
                </c:pt>
                <c:pt idx="299">
                  <c:v>-3.9250497760487946E-3</c:v>
                </c:pt>
                <c:pt idx="300">
                  <c:v>0.15859280655697583</c:v>
                </c:pt>
                <c:pt idx="301">
                  <c:v>0.71701822162924378</c:v>
                </c:pt>
                <c:pt idx="302">
                  <c:v>0.14021308201741722</c:v>
                </c:pt>
                <c:pt idx="303">
                  <c:v>-3.5870723812465588E-3</c:v>
                </c:pt>
                <c:pt idx="304">
                  <c:v>-0.15345232805030756</c:v>
                </c:pt>
                <c:pt idx="305">
                  <c:v>-4.6820275141436607E-2</c:v>
                </c:pt>
                <c:pt idx="306">
                  <c:v>0.50528710868824089</c:v>
                </c:pt>
                <c:pt idx="307">
                  <c:v>0.72933759217329863</c:v>
                </c:pt>
                <c:pt idx="308">
                  <c:v>0.18390794191363125</c:v>
                </c:pt>
                <c:pt idx="309">
                  <c:v>0.85768397908414495</c:v>
                </c:pt>
                <c:pt idx="310">
                  <c:v>0.61863011793102196</c:v>
                </c:pt>
                <c:pt idx="311">
                  <c:v>0.20831255176287311</c:v>
                </c:pt>
                <c:pt idx="312">
                  <c:v>0.2105135494502669</c:v>
                </c:pt>
                <c:pt idx="313">
                  <c:v>5.0485347881615961E-2</c:v>
                </c:pt>
                <c:pt idx="314">
                  <c:v>-8.7174993659111355E-2</c:v>
                </c:pt>
                <c:pt idx="315">
                  <c:v>0.15645529060545782</c:v>
                </c:pt>
                <c:pt idx="316">
                  <c:v>0.70408804554358995</c:v>
                </c:pt>
                <c:pt idx="317">
                  <c:v>-4.5999817580041791E-2</c:v>
                </c:pt>
                <c:pt idx="318">
                  <c:v>0.7460117506094216</c:v>
                </c:pt>
                <c:pt idx="319">
                  <c:v>0.13152634548031561</c:v>
                </c:pt>
                <c:pt idx="320">
                  <c:v>0.12632048746014535</c:v>
                </c:pt>
                <c:pt idx="321">
                  <c:v>0.62270309446188399</c:v>
                </c:pt>
                <c:pt idx="322">
                  <c:v>0.66038793188689615</c:v>
                </c:pt>
                <c:pt idx="323">
                  <c:v>0.43776273011062489</c:v>
                </c:pt>
                <c:pt idx="324">
                  <c:v>0.11765009687889882</c:v>
                </c:pt>
                <c:pt idx="325">
                  <c:v>0.1178949471770645</c:v>
                </c:pt>
                <c:pt idx="326">
                  <c:v>6.5621081595978348E-2</c:v>
                </c:pt>
                <c:pt idx="327">
                  <c:v>0.39086770565816875</c:v>
                </c:pt>
                <c:pt idx="328">
                  <c:v>-9.7446490005351771E-3</c:v>
                </c:pt>
                <c:pt idx="329">
                  <c:v>3.9610941945998013E-2</c:v>
                </c:pt>
                <c:pt idx="330">
                  <c:v>-5.3289221036448065E-2</c:v>
                </c:pt>
                <c:pt idx="331">
                  <c:v>0.22278225903872395</c:v>
                </c:pt>
                <c:pt idx="332">
                  <c:v>0.66803485381673788</c:v>
                </c:pt>
                <c:pt idx="333">
                  <c:v>0.10759992742564306</c:v>
                </c:pt>
                <c:pt idx="334">
                  <c:v>0.11208661792111929</c:v>
                </c:pt>
                <c:pt idx="335">
                  <c:v>0.2539847478613253</c:v>
                </c:pt>
                <c:pt idx="336">
                  <c:v>1.4019432330910075E-2</c:v>
                </c:pt>
                <c:pt idx="337">
                  <c:v>0.52895789893627509</c:v>
                </c:pt>
                <c:pt idx="338">
                  <c:v>0.14192452282435886</c:v>
                </c:pt>
                <c:pt idx="339">
                  <c:v>0.10157101967698212</c:v>
                </c:pt>
                <c:pt idx="340">
                  <c:v>0.76898142246866175</c:v>
                </c:pt>
                <c:pt idx="341">
                  <c:v>0.15942034158525631</c:v>
                </c:pt>
                <c:pt idx="342">
                  <c:v>0.173064884807824</c:v>
                </c:pt>
                <c:pt idx="343">
                  <c:v>0.11260938008760779</c:v>
                </c:pt>
                <c:pt idx="344">
                  <c:v>0.68303492625819762</c:v>
                </c:pt>
                <c:pt idx="345">
                  <c:v>0.24640456009446388</c:v>
                </c:pt>
                <c:pt idx="346">
                  <c:v>2.4785479056896653E-2</c:v>
                </c:pt>
                <c:pt idx="347">
                  <c:v>-6.1608246608528816E-3</c:v>
                </c:pt>
                <c:pt idx="348">
                  <c:v>0.23179421165371084</c:v>
                </c:pt>
                <c:pt idx="349">
                  <c:v>7.4928106354187785E-2</c:v>
                </c:pt>
                <c:pt idx="350">
                  <c:v>2.9815854937522257E-2</c:v>
                </c:pt>
                <c:pt idx="351">
                  <c:v>0.5295836773473771</c:v>
                </c:pt>
                <c:pt idx="352">
                  <c:v>0.56215733282461122</c:v>
                </c:pt>
                <c:pt idx="353">
                  <c:v>8.8255238597487073E-2</c:v>
                </c:pt>
                <c:pt idx="354">
                  <c:v>6.8779714303513373E-2</c:v>
                </c:pt>
                <c:pt idx="355">
                  <c:v>0.66276980549145326</c:v>
                </c:pt>
                <c:pt idx="356">
                  <c:v>4.8816453022105355E-2</c:v>
                </c:pt>
                <c:pt idx="357">
                  <c:v>9.7456544416296698E-2</c:v>
                </c:pt>
                <c:pt idx="358">
                  <c:v>0.14463017396387901</c:v>
                </c:pt>
                <c:pt idx="359">
                  <c:v>0.67144465756792171</c:v>
                </c:pt>
                <c:pt idx="360">
                  <c:v>0.98090488213746496</c:v>
                </c:pt>
                <c:pt idx="361">
                  <c:v>0.70823852756465888</c:v>
                </c:pt>
                <c:pt idx="362">
                  <c:v>0.23736902806881899</c:v>
                </c:pt>
                <c:pt idx="363">
                  <c:v>0.6911147679951205</c:v>
                </c:pt>
                <c:pt idx="364">
                  <c:v>0.1010059526554512</c:v>
                </c:pt>
                <c:pt idx="365">
                  <c:v>0.77410734654724522</c:v>
                </c:pt>
                <c:pt idx="366">
                  <c:v>0.17543342296983944</c:v>
                </c:pt>
                <c:pt idx="367">
                  <c:v>3.3964580654395227E-2</c:v>
                </c:pt>
                <c:pt idx="368">
                  <c:v>0.14477881772539836</c:v>
                </c:pt>
                <c:pt idx="369">
                  <c:v>0.67270900918827725</c:v>
                </c:pt>
                <c:pt idx="370">
                  <c:v>-6.5438881558934292E-2</c:v>
                </c:pt>
                <c:pt idx="371">
                  <c:v>0.52082192962689255</c:v>
                </c:pt>
                <c:pt idx="372">
                  <c:v>0.6051974819844036</c:v>
                </c:pt>
                <c:pt idx="373">
                  <c:v>8.7075331715330884E-2</c:v>
                </c:pt>
                <c:pt idx="374">
                  <c:v>3.455979069068249E-2</c:v>
                </c:pt>
                <c:pt idx="375">
                  <c:v>-5.0022434050696951E-2</c:v>
                </c:pt>
                <c:pt idx="376">
                  <c:v>0.54486783903033786</c:v>
                </c:pt>
                <c:pt idx="377">
                  <c:v>-0.1020301323687498</c:v>
                </c:pt>
                <c:pt idx="378">
                  <c:v>0.56976998464570672</c:v>
                </c:pt>
                <c:pt idx="379">
                  <c:v>-3.7777787860968193E-2</c:v>
                </c:pt>
                <c:pt idx="380">
                  <c:v>0.10889999366319725</c:v>
                </c:pt>
                <c:pt idx="381">
                  <c:v>0.5112506419275451</c:v>
                </c:pt>
                <c:pt idx="382">
                  <c:v>0.55074597458011343</c:v>
                </c:pt>
                <c:pt idx="383">
                  <c:v>-1.8150458123515234E-2</c:v>
                </c:pt>
                <c:pt idx="384">
                  <c:v>0.58212401871403308</c:v>
                </c:pt>
                <c:pt idx="385">
                  <c:v>-1.5036015905617095E-2</c:v>
                </c:pt>
                <c:pt idx="386">
                  <c:v>0.2710852134398043</c:v>
                </c:pt>
                <c:pt idx="387">
                  <c:v>2.3173435463952008E-2</c:v>
                </c:pt>
                <c:pt idx="388">
                  <c:v>0.35573541274810538</c:v>
                </c:pt>
                <c:pt idx="389">
                  <c:v>0.17648609730072995</c:v>
                </c:pt>
                <c:pt idx="390">
                  <c:v>-4.7852697217047435E-2</c:v>
                </c:pt>
                <c:pt idx="391">
                  <c:v>-0.19594175770335648</c:v>
                </c:pt>
                <c:pt idx="392">
                  <c:v>8.168799478165556E-2</c:v>
                </c:pt>
                <c:pt idx="393">
                  <c:v>-0.14865162374019725</c:v>
                </c:pt>
                <c:pt idx="394">
                  <c:v>0.48494663067356597</c:v>
                </c:pt>
                <c:pt idx="395">
                  <c:v>0.4545037577108903</c:v>
                </c:pt>
                <c:pt idx="396">
                  <c:v>3.4328133723184884E-2</c:v>
                </c:pt>
                <c:pt idx="397">
                  <c:v>-7.9782993635624355E-2</c:v>
                </c:pt>
                <c:pt idx="398">
                  <c:v>0.59687411871785967</c:v>
                </c:pt>
                <c:pt idx="399">
                  <c:v>0.10302435917427333</c:v>
                </c:pt>
                <c:pt idx="400">
                  <c:v>0.44967023906478459</c:v>
                </c:pt>
                <c:pt idx="401">
                  <c:v>-0.11381313859374426</c:v>
                </c:pt>
                <c:pt idx="402">
                  <c:v>0.38717977102113121</c:v>
                </c:pt>
                <c:pt idx="403">
                  <c:v>-0.10247458425326705</c:v>
                </c:pt>
                <c:pt idx="404">
                  <c:v>0.54166606408889895</c:v>
                </c:pt>
                <c:pt idx="405">
                  <c:v>-0.13349738746179252</c:v>
                </c:pt>
                <c:pt idx="406">
                  <c:v>4.7969612497790415E-2</c:v>
                </c:pt>
                <c:pt idx="407">
                  <c:v>6.6401822517514475E-2</c:v>
                </c:pt>
                <c:pt idx="408">
                  <c:v>5.6801382637904352E-3</c:v>
                </c:pt>
                <c:pt idx="409">
                  <c:v>0.56078958863462713</c:v>
                </c:pt>
                <c:pt idx="410">
                  <c:v>3.2983264742050267E-3</c:v>
                </c:pt>
                <c:pt idx="411">
                  <c:v>0.50087589969594037</c:v>
                </c:pt>
                <c:pt idx="412">
                  <c:v>9.9168012521286264E-2</c:v>
                </c:pt>
                <c:pt idx="413">
                  <c:v>0.49042099958221708</c:v>
                </c:pt>
                <c:pt idx="414">
                  <c:v>-6.9436826606726787E-2</c:v>
                </c:pt>
                <c:pt idx="415">
                  <c:v>-1.0606009449560694E-2</c:v>
                </c:pt>
                <c:pt idx="416">
                  <c:v>-6.7599463715067198E-2</c:v>
                </c:pt>
                <c:pt idx="417">
                  <c:v>0.22746977882735331</c:v>
                </c:pt>
                <c:pt idx="418">
                  <c:v>7.5439554903251715E-2</c:v>
                </c:pt>
                <c:pt idx="419">
                  <c:v>0.11529973349268607</c:v>
                </c:pt>
                <c:pt idx="420">
                  <c:v>0.68934188236308558</c:v>
                </c:pt>
                <c:pt idx="421">
                  <c:v>3.0452450875356973E-2</c:v>
                </c:pt>
                <c:pt idx="422">
                  <c:v>-0.11916106665401155</c:v>
                </c:pt>
                <c:pt idx="423">
                  <c:v>0.62993739390570569</c:v>
                </c:pt>
                <c:pt idx="424">
                  <c:v>7.0461092966043304E-2</c:v>
                </c:pt>
                <c:pt idx="425">
                  <c:v>0.48801959470353179</c:v>
                </c:pt>
                <c:pt idx="426">
                  <c:v>4.1949091915816084E-4</c:v>
                </c:pt>
                <c:pt idx="427">
                  <c:v>0.71396260057916794</c:v>
                </c:pt>
                <c:pt idx="428">
                  <c:v>2.0684132960720802E-2</c:v>
                </c:pt>
                <c:pt idx="429">
                  <c:v>3.5822470571031162E-2</c:v>
                </c:pt>
                <c:pt idx="430">
                  <c:v>0.72909994649608556</c:v>
                </c:pt>
                <c:pt idx="431">
                  <c:v>-8.1114737368057188E-2</c:v>
                </c:pt>
                <c:pt idx="432">
                  <c:v>0.567538930339194</c:v>
                </c:pt>
                <c:pt idx="433">
                  <c:v>-1.5715771762101483E-3</c:v>
                </c:pt>
                <c:pt idx="434">
                  <c:v>-8.6097461193623381E-2</c:v>
                </c:pt>
                <c:pt idx="435">
                  <c:v>0.26750497900869419</c:v>
                </c:pt>
                <c:pt idx="436">
                  <c:v>0.41953232385741379</c:v>
                </c:pt>
                <c:pt idx="437">
                  <c:v>0.64899557819484033</c:v>
                </c:pt>
                <c:pt idx="438">
                  <c:v>0.87797263588334018</c:v>
                </c:pt>
                <c:pt idx="439">
                  <c:v>0.12719914406065647</c:v>
                </c:pt>
                <c:pt idx="440">
                  <c:v>0.11505268371346999</c:v>
                </c:pt>
                <c:pt idx="441">
                  <c:v>-0.14045768841731571</c:v>
                </c:pt>
                <c:pt idx="442">
                  <c:v>-0.12196212274009649</c:v>
                </c:pt>
                <c:pt idx="443">
                  <c:v>-2.1062547199035886E-2</c:v>
                </c:pt>
                <c:pt idx="444">
                  <c:v>-3.449324001381715E-2</c:v>
                </c:pt>
                <c:pt idx="445">
                  <c:v>0.76785958678972566</c:v>
                </c:pt>
                <c:pt idx="446">
                  <c:v>0.10753435344324025</c:v>
                </c:pt>
                <c:pt idx="447">
                  <c:v>1.2348350341127527</c:v>
                </c:pt>
                <c:pt idx="448">
                  <c:v>1.1473282502661823</c:v>
                </c:pt>
                <c:pt idx="449">
                  <c:v>1.0588329677393324</c:v>
                </c:pt>
                <c:pt idx="450">
                  <c:v>1.273058785872377</c:v>
                </c:pt>
                <c:pt idx="451">
                  <c:v>0.6135948914407483</c:v>
                </c:pt>
                <c:pt idx="452">
                  <c:v>0.91757621054261995</c:v>
                </c:pt>
                <c:pt idx="453">
                  <c:v>0.83720906646419468</c:v>
                </c:pt>
                <c:pt idx="454">
                  <c:v>0.77522889446555376</c:v>
                </c:pt>
                <c:pt idx="455">
                  <c:v>0.66933466726933921</c:v>
                </c:pt>
                <c:pt idx="456">
                  <c:v>0.82089842006572711</c:v>
                </c:pt>
                <c:pt idx="457">
                  <c:v>0.80911759408493111</c:v>
                </c:pt>
                <c:pt idx="458">
                  <c:v>0.64448740309589747</c:v>
                </c:pt>
                <c:pt idx="459">
                  <c:v>0.96340831784263403</c:v>
                </c:pt>
                <c:pt idx="460">
                  <c:v>0.98117123355731406</c:v>
                </c:pt>
                <c:pt idx="461">
                  <c:v>0.83063797272744488</c:v>
                </c:pt>
                <c:pt idx="462">
                  <c:v>0.68106562384259783</c:v>
                </c:pt>
                <c:pt idx="463">
                  <c:v>1.1471082914444233</c:v>
                </c:pt>
                <c:pt idx="464">
                  <c:v>0.87430244631610343</c:v>
                </c:pt>
                <c:pt idx="465">
                  <c:v>0.99745344966250971</c:v>
                </c:pt>
                <c:pt idx="466">
                  <c:v>1.0482618435198041</c:v>
                </c:pt>
                <c:pt idx="467">
                  <c:v>0.90343505135353241</c:v>
                </c:pt>
                <c:pt idx="468">
                  <c:v>0.75701877058664868</c:v>
                </c:pt>
                <c:pt idx="469">
                  <c:v>0.60192702137281473</c:v>
                </c:pt>
                <c:pt idx="470">
                  <c:v>0.79613104198246787</c:v>
                </c:pt>
                <c:pt idx="471">
                  <c:v>0.56299223719833646</c:v>
                </c:pt>
                <c:pt idx="472">
                  <c:v>1.2611894883120918</c:v>
                </c:pt>
                <c:pt idx="473">
                  <c:v>0.98494598662536936</c:v>
                </c:pt>
                <c:pt idx="474">
                  <c:v>0.92049539366535993</c:v>
                </c:pt>
                <c:pt idx="475">
                  <c:v>0.89647901846454114</c:v>
                </c:pt>
                <c:pt idx="476">
                  <c:v>1.0537631166065837</c:v>
                </c:pt>
                <c:pt idx="477">
                  <c:v>0.73474252626844594</c:v>
                </c:pt>
                <c:pt idx="478">
                  <c:v>0.73665097749731168</c:v>
                </c:pt>
                <c:pt idx="479">
                  <c:v>0.93065395261199446</c:v>
                </c:pt>
                <c:pt idx="480">
                  <c:v>0.71748642694583009</c:v>
                </c:pt>
                <c:pt idx="481">
                  <c:v>0.801059578524278</c:v>
                </c:pt>
                <c:pt idx="482">
                  <c:v>1.001216875402319</c:v>
                </c:pt>
                <c:pt idx="483">
                  <c:v>0.76278587872545034</c:v>
                </c:pt>
                <c:pt idx="484">
                  <c:v>0.6943901616908551</c:v>
                </c:pt>
                <c:pt idx="485">
                  <c:v>0.31259874988649178</c:v>
                </c:pt>
                <c:pt idx="486">
                  <c:v>0.5482009149187852</c:v>
                </c:pt>
                <c:pt idx="487">
                  <c:v>0.98202834203485012</c:v>
                </c:pt>
                <c:pt idx="488">
                  <c:v>0.75893685057344018</c:v>
                </c:pt>
                <c:pt idx="489">
                  <c:v>0.95395259868250126</c:v>
                </c:pt>
                <c:pt idx="490">
                  <c:v>0.76703524190462113</c:v>
                </c:pt>
                <c:pt idx="491">
                  <c:v>0.78536309653745329</c:v>
                </c:pt>
                <c:pt idx="492">
                  <c:v>0.62362331923009195</c:v>
                </c:pt>
                <c:pt idx="493">
                  <c:v>0.95721054019299234</c:v>
                </c:pt>
                <c:pt idx="494">
                  <c:v>0.71087599282287151</c:v>
                </c:pt>
                <c:pt idx="495">
                  <c:v>0.83353948210769035</c:v>
                </c:pt>
                <c:pt idx="496">
                  <c:v>0.70428531835701313</c:v>
                </c:pt>
                <c:pt idx="497">
                  <c:v>0.89124386123240917</c:v>
                </c:pt>
                <c:pt idx="498">
                  <c:v>0.72991060749561743</c:v>
                </c:pt>
                <c:pt idx="499">
                  <c:v>0.66962297462964215</c:v>
                </c:pt>
                <c:pt idx="500">
                  <c:v>0.77945077545620067</c:v>
                </c:pt>
                <c:pt idx="501">
                  <c:v>0.87323816564504819</c:v>
                </c:pt>
                <c:pt idx="502">
                  <c:v>0.86771608765019559</c:v>
                </c:pt>
                <c:pt idx="503">
                  <c:v>0.85971798651309927</c:v>
                </c:pt>
                <c:pt idx="504">
                  <c:v>0.82124023184281603</c:v>
                </c:pt>
                <c:pt idx="505">
                  <c:v>0.75543905959537416</c:v>
                </c:pt>
                <c:pt idx="506">
                  <c:v>0.90420321578515817</c:v>
                </c:pt>
                <c:pt idx="507">
                  <c:v>0.79378508599057351</c:v>
                </c:pt>
                <c:pt idx="508">
                  <c:v>0.39028074310063804</c:v>
                </c:pt>
                <c:pt idx="509">
                  <c:v>0.70453654175340508</c:v>
                </c:pt>
                <c:pt idx="510">
                  <c:v>0.51276157474679496</c:v>
                </c:pt>
                <c:pt idx="511">
                  <c:v>1.0223588209345003</c:v>
                </c:pt>
                <c:pt idx="512">
                  <c:v>1.0826770631037046</c:v>
                </c:pt>
                <c:pt idx="513">
                  <c:v>0.7827035079837521</c:v>
                </c:pt>
                <c:pt idx="514">
                  <c:v>0.79055758646973928</c:v>
                </c:pt>
                <c:pt idx="515">
                  <c:v>0.44781779802956434</c:v>
                </c:pt>
                <c:pt idx="516">
                  <c:v>0.87731999255915416</c:v>
                </c:pt>
                <c:pt idx="517">
                  <c:v>0.72113768771448505</c:v>
                </c:pt>
                <c:pt idx="518">
                  <c:v>1.1553858886698987</c:v>
                </c:pt>
                <c:pt idx="519">
                  <c:v>0.96843216869166859</c:v>
                </c:pt>
                <c:pt idx="520">
                  <c:v>0.76572149526730315</c:v>
                </c:pt>
                <c:pt idx="521">
                  <c:v>0.79364242372692428</c:v>
                </c:pt>
                <c:pt idx="522">
                  <c:v>1.1667712890240893</c:v>
                </c:pt>
                <c:pt idx="523">
                  <c:v>0.96925728598739957</c:v>
                </c:pt>
                <c:pt idx="524">
                  <c:v>0.96512919746217862</c:v>
                </c:pt>
                <c:pt idx="525">
                  <c:v>0.90691636186181801</c:v>
                </c:pt>
                <c:pt idx="526">
                  <c:v>0.91068367191302824</c:v>
                </c:pt>
                <c:pt idx="527">
                  <c:v>1.1211371393923288</c:v>
                </c:pt>
                <c:pt idx="528">
                  <c:v>1.0158159788096537</c:v>
                </c:pt>
                <c:pt idx="529">
                  <c:v>0.96166091782099716</c:v>
                </c:pt>
                <c:pt idx="530">
                  <c:v>1.0116604860418377</c:v>
                </c:pt>
                <c:pt idx="531">
                  <c:v>0.95376625130027282</c:v>
                </c:pt>
                <c:pt idx="532">
                  <c:v>0.79546812286446711</c:v>
                </c:pt>
                <c:pt idx="533">
                  <c:v>0.99348150436339511</c:v>
                </c:pt>
                <c:pt idx="534">
                  <c:v>0.99999999999999933</c:v>
                </c:pt>
                <c:pt idx="535">
                  <c:v>1.006070611302837</c:v>
                </c:pt>
                <c:pt idx="536">
                  <c:v>1.1811181549504508</c:v>
                </c:pt>
                <c:pt idx="537">
                  <c:v>1.1604580901193124</c:v>
                </c:pt>
                <c:pt idx="538">
                  <c:v>0.88305320677886701</c:v>
                </c:pt>
                <c:pt idx="539">
                  <c:v>1.0816560205410088</c:v>
                </c:pt>
                <c:pt idx="540">
                  <c:v>0.88145380890475244</c:v>
                </c:pt>
                <c:pt idx="541">
                  <c:v>0.94837316490282719</c:v>
                </c:pt>
                <c:pt idx="542">
                  <c:v>0.9334092272195782</c:v>
                </c:pt>
                <c:pt idx="543">
                  <c:v>0.9927420155967086</c:v>
                </c:pt>
                <c:pt idx="544">
                  <c:v>0.99096096386579391</c:v>
                </c:pt>
                <c:pt idx="545">
                  <c:v>0.96647354420427356</c:v>
                </c:pt>
                <c:pt idx="546">
                  <c:v>0.58716082643893719</c:v>
                </c:pt>
                <c:pt idx="547">
                  <c:v>1.1891859705262002</c:v>
                </c:pt>
                <c:pt idx="548">
                  <c:v>0.83706930942142532</c:v>
                </c:pt>
                <c:pt idx="549">
                  <c:v>0.87123923231965006</c:v>
                </c:pt>
                <c:pt idx="550">
                  <c:v>1.0966871557130213</c:v>
                </c:pt>
                <c:pt idx="551">
                  <c:v>0.75937391727227699</c:v>
                </c:pt>
                <c:pt idx="552">
                  <c:v>1.0332620770505392</c:v>
                </c:pt>
                <c:pt idx="553">
                  <c:v>0.91288256560869552</c:v>
                </c:pt>
                <c:pt idx="554">
                  <c:v>0.84143493788302426</c:v>
                </c:pt>
                <c:pt idx="555">
                  <c:v>0.81530265323232731</c:v>
                </c:pt>
                <c:pt idx="556">
                  <c:v>0.9090506404170261</c:v>
                </c:pt>
                <c:pt idx="557">
                  <c:v>0.99057590103265047</c:v>
                </c:pt>
                <c:pt idx="558">
                  <c:v>0.78980300450714092</c:v>
                </c:pt>
                <c:pt idx="559">
                  <c:v>0.9304101065010425</c:v>
                </c:pt>
                <c:pt idx="560">
                  <c:v>0.94438103148734409</c:v>
                </c:pt>
                <c:pt idx="561">
                  <c:v>0.68491257159952779</c:v>
                </c:pt>
                <c:pt idx="562">
                  <c:v>0.93461783232345541</c:v>
                </c:pt>
                <c:pt idx="563">
                  <c:v>0.76225043258105762</c:v>
                </c:pt>
                <c:pt idx="564">
                  <c:v>0.80628079125322205</c:v>
                </c:pt>
                <c:pt idx="565">
                  <c:v>0.87521334949427865</c:v>
                </c:pt>
                <c:pt idx="566">
                  <c:v>0.95121011357609364</c:v>
                </c:pt>
                <c:pt idx="567">
                  <c:v>0.63544128344686879</c:v>
                </c:pt>
                <c:pt idx="568">
                  <c:v>0.85405582900505728</c:v>
                </c:pt>
                <c:pt idx="569">
                  <c:v>0.72327639936119081</c:v>
                </c:pt>
                <c:pt idx="570">
                  <c:v>0.81321597475285201</c:v>
                </c:pt>
                <c:pt idx="571">
                  <c:v>0.80001293790925754</c:v>
                </c:pt>
                <c:pt idx="572">
                  <c:v>1.0420028595628621</c:v>
                </c:pt>
                <c:pt idx="573">
                  <c:v>0.90295220379884256</c:v>
                </c:pt>
                <c:pt idx="574">
                  <c:v>0.78577319972917148</c:v>
                </c:pt>
                <c:pt idx="575">
                  <c:v>0.7390243499224789</c:v>
                </c:pt>
                <c:pt idx="576">
                  <c:v>0.83861112037848728</c:v>
                </c:pt>
                <c:pt idx="577">
                  <c:v>0.75085029583748331</c:v>
                </c:pt>
                <c:pt idx="578">
                  <c:v>0.76850348905517074</c:v>
                </c:pt>
                <c:pt idx="579">
                  <c:v>0.75772772973343616</c:v>
                </c:pt>
                <c:pt idx="580">
                  <c:v>0.88189264719404237</c:v>
                </c:pt>
                <c:pt idx="581">
                  <c:v>0.75987119668500003</c:v>
                </c:pt>
                <c:pt idx="582">
                  <c:v>0.77934725532800342</c:v>
                </c:pt>
                <c:pt idx="583">
                  <c:v>0.7405820564715293</c:v>
                </c:pt>
                <c:pt idx="584">
                  <c:v>0.96427192030217501</c:v>
                </c:pt>
                <c:pt idx="585">
                  <c:v>0.82454149373654662</c:v>
                </c:pt>
                <c:pt idx="586">
                  <c:v>0.9703575684181337</c:v>
                </c:pt>
                <c:pt idx="587">
                  <c:v>0.82048671197600964</c:v>
                </c:pt>
                <c:pt idx="588">
                  <c:v>0.77189569424327131</c:v>
                </c:pt>
                <c:pt idx="589">
                  <c:v>0.70760528398502376</c:v>
                </c:pt>
                <c:pt idx="590">
                  <c:v>0.77487898972803682</c:v>
                </c:pt>
                <c:pt idx="591">
                  <c:v>0.55302832065143115</c:v>
                </c:pt>
                <c:pt idx="592">
                  <c:v>0.88286321267573287</c:v>
                </c:pt>
                <c:pt idx="593">
                  <c:v>0.78564398066262409</c:v>
                </c:pt>
                <c:pt idx="594">
                  <c:v>0.59313469009280628</c:v>
                </c:pt>
                <c:pt idx="595">
                  <c:v>0.67576870458309124</c:v>
                </c:pt>
                <c:pt idx="596">
                  <c:v>0.90696417108257887</c:v>
                </c:pt>
                <c:pt idx="597">
                  <c:v>0.577169794324223</c:v>
                </c:pt>
                <c:pt idx="598">
                  <c:v>0.97924222897621138</c:v>
                </c:pt>
                <c:pt idx="599">
                  <c:v>0.82575217100139064</c:v>
                </c:pt>
                <c:pt idx="600">
                  <c:v>0.89929186302560882</c:v>
                </c:pt>
                <c:pt idx="601">
                  <c:v>0.85559191643940158</c:v>
                </c:pt>
                <c:pt idx="602">
                  <c:v>0.78051744135673429</c:v>
                </c:pt>
                <c:pt idx="603">
                  <c:v>0.77785641285201412</c:v>
                </c:pt>
                <c:pt idx="604">
                  <c:v>0.9321917865691679</c:v>
                </c:pt>
                <c:pt idx="605">
                  <c:v>1.0227803951057262</c:v>
                </c:pt>
                <c:pt idx="606">
                  <c:v>0.85793420080025706</c:v>
                </c:pt>
                <c:pt idx="607">
                  <c:v>0.98781467044137627</c:v>
                </c:pt>
                <c:pt idx="608">
                  <c:v>0.7760320466057411</c:v>
                </c:pt>
                <c:pt idx="609">
                  <c:v>0.75599916411870716</c:v>
                </c:pt>
                <c:pt idx="610">
                  <c:v>0.73374641184327116</c:v>
                </c:pt>
                <c:pt idx="611">
                  <c:v>0.75752685322906244</c:v>
                </c:pt>
                <c:pt idx="612">
                  <c:v>0.76628576859126263</c:v>
                </c:pt>
                <c:pt idx="613">
                  <c:v>0.8183704250517625</c:v>
                </c:pt>
                <c:pt idx="614">
                  <c:v>0.76546425996673584</c:v>
                </c:pt>
                <c:pt idx="615">
                  <c:v>0.78996988214703479</c:v>
                </c:pt>
                <c:pt idx="616">
                  <c:v>0.75711317481523699</c:v>
                </c:pt>
                <c:pt idx="617">
                  <c:v>0.74569992498031878</c:v>
                </c:pt>
                <c:pt idx="618">
                  <c:v>0.61428866092470003</c:v>
                </c:pt>
                <c:pt idx="619">
                  <c:v>0.67520555790682701</c:v>
                </c:pt>
                <c:pt idx="620">
                  <c:v>0.77118166466791338</c:v>
                </c:pt>
                <c:pt idx="621">
                  <c:v>0.72281907249061894</c:v>
                </c:pt>
                <c:pt idx="622">
                  <c:v>0.52891081478176261</c:v>
                </c:pt>
                <c:pt idx="623">
                  <c:v>0.72279555292273556</c:v>
                </c:pt>
                <c:pt idx="624">
                  <c:v>0.58415688939613641</c:v>
                </c:pt>
                <c:pt idx="625">
                  <c:v>0.73364646350675367</c:v>
                </c:pt>
                <c:pt idx="626">
                  <c:v>0.6770903275926512</c:v>
                </c:pt>
                <c:pt idx="627">
                  <c:v>0.64111263323415668</c:v>
                </c:pt>
                <c:pt idx="628">
                  <c:v>0.69931184348416997</c:v>
                </c:pt>
                <c:pt idx="629">
                  <c:v>0.84414053399159827</c:v>
                </c:pt>
                <c:pt idx="630">
                  <c:v>0.75978484073712738</c:v>
                </c:pt>
                <c:pt idx="631">
                  <c:v>0.51889358074229086</c:v>
                </c:pt>
                <c:pt idx="632">
                  <c:v>0.80365836561156689</c:v>
                </c:pt>
                <c:pt idx="633">
                  <c:v>0.6114647305701989</c:v>
                </c:pt>
                <c:pt idx="634">
                  <c:v>0.71380100485647036</c:v>
                </c:pt>
                <c:pt idx="635">
                  <c:v>0.63884081444836627</c:v>
                </c:pt>
                <c:pt idx="636">
                  <c:v>0.93072116755188761</c:v>
                </c:pt>
                <c:pt idx="637">
                  <c:v>0.83224115820049638</c:v>
                </c:pt>
                <c:pt idx="638">
                  <c:v>0.79122555492284918</c:v>
                </c:pt>
                <c:pt idx="639">
                  <c:v>0.68759155807151773</c:v>
                </c:pt>
                <c:pt idx="640">
                  <c:v>0.71572415284738777</c:v>
                </c:pt>
                <c:pt idx="641">
                  <c:v>1.0484007834295006</c:v>
                </c:pt>
                <c:pt idx="642">
                  <c:v>0.80895000695763042</c:v>
                </c:pt>
                <c:pt idx="643">
                  <c:v>0.60187114972092914</c:v>
                </c:pt>
                <c:pt idx="644">
                  <c:v>1.0171123256956305</c:v>
                </c:pt>
                <c:pt idx="645">
                  <c:v>0.8128464720533447</c:v>
                </c:pt>
                <c:pt idx="646">
                  <c:v>0.7383840432654224</c:v>
                </c:pt>
                <c:pt idx="647">
                  <c:v>0.94994483893514514</c:v>
                </c:pt>
                <c:pt idx="648">
                  <c:v>1.0384654981566444</c:v>
                </c:pt>
                <c:pt idx="649">
                  <c:v>0.82330416749037172</c:v>
                </c:pt>
                <c:pt idx="650">
                  <c:v>0.89613086621298643</c:v>
                </c:pt>
                <c:pt idx="651">
                  <c:v>0.89826483814828262</c:v>
                </c:pt>
                <c:pt idx="652">
                  <c:v>0.81227022696006479</c:v>
                </c:pt>
                <c:pt idx="653">
                  <c:v>0.79246977392104812</c:v>
                </c:pt>
                <c:pt idx="654">
                  <c:v>0.60331186825674554</c:v>
                </c:pt>
                <c:pt idx="655">
                  <c:v>1.0882057455779039</c:v>
                </c:pt>
                <c:pt idx="656">
                  <c:v>0.98806080701551258</c:v>
                </c:pt>
                <c:pt idx="657">
                  <c:v>1.1461180938009368</c:v>
                </c:pt>
                <c:pt idx="658">
                  <c:v>0.9719387862144877</c:v>
                </c:pt>
                <c:pt idx="659">
                  <c:v>1.1610028120016587</c:v>
                </c:pt>
                <c:pt idx="660">
                  <c:v>0.93414321252306465</c:v>
                </c:pt>
                <c:pt idx="661">
                  <c:v>1.0929469754992178</c:v>
                </c:pt>
                <c:pt idx="662">
                  <c:v>1.1336175075832746</c:v>
                </c:pt>
                <c:pt idx="663">
                  <c:v>0.86709686357029436</c:v>
                </c:pt>
                <c:pt idx="664">
                  <c:v>0.83918451980620057</c:v>
                </c:pt>
                <c:pt idx="665">
                  <c:v>0.74523710788278819</c:v>
                </c:pt>
                <c:pt idx="666">
                  <c:v>0.82122908601258104</c:v>
                </c:pt>
                <c:pt idx="667">
                  <c:v>0.7738570597644342</c:v>
                </c:pt>
                <c:pt idx="668">
                  <c:v>0.95854966975586053</c:v>
                </c:pt>
                <c:pt idx="669">
                  <c:v>0.73093722111451198</c:v>
                </c:pt>
                <c:pt idx="670">
                  <c:v>0.78939720848654615</c:v>
                </c:pt>
                <c:pt idx="671">
                  <c:v>1.0595862408582968</c:v>
                </c:pt>
                <c:pt idx="672">
                  <c:v>0.79587682568426166</c:v>
                </c:pt>
                <c:pt idx="673">
                  <c:v>0.91662533895803122</c:v>
                </c:pt>
                <c:pt idx="674">
                  <c:v>0.68879103088365856</c:v>
                </c:pt>
                <c:pt idx="675">
                  <c:v>0.96782213525140204</c:v>
                </c:pt>
                <c:pt idx="676">
                  <c:v>0.7528277676612416</c:v>
                </c:pt>
                <c:pt idx="677">
                  <c:v>0.70062458133019567</c:v>
                </c:pt>
                <c:pt idx="678">
                  <c:v>0.44753609979195591</c:v>
                </c:pt>
                <c:pt idx="679">
                  <c:v>0.82978789047354196</c:v>
                </c:pt>
                <c:pt idx="680">
                  <c:v>0.72569153965427513</c:v>
                </c:pt>
                <c:pt idx="681">
                  <c:v>0.73682841665124565</c:v>
                </c:pt>
                <c:pt idx="682">
                  <c:v>0.96879666914764628</c:v>
                </c:pt>
                <c:pt idx="683">
                  <c:v>0.77981686660033811</c:v>
                </c:pt>
                <c:pt idx="684">
                  <c:v>0.4732738307764382</c:v>
                </c:pt>
                <c:pt idx="685">
                  <c:v>0.58560026426458678</c:v>
                </c:pt>
                <c:pt idx="686">
                  <c:v>0.76925329971570977</c:v>
                </c:pt>
                <c:pt idx="687">
                  <c:v>0.89639522540752226</c:v>
                </c:pt>
                <c:pt idx="688">
                  <c:v>0.80268614667239613</c:v>
                </c:pt>
                <c:pt idx="689">
                  <c:v>0.69497035510561778</c:v>
                </c:pt>
                <c:pt idx="690">
                  <c:v>0.68533296408329092</c:v>
                </c:pt>
                <c:pt idx="691">
                  <c:v>0.6570866855478692</c:v>
                </c:pt>
                <c:pt idx="692">
                  <c:v>0.77953779156521064</c:v>
                </c:pt>
                <c:pt idx="693">
                  <c:v>0.76923081246419844</c:v>
                </c:pt>
                <c:pt idx="694">
                  <c:v>0.71758738332268424</c:v>
                </c:pt>
                <c:pt idx="695">
                  <c:v>0.84962912371803834</c:v>
                </c:pt>
                <c:pt idx="696">
                  <c:v>0.6675104012005969</c:v>
                </c:pt>
                <c:pt idx="697">
                  <c:v>1.1647748527138164</c:v>
                </c:pt>
                <c:pt idx="698">
                  <c:v>0.76804550797150994</c:v>
                </c:pt>
                <c:pt idx="699">
                  <c:v>0.72005327243673389</c:v>
                </c:pt>
                <c:pt idx="700">
                  <c:v>0.96997072115082938</c:v>
                </c:pt>
                <c:pt idx="701">
                  <c:v>0.91344696781260881</c:v>
                </c:pt>
                <c:pt idx="702">
                  <c:v>1.1423080066239903</c:v>
                </c:pt>
                <c:pt idx="703">
                  <c:v>0.83487982858162624</c:v>
                </c:pt>
                <c:pt idx="704">
                  <c:v>0.6087254991611134</c:v>
                </c:pt>
                <c:pt idx="705">
                  <c:v>0.81814477093528803</c:v>
                </c:pt>
                <c:pt idx="706">
                  <c:v>0.71678843380194213</c:v>
                </c:pt>
                <c:pt idx="707">
                  <c:v>0.58307522812372037</c:v>
                </c:pt>
                <c:pt idx="708">
                  <c:v>0.68820895190938458</c:v>
                </c:pt>
                <c:pt idx="709">
                  <c:v>1.025173805241228</c:v>
                </c:pt>
                <c:pt idx="710">
                  <c:v>0.93747126729820685</c:v>
                </c:pt>
                <c:pt idx="711">
                  <c:v>0.86647266496559805</c:v>
                </c:pt>
                <c:pt idx="712">
                  <c:v>0.81561086140846151</c:v>
                </c:pt>
                <c:pt idx="713">
                  <c:v>0.84787744895070094</c:v>
                </c:pt>
                <c:pt idx="714">
                  <c:v>0.82555062252358169</c:v>
                </c:pt>
                <c:pt idx="715">
                  <c:v>0.56241964928160193</c:v>
                </c:pt>
                <c:pt idx="716">
                  <c:v>0.7497260600601019</c:v>
                </c:pt>
                <c:pt idx="717">
                  <c:v>0.87539570769815944</c:v>
                </c:pt>
                <c:pt idx="718">
                  <c:v>0.77017850024613144</c:v>
                </c:pt>
                <c:pt idx="719">
                  <c:v>0.60586319089037566</c:v>
                </c:pt>
                <c:pt idx="720">
                  <c:v>0.92300318704332152</c:v>
                </c:pt>
                <c:pt idx="721">
                  <c:v>0.78709999985682666</c:v>
                </c:pt>
                <c:pt idx="722">
                  <c:v>0.73936491439083341</c:v>
                </c:pt>
                <c:pt idx="723">
                  <c:v>1.1650088588544845</c:v>
                </c:pt>
                <c:pt idx="724">
                  <c:v>1.0801353996294794</c:v>
                </c:pt>
                <c:pt idx="725">
                  <c:v>0.88614328581243629</c:v>
                </c:pt>
                <c:pt idx="726">
                  <c:v>0.74656335544116392</c:v>
                </c:pt>
                <c:pt idx="727">
                  <c:v>0.81603369874315523</c:v>
                </c:pt>
                <c:pt idx="728">
                  <c:v>0.87603718581823953</c:v>
                </c:pt>
                <c:pt idx="729">
                  <c:v>0.82572416500858414</c:v>
                </c:pt>
                <c:pt idx="730">
                  <c:v>0.91410165306803925</c:v>
                </c:pt>
                <c:pt idx="731">
                  <c:v>0.57449508948072014</c:v>
                </c:pt>
                <c:pt idx="732">
                  <c:v>0.96130055880098975</c:v>
                </c:pt>
                <c:pt idx="733">
                  <c:v>0.79733767362667496</c:v>
                </c:pt>
                <c:pt idx="734">
                  <c:v>0.74662117360778935</c:v>
                </c:pt>
                <c:pt idx="735">
                  <c:v>0.62957244782483601</c:v>
                </c:pt>
                <c:pt idx="736">
                  <c:v>0.67389308366300138</c:v>
                </c:pt>
                <c:pt idx="737">
                  <c:v>0.85758714923637747</c:v>
                </c:pt>
                <c:pt idx="738">
                  <c:v>0.55901183588920245</c:v>
                </c:pt>
                <c:pt idx="739">
                  <c:v>0.7267549716459496</c:v>
                </c:pt>
                <c:pt idx="740">
                  <c:v>0.8959290529524101</c:v>
                </c:pt>
                <c:pt idx="741">
                  <c:v>0.73853573188543964</c:v>
                </c:pt>
                <c:pt idx="742">
                  <c:v>0.73191103695082704</c:v>
                </c:pt>
                <c:pt idx="743">
                  <c:v>0.85952993525688204</c:v>
                </c:pt>
                <c:pt idx="744">
                  <c:v>0.96334505662411962</c:v>
                </c:pt>
                <c:pt idx="745">
                  <c:v>1.0578086643500406</c:v>
                </c:pt>
                <c:pt idx="746">
                  <c:v>0.8530538305332418</c:v>
                </c:pt>
                <c:pt idx="747">
                  <c:v>0.69988882413130837</c:v>
                </c:pt>
                <c:pt idx="748">
                  <c:v>0.73209720240554255</c:v>
                </c:pt>
                <c:pt idx="749">
                  <c:v>0.63343087099075368</c:v>
                </c:pt>
                <c:pt idx="750">
                  <c:v>0.93569745755668232</c:v>
                </c:pt>
                <c:pt idx="751">
                  <c:v>0.77381330761422673</c:v>
                </c:pt>
                <c:pt idx="752">
                  <c:v>0.69775059021323205</c:v>
                </c:pt>
                <c:pt idx="753">
                  <c:v>1.2537396630356084</c:v>
                </c:pt>
                <c:pt idx="754">
                  <c:v>0.91326888051218758</c:v>
                </c:pt>
                <c:pt idx="755">
                  <c:v>0.76251303797041659</c:v>
                </c:pt>
                <c:pt idx="756">
                  <c:v>0.77270225697690009</c:v>
                </c:pt>
                <c:pt idx="757">
                  <c:v>0.85220684111402789</c:v>
                </c:pt>
                <c:pt idx="758">
                  <c:v>0.97574282019817316</c:v>
                </c:pt>
                <c:pt idx="759">
                  <c:v>0.91596764411278087</c:v>
                </c:pt>
                <c:pt idx="760">
                  <c:v>0.86416722591142525</c:v>
                </c:pt>
                <c:pt idx="761">
                  <c:v>1.1280524201087521</c:v>
                </c:pt>
                <c:pt idx="762">
                  <c:v>0.65405833772501543</c:v>
                </c:pt>
                <c:pt idx="763">
                  <c:v>0.64936562496509842</c:v>
                </c:pt>
                <c:pt idx="764">
                  <c:v>0.88293104354351826</c:v>
                </c:pt>
                <c:pt idx="765">
                  <c:v>1.088759063808312</c:v>
                </c:pt>
                <c:pt idx="766">
                  <c:v>0.79444787172687603</c:v>
                </c:pt>
                <c:pt idx="767">
                  <c:v>0.60162221562082818</c:v>
                </c:pt>
                <c:pt idx="768">
                  <c:v>0.78014182383009789</c:v>
                </c:pt>
                <c:pt idx="769">
                  <c:v>0.84122314633473194</c:v>
                </c:pt>
                <c:pt idx="770">
                  <c:v>0.91675859997368658</c:v>
                </c:pt>
                <c:pt idx="771">
                  <c:v>0.91957032447398934</c:v>
                </c:pt>
                <c:pt idx="772">
                  <c:v>0.76370318221226963</c:v>
                </c:pt>
                <c:pt idx="773">
                  <c:v>0.6853511060485763</c:v>
                </c:pt>
                <c:pt idx="774">
                  <c:v>0.75682161551503258</c:v>
                </c:pt>
                <c:pt idx="775">
                  <c:v>0.69069513803284299</c:v>
                </c:pt>
                <c:pt idx="776">
                  <c:v>1.280179045985506</c:v>
                </c:pt>
                <c:pt idx="777">
                  <c:v>0.83371090148998805</c:v>
                </c:pt>
                <c:pt idx="778">
                  <c:v>0.7924193235804301</c:v>
                </c:pt>
                <c:pt idx="779">
                  <c:v>1.2795790968409695</c:v>
                </c:pt>
                <c:pt idx="780">
                  <c:v>1.1511495061030537</c:v>
                </c:pt>
                <c:pt idx="781">
                  <c:v>1.2027529812230784</c:v>
                </c:pt>
                <c:pt idx="782">
                  <c:v>1.1073961096924776</c:v>
                </c:pt>
                <c:pt idx="783">
                  <c:v>1.2267424242402747</c:v>
                </c:pt>
                <c:pt idx="784">
                  <c:v>1.0762403918125718</c:v>
                </c:pt>
                <c:pt idx="785">
                  <c:v>1.0048280653448376</c:v>
                </c:pt>
                <c:pt idx="786">
                  <c:v>1.2438147560487205</c:v>
                </c:pt>
                <c:pt idx="787">
                  <c:v>1.0775100193036793</c:v>
                </c:pt>
                <c:pt idx="788">
                  <c:v>1.0275565634144135</c:v>
                </c:pt>
                <c:pt idx="789">
                  <c:v>1.0202958858072975</c:v>
                </c:pt>
                <c:pt idx="790">
                  <c:v>0.98696779354568775</c:v>
                </c:pt>
                <c:pt idx="791">
                  <c:v>0.8792503179410619</c:v>
                </c:pt>
                <c:pt idx="792">
                  <c:v>1.2293542263126227</c:v>
                </c:pt>
                <c:pt idx="793">
                  <c:v>1.016773586851029</c:v>
                </c:pt>
                <c:pt idx="794">
                  <c:v>0.84407837844738176</c:v>
                </c:pt>
                <c:pt idx="795">
                  <c:v>0.84550696422213911</c:v>
                </c:pt>
                <c:pt idx="796">
                  <c:v>0.86935687370247228</c:v>
                </c:pt>
                <c:pt idx="797">
                  <c:v>0.98524556427783805</c:v>
                </c:pt>
                <c:pt idx="798">
                  <c:v>1.1019168864396485</c:v>
                </c:pt>
                <c:pt idx="799">
                  <c:v>0.92665152024206765</c:v>
                </c:pt>
                <c:pt idx="800">
                  <c:v>0.86046136723350963</c:v>
                </c:pt>
                <c:pt idx="801">
                  <c:v>0.99605982893982581</c:v>
                </c:pt>
                <c:pt idx="802">
                  <c:v>0.87728577861807377</c:v>
                </c:pt>
                <c:pt idx="803">
                  <c:v>0.77151896128142028</c:v>
                </c:pt>
                <c:pt idx="804">
                  <c:v>0.81202152339072897</c:v>
                </c:pt>
                <c:pt idx="805">
                  <c:v>0.92261018027424602</c:v>
                </c:pt>
                <c:pt idx="806">
                  <c:v>0.88703349870705561</c:v>
                </c:pt>
                <c:pt idx="807">
                  <c:v>1.0147085910796532</c:v>
                </c:pt>
                <c:pt idx="808">
                  <c:v>0.82859037820838521</c:v>
                </c:pt>
                <c:pt idx="809">
                  <c:v>0.83518924418408069</c:v>
                </c:pt>
                <c:pt idx="810">
                  <c:v>0.86400618495407089</c:v>
                </c:pt>
                <c:pt idx="811">
                  <c:v>0.87722571803432237</c:v>
                </c:pt>
                <c:pt idx="812">
                  <c:v>0.85943155071459698</c:v>
                </c:pt>
                <c:pt idx="813">
                  <c:v>0.928703926475132</c:v>
                </c:pt>
                <c:pt idx="814">
                  <c:v>0.85768497602769322</c:v>
                </c:pt>
                <c:pt idx="815">
                  <c:v>0.85636684154678178</c:v>
                </c:pt>
                <c:pt idx="816">
                  <c:v>1.0010957631650259</c:v>
                </c:pt>
                <c:pt idx="817">
                  <c:v>0.93780280102326341</c:v>
                </c:pt>
                <c:pt idx="818">
                  <c:v>0.97049603199824752</c:v>
                </c:pt>
                <c:pt idx="819">
                  <c:v>0.86845502325871671</c:v>
                </c:pt>
                <c:pt idx="820">
                  <c:v>1.0667536916547153</c:v>
                </c:pt>
                <c:pt idx="821">
                  <c:v>0.79790976269875358</c:v>
                </c:pt>
                <c:pt idx="822">
                  <c:v>0.95309985351556881</c:v>
                </c:pt>
                <c:pt idx="823">
                  <c:v>0.97491881187024487</c:v>
                </c:pt>
                <c:pt idx="824">
                  <c:v>0.84304523103360585</c:v>
                </c:pt>
                <c:pt idx="825">
                  <c:v>0.89336701221528902</c:v>
                </c:pt>
                <c:pt idx="826">
                  <c:v>0.89287251324916772</c:v>
                </c:pt>
                <c:pt idx="827">
                  <c:v>0.74411045275889531</c:v>
                </c:pt>
                <c:pt idx="828">
                  <c:v>0.70620996468178332</c:v>
                </c:pt>
                <c:pt idx="829">
                  <c:v>1.0046067114262149</c:v>
                </c:pt>
                <c:pt idx="830">
                  <c:v>0.82236034679481607</c:v>
                </c:pt>
                <c:pt idx="831">
                  <c:v>0.85059731725260779</c:v>
                </c:pt>
                <c:pt idx="832">
                  <c:v>0.74223326223990049</c:v>
                </c:pt>
                <c:pt idx="833">
                  <c:v>0.96709680907814088</c:v>
                </c:pt>
                <c:pt idx="834">
                  <c:v>1.0091794787356374</c:v>
                </c:pt>
                <c:pt idx="835">
                  <c:v>0.81364534811973099</c:v>
                </c:pt>
                <c:pt idx="836">
                  <c:v>0.67927128406326254</c:v>
                </c:pt>
                <c:pt idx="837">
                  <c:v>0.73443207684816347</c:v>
                </c:pt>
                <c:pt idx="838">
                  <c:v>0.86506393326812314</c:v>
                </c:pt>
                <c:pt idx="839">
                  <c:v>0.70284602139068486</c:v>
                </c:pt>
                <c:pt idx="840">
                  <c:v>0.87504947251354781</c:v>
                </c:pt>
                <c:pt idx="841">
                  <c:v>0.72506882435749387</c:v>
                </c:pt>
                <c:pt idx="842">
                  <c:v>0.80959190498019806</c:v>
                </c:pt>
                <c:pt idx="843">
                  <c:v>0.79894163877110969</c:v>
                </c:pt>
                <c:pt idx="844">
                  <c:v>0.98399790665689169</c:v>
                </c:pt>
                <c:pt idx="845">
                  <c:v>0.77145987936613669</c:v>
                </c:pt>
                <c:pt idx="846">
                  <c:v>0.70902002394736685</c:v>
                </c:pt>
                <c:pt idx="847">
                  <c:v>0.78587009097482086</c:v>
                </c:pt>
                <c:pt idx="848">
                  <c:v>0.78900133682079943</c:v>
                </c:pt>
                <c:pt idx="849">
                  <c:v>0.97266760354874482</c:v>
                </c:pt>
                <c:pt idx="850">
                  <c:v>0.93356459578157713</c:v>
                </c:pt>
                <c:pt idx="851">
                  <c:v>0.72878382545702036</c:v>
                </c:pt>
                <c:pt idx="852">
                  <c:v>0.83661878403190937</c:v>
                </c:pt>
                <c:pt idx="853">
                  <c:v>0.82486929390532515</c:v>
                </c:pt>
                <c:pt idx="854">
                  <c:v>0.80600336194962308</c:v>
                </c:pt>
                <c:pt idx="855">
                  <c:v>0.80474188588918671</c:v>
                </c:pt>
                <c:pt idx="856">
                  <c:v>0.9387931255221883</c:v>
                </c:pt>
                <c:pt idx="857">
                  <c:v>0.99152789631702409</c:v>
                </c:pt>
                <c:pt idx="858">
                  <c:v>0.82840931306713761</c:v>
                </c:pt>
                <c:pt idx="859">
                  <c:v>0.70032449710003764</c:v>
                </c:pt>
                <c:pt idx="860">
                  <c:v>0.89562129179978933</c:v>
                </c:pt>
                <c:pt idx="861">
                  <c:v>0.90925265081538098</c:v>
                </c:pt>
                <c:pt idx="862">
                  <c:v>0.78201443666902881</c:v>
                </c:pt>
                <c:pt idx="863">
                  <c:v>0.76501600596786545</c:v>
                </c:pt>
                <c:pt idx="864">
                  <c:v>0.84427001805419277</c:v>
                </c:pt>
                <c:pt idx="865">
                  <c:v>0.76391819875580014</c:v>
                </c:pt>
                <c:pt idx="866">
                  <c:v>0.71487371649771736</c:v>
                </c:pt>
                <c:pt idx="867">
                  <c:v>0.70703758925350435</c:v>
                </c:pt>
                <c:pt idx="868">
                  <c:v>0.75026413424365568</c:v>
                </c:pt>
                <c:pt idx="869">
                  <c:v>0.74774740562948083</c:v>
                </c:pt>
                <c:pt idx="870">
                  <c:v>0.84563256872801251</c:v>
                </c:pt>
                <c:pt idx="871">
                  <c:v>0.7749103074494148</c:v>
                </c:pt>
                <c:pt idx="872">
                  <c:v>0.80859655455969381</c:v>
                </c:pt>
                <c:pt idx="873">
                  <c:v>0.86299892480024987</c:v>
                </c:pt>
                <c:pt idx="874">
                  <c:v>0.82085513136788035</c:v>
                </c:pt>
                <c:pt idx="875">
                  <c:v>0.71193411567376186</c:v>
                </c:pt>
                <c:pt idx="876">
                  <c:v>0.86556282115705874</c:v>
                </c:pt>
                <c:pt idx="877">
                  <c:v>0.6713638415426052</c:v>
                </c:pt>
                <c:pt idx="878">
                  <c:v>0.93063407196761894</c:v>
                </c:pt>
                <c:pt idx="879">
                  <c:v>0.80686705563753458</c:v>
                </c:pt>
                <c:pt idx="880">
                  <c:v>0.81305152844939876</c:v>
                </c:pt>
                <c:pt idx="881">
                  <c:v>0.67141690915590391</c:v>
                </c:pt>
                <c:pt idx="882">
                  <c:v>0.67057751102793783</c:v>
                </c:pt>
                <c:pt idx="883">
                  <c:v>0.71146133844427295</c:v>
                </c:pt>
                <c:pt idx="884">
                  <c:v>0.80125598998903258</c:v>
                </c:pt>
                <c:pt idx="885">
                  <c:v>0.85318587905006149</c:v>
                </c:pt>
                <c:pt idx="886">
                  <c:v>0.82755820953968762</c:v>
                </c:pt>
                <c:pt idx="887">
                  <c:v>0.72485423603400079</c:v>
                </c:pt>
                <c:pt idx="888">
                  <c:v>0.82788087555332435</c:v>
                </c:pt>
                <c:pt idx="889">
                  <c:v>0.84771615080421359</c:v>
                </c:pt>
                <c:pt idx="890">
                  <c:v>0.68298684822522449</c:v>
                </c:pt>
                <c:pt idx="891">
                  <c:v>0.84524865110143299</c:v>
                </c:pt>
                <c:pt idx="892">
                  <c:v>0.83466202359916875</c:v>
                </c:pt>
                <c:pt idx="893">
                  <c:v>0.78165382665370087</c:v>
                </c:pt>
                <c:pt idx="894">
                  <c:v>0.67751831459686551</c:v>
                </c:pt>
                <c:pt idx="895">
                  <c:v>0.7503361426881815</c:v>
                </c:pt>
                <c:pt idx="896">
                  <c:v>0.78081986751665255</c:v>
                </c:pt>
                <c:pt idx="897">
                  <c:v>0.71175380394067078</c:v>
                </c:pt>
                <c:pt idx="898">
                  <c:v>0.7739937327805344</c:v>
                </c:pt>
                <c:pt idx="899">
                  <c:v>0.84263341637169453</c:v>
                </c:pt>
                <c:pt idx="900">
                  <c:v>0.6759312324841813</c:v>
                </c:pt>
                <c:pt idx="901">
                  <c:v>0.45687841060632223</c:v>
                </c:pt>
                <c:pt idx="902">
                  <c:v>0.59966921936408113</c:v>
                </c:pt>
                <c:pt idx="903">
                  <c:v>0.73401503325807893</c:v>
                </c:pt>
                <c:pt idx="904">
                  <c:v>0.79400693672654588</c:v>
                </c:pt>
                <c:pt idx="905">
                  <c:v>0.78687642929368595</c:v>
                </c:pt>
                <c:pt idx="906">
                  <c:v>0.77292273593839811</c:v>
                </c:pt>
                <c:pt idx="907">
                  <c:v>0.69804375805765562</c:v>
                </c:pt>
                <c:pt idx="908">
                  <c:v>0.65900102050936371</c:v>
                </c:pt>
                <c:pt idx="909">
                  <c:v>0.59531155376683276</c:v>
                </c:pt>
                <c:pt idx="910">
                  <c:v>0.83163858126241919</c:v>
                </c:pt>
                <c:pt idx="911">
                  <c:v>0.58740213542057496</c:v>
                </c:pt>
                <c:pt idx="912">
                  <c:v>0.84823755288118274</c:v>
                </c:pt>
                <c:pt idx="913">
                  <c:v>0.84655685888086474</c:v>
                </c:pt>
                <c:pt idx="914">
                  <c:v>0.64477204671531518</c:v>
                </c:pt>
                <c:pt idx="915">
                  <c:v>0.8044067780370614</c:v>
                </c:pt>
                <c:pt idx="916">
                  <c:v>0.65057937996817061</c:v>
                </c:pt>
                <c:pt idx="917">
                  <c:v>0.87241607572644286</c:v>
                </c:pt>
                <c:pt idx="918">
                  <c:v>0.94517884563981402</c:v>
                </c:pt>
                <c:pt idx="919">
                  <c:v>0.59472126993139041</c:v>
                </c:pt>
                <c:pt idx="920">
                  <c:v>0.66523270133277246</c:v>
                </c:pt>
                <c:pt idx="921">
                  <c:v>0.62440525598940633</c:v>
                </c:pt>
                <c:pt idx="922">
                  <c:v>0.57893258554508986</c:v>
                </c:pt>
                <c:pt idx="923">
                  <c:v>0.63279357808022041</c:v>
                </c:pt>
                <c:pt idx="924">
                  <c:v>0.56590610981939227</c:v>
                </c:pt>
                <c:pt idx="925">
                  <c:v>0.57589090284196076</c:v>
                </c:pt>
                <c:pt idx="926">
                  <c:v>0.66847960628380065</c:v>
                </c:pt>
                <c:pt idx="927">
                  <c:v>0.61369343953981659</c:v>
                </c:pt>
                <c:pt idx="928">
                  <c:v>0.60514997071037491</c:v>
                </c:pt>
                <c:pt idx="929">
                  <c:v>0.61415698052162826</c:v>
                </c:pt>
                <c:pt idx="930">
                  <c:v>0.95052006724063587</c:v>
                </c:pt>
                <c:pt idx="931">
                  <c:v>1.003974383998617</c:v>
                </c:pt>
                <c:pt idx="932">
                  <c:v>0.96721282585498836</c:v>
                </c:pt>
                <c:pt idx="933">
                  <c:v>0.86645978712195504</c:v>
                </c:pt>
                <c:pt idx="934">
                  <c:v>0.87993908909299567</c:v>
                </c:pt>
                <c:pt idx="935">
                  <c:v>1.0421186929139143</c:v>
                </c:pt>
                <c:pt idx="936">
                  <c:v>0.81760132072397718</c:v>
                </c:pt>
                <c:pt idx="937">
                  <c:v>0.85434118770523915</c:v>
                </c:pt>
                <c:pt idx="938">
                  <c:v>0.76482485417947454</c:v>
                </c:pt>
                <c:pt idx="939">
                  <c:v>0.5933171424122432</c:v>
                </c:pt>
                <c:pt idx="940">
                  <c:v>0.72781495574111388</c:v>
                </c:pt>
                <c:pt idx="941">
                  <c:v>0.88291400259659691</c:v>
                </c:pt>
                <c:pt idx="942">
                  <c:v>0.76076523831559373</c:v>
                </c:pt>
                <c:pt idx="943">
                  <c:v>0.8948838659670153</c:v>
                </c:pt>
                <c:pt idx="944">
                  <c:v>0.92235564189445374</c:v>
                </c:pt>
                <c:pt idx="945">
                  <c:v>1.0562392072853526</c:v>
                </c:pt>
                <c:pt idx="946">
                  <c:v>0.96943034731388134</c:v>
                </c:pt>
                <c:pt idx="947">
                  <c:v>0.95252154044959902</c:v>
                </c:pt>
                <c:pt idx="948">
                  <c:v>0.79157563756064109</c:v>
                </c:pt>
                <c:pt idx="949">
                  <c:v>0.6793030288026406</c:v>
                </c:pt>
                <c:pt idx="950">
                  <c:v>0.74123097793268511</c:v>
                </c:pt>
                <c:pt idx="951">
                  <c:v>0.81465953132781732</c:v>
                </c:pt>
                <c:pt idx="952">
                  <c:v>0.78534417069431539</c:v>
                </c:pt>
                <c:pt idx="953">
                  <c:v>0.78183214134837697</c:v>
                </c:pt>
                <c:pt idx="954">
                  <c:v>1.0242140982015595</c:v>
                </c:pt>
                <c:pt idx="955">
                  <c:v>1.0539553931102423</c:v>
                </c:pt>
                <c:pt idx="956">
                  <c:v>1.2231367225978904</c:v>
                </c:pt>
                <c:pt idx="957">
                  <c:v>0.94993312184160195</c:v>
                </c:pt>
                <c:pt idx="958">
                  <c:v>1.069998984298699</c:v>
                </c:pt>
                <c:pt idx="959">
                  <c:v>0.96352043376105623</c:v>
                </c:pt>
                <c:pt idx="960">
                  <c:v>0.90488023741027479</c:v>
                </c:pt>
                <c:pt idx="961">
                  <c:v>0.98195255797613168</c:v>
                </c:pt>
                <c:pt idx="962">
                  <c:v>0.97581004766728785</c:v>
                </c:pt>
                <c:pt idx="963">
                  <c:v>0.96052685554709238</c:v>
                </c:pt>
                <c:pt idx="964">
                  <c:v>0.94610154968305615</c:v>
                </c:pt>
                <c:pt idx="965">
                  <c:v>0.81068579242649186</c:v>
                </c:pt>
                <c:pt idx="966">
                  <c:v>0.97969442528199879</c:v>
                </c:pt>
                <c:pt idx="967">
                  <c:v>1.0216611855051776</c:v>
                </c:pt>
                <c:pt idx="968">
                  <c:v>0.96498968903609328</c:v>
                </c:pt>
                <c:pt idx="969">
                  <c:v>1.0165313949870938</c:v>
                </c:pt>
                <c:pt idx="970">
                  <c:v>0.74215907332509035</c:v>
                </c:pt>
                <c:pt idx="971">
                  <c:v>1.2125114840048863</c:v>
                </c:pt>
                <c:pt idx="972">
                  <c:v>0.97133388026791279</c:v>
                </c:pt>
                <c:pt idx="973">
                  <c:v>0.9426827931659858</c:v>
                </c:pt>
                <c:pt idx="974">
                  <c:v>1.0898382185661448</c:v>
                </c:pt>
                <c:pt idx="975">
                  <c:v>0.96424395875557967</c:v>
                </c:pt>
                <c:pt idx="976">
                  <c:v>1.0187377458928915</c:v>
                </c:pt>
                <c:pt idx="977">
                  <c:v>0.76088254598777083</c:v>
                </c:pt>
                <c:pt idx="978">
                  <c:v>0.97624904122520961</c:v>
                </c:pt>
                <c:pt idx="979">
                  <c:v>0.7963858925029289</c:v>
                </c:pt>
                <c:pt idx="980">
                  <c:v>0.95602754083386654</c:v>
                </c:pt>
                <c:pt idx="981">
                  <c:v>0.98893274003507337</c:v>
                </c:pt>
                <c:pt idx="982">
                  <c:v>1.0915235766938454</c:v>
                </c:pt>
                <c:pt idx="983">
                  <c:v>0.94776051057120736</c:v>
                </c:pt>
                <c:pt idx="984">
                  <c:v>0.86267565912559241</c:v>
                </c:pt>
                <c:pt idx="985">
                  <c:v>1.0152358330769473</c:v>
                </c:pt>
                <c:pt idx="986">
                  <c:v>0.97675705551284642</c:v>
                </c:pt>
                <c:pt idx="987">
                  <c:v>0.92323077746600535</c:v>
                </c:pt>
                <c:pt idx="988">
                  <c:v>0.75906768459923746</c:v>
                </c:pt>
                <c:pt idx="989">
                  <c:v>0.77329827385184824</c:v>
                </c:pt>
                <c:pt idx="990">
                  <c:v>0.81959894144486534</c:v>
                </c:pt>
                <c:pt idx="991">
                  <c:v>0.90021533555558941</c:v>
                </c:pt>
                <c:pt idx="992">
                  <c:v>0.86563979846843619</c:v>
                </c:pt>
                <c:pt idx="993">
                  <c:v>0.83273879646414772</c:v>
                </c:pt>
                <c:pt idx="994">
                  <c:v>0.86350111593524426</c:v>
                </c:pt>
                <c:pt idx="995">
                  <c:v>0.80243936042890429</c:v>
                </c:pt>
                <c:pt idx="996">
                  <c:v>0.86759711164191344</c:v>
                </c:pt>
                <c:pt idx="997">
                  <c:v>0.78625499003879729</c:v>
                </c:pt>
                <c:pt idx="998">
                  <c:v>0.81539842427812093</c:v>
                </c:pt>
                <c:pt idx="999">
                  <c:v>0.77073914339110938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F-4D1B-82E2-5DC11F3C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225807"/>
        <c:axId val="953981039"/>
      </c:lineChart>
      <c:catAx>
        <c:axId val="124522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81039"/>
        <c:crosses val="autoZero"/>
        <c:auto val="1"/>
        <c:lblAlgn val="ctr"/>
        <c:lblOffset val="100"/>
        <c:noMultiLvlLbl val="0"/>
      </c:catAx>
      <c:valAx>
        <c:axId val="95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220263</xdr:colOff>
      <xdr:row>9</xdr:row>
      <xdr:rowOff>63103</xdr:rowOff>
    </xdr:from>
    <xdr:to>
      <xdr:col>15</xdr:col>
      <xdr:colOff>1035841</xdr:colOff>
      <xdr:row>35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707D2-858B-4D00-AFD5-89F7B1C5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opLeftCell="B1" zoomScale="80" zoomScaleNormal="80" workbookViewId="0">
      <selection activeCell="AD17" sqref="AD17"/>
    </sheetView>
  </sheetViews>
  <sheetFormatPr defaultColWidth="9.28515625" defaultRowHeight="15" x14ac:dyDescent="0.25"/>
  <cols>
    <col min="1" max="1" width="41.5703125" bestFit="1" customWidth="1"/>
    <col min="3" max="3" width="11.140625" style="2" bestFit="1" customWidth="1"/>
    <col min="4" max="4" width="11.28515625" style="1" bestFit="1" customWidth="1"/>
    <col min="5" max="5" width="14.85546875" style="1" bestFit="1" customWidth="1"/>
    <col min="6" max="6" width="16.5703125" style="1" bestFit="1" customWidth="1"/>
    <col min="7" max="7" width="10.42578125" style="1" bestFit="1" customWidth="1"/>
    <col min="8" max="8" width="12.85546875" style="1" bestFit="1" customWidth="1"/>
    <col min="9" max="9" width="20.5703125" style="1" bestFit="1" customWidth="1"/>
    <col min="10" max="10" width="26.5703125" style="1" bestFit="1" customWidth="1"/>
    <col min="11" max="11" width="11.85546875" style="1" bestFit="1" customWidth="1"/>
    <col min="12" max="12" width="26.28515625" style="1" bestFit="1" customWidth="1"/>
    <col min="13" max="13" width="27.28515625" style="1" bestFit="1" customWidth="1"/>
    <col min="14" max="14" width="28.85546875" style="1" bestFit="1" customWidth="1"/>
    <col min="15" max="15" width="24.5703125" style="1" bestFit="1" customWidth="1"/>
    <col min="16" max="16" width="31.28515625" style="1" bestFit="1" customWidth="1"/>
    <col min="17" max="17" width="30.140625" style="1" bestFit="1" customWidth="1"/>
    <col min="18" max="18" width="34" style="1" bestFit="1" customWidth="1"/>
    <col min="19" max="19" width="20.140625" style="3" bestFit="1" customWidth="1"/>
    <col min="20" max="20" width="30" style="3" bestFit="1" customWidth="1"/>
    <col min="21" max="21" width="23.140625" style="3" bestFit="1" customWidth="1"/>
    <col min="22" max="22" width="31.85546875" style="3" bestFit="1" customWidth="1"/>
    <col min="23" max="23" width="20.42578125" style="3" bestFit="1" customWidth="1"/>
    <col min="24" max="24" width="22" style="3" bestFit="1" customWidth="1"/>
    <col min="25" max="25" width="20.7109375" style="3" bestFit="1" customWidth="1"/>
    <col min="27" max="27" width="30.5703125" bestFit="1" customWidth="1"/>
  </cols>
  <sheetData>
    <row r="1" spans="1:27" x14ac:dyDescent="0.25">
      <c r="C1" s="2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22</v>
      </c>
      <c r="S1" s="3" t="s">
        <v>9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AA1" s="3" t="s">
        <v>51</v>
      </c>
    </row>
    <row r="2" spans="1:27" x14ac:dyDescent="0.25">
      <c r="A2" s="4" t="s">
        <v>23</v>
      </c>
      <c r="C2" s="2">
        <v>0</v>
      </c>
      <c r="D2" s="1">
        <v>21</v>
      </c>
      <c r="E2" s="1">
        <v>12282</v>
      </c>
      <c r="F2" s="1">
        <v>0</v>
      </c>
      <c r="G2" s="1">
        <v>1000</v>
      </c>
      <c r="H2" s="1">
        <v>11.14</v>
      </c>
      <c r="I2" s="1">
        <v>0.08</v>
      </c>
      <c r="J2" s="1">
        <v>2</v>
      </c>
      <c r="K2" s="1">
        <v>504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>
        <v>1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0</v>
      </c>
      <c r="Y2" s="3">
        <v>0</v>
      </c>
      <c r="AA2" s="15">
        <f>SUMPRODUCT(D2:R2,Linear_regression!$K$18:$Y$18)</f>
        <v>-3.1139169161049418E-2</v>
      </c>
    </row>
    <row r="3" spans="1:27" x14ac:dyDescent="0.25">
      <c r="C3" s="2">
        <v>0</v>
      </c>
      <c r="D3" s="1">
        <v>23</v>
      </c>
      <c r="E3" s="1">
        <v>138998</v>
      </c>
      <c r="F3" s="1">
        <v>0</v>
      </c>
      <c r="G3" s="1">
        <v>35000</v>
      </c>
      <c r="H3" s="1">
        <v>7.9</v>
      </c>
      <c r="I3" s="1">
        <v>0.25</v>
      </c>
      <c r="J3" s="1">
        <v>4</v>
      </c>
      <c r="K3" s="1">
        <v>583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3">
        <v>0</v>
      </c>
      <c r="T3" s="3">
        <v>1</v>
      </c>
      <c r="U3" s="3">
        <v>1</v>
      </c>
      <c r="V3" s="3">
        <v>0</v>
      </c>
      <c r="W3" s="3">
        <v>0</v>
      </c>
      <c r="X3" s="3">
        <v>0</v>
      </c>
      <c r="Y3" s="3">
        <v>0</v>
      </c>
      <c r="AA3" s="15">
        <f>SUMPRODUCT(D3:R3,Linear_regression!$K$18:$Y$18)</f>
        <v>0.62378683073539976</v>
      </c>
    </row>
    <row r="4" spans="1:27" x14ac:dyDescent="0.25">
      <c r="A4" t="s">
        <v>24</v>
      </c>
      <c r="C4" s="2">
        <v>0</v>
      </c>
      <c r="D4" s="1">
        <v>23</v>
      </c>
      <c r="E4" s="1">
        <v>600891</v>
      </c>
      <c r="F4" s="1">
        <v>5</v>
      </c>
      <c r="G4" s="1">
        <v>30000</v>
      </c>
      <c r="H4" s="1">
        <v>10.65</v>
      </c>
      <c r="I4" s="1">
        <v>0.05</v>
      </c>
      <c r="J4" s="1">
        <v>3</v>
      </c>
      <c r="K4" s="1">
        <v>670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AA4" s="15">
        <f>SUMPRODUCT(D4:R4,Linear_regression!$K$18:$Y$18)</f>
        <v>-0.48117358749522654</v>
      </c>
    </row>
    <row r="5" spans="1:27" x14ac:dyDescent="0.25">
      <c r="C5" s="2">
        <v>0</v>
      </c>
      <c r="D5" s="1">
        <v>23</v>
      </c>
      <c r="E5" s="1">
        <v>144943</v>
      </c>
      <c r="F5" s="1">
        <v>0</v>
      </c>
      <c r="G5" s="1">
        <v>35000</v>
      </c>
      <c r="H5" s="1">
        <v>7.9</v>
      </c>
      <c r="I5" s="1">
        <v>0.24</v>
      </c>
      <c r="J5" s="1">
        <v>4</v>
      </c>
      <c r="K5" s="1">
        <v>663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3">
        <v>1</v>
      </c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AA5" s="15">
        <f>SUMPRODUCT(D5:R5,Linear_regression!$K$18:$Y$18)</f>
        <v>0.58135953120994266</v>
      </c>
    </row>
    <row r="6" spans="1:27" x14ac:dyDescent="0.25">
      <c r="A6" t="s">
        <v>25</v>
      </c>
      <c r="C6" s="2">
        <v>0</v>
      </c>
      <c r="D6" s="1">
        <v>25</v>
      </c>
      <c r="E6" s="1">
        <v>195718</v>
      </c>
      <c r="F6" s="1">
        <v>0</v>
      </c>
      <c r="G6" s="1">
        <v>35000</v>
      </c>
      <c r="H6" s="1">
        <v>7.49</v>
      </c>
      <c r="I6" s="1">
        <v>0.18</v>
      </c>
      <c r="J6" s="1">
        <v>4</v>
      </c>
      <c r="K6" s="1">
        <v>684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AA6" s="15">
        <f>SUMPRODUCT(D6:R6,Linear_regression!$K$18:$Y$18)</f>
        <v>-9.6480651597234235E-2</v>
      </c>
    </row>
    <row r="7" spans="1:27" x14ac:dyDescent="0.25">
      <c r="A7" s="5" t="s">
        <v>9</v>
      </c>
      <c r="C7" s="2">
        <v>0</v>
      </c>
      <c r="D7" s="1">
        <v>25</v>
      </c>
      <c r="E7" s="1">
        <v>165792</v>
      </c>
      <c r="F7" s="1">
        <v>4</v>
      </c>
      <c r="G7" s="1">
        <v>34800</v>
      </c>
      <c r="H7" s="1">
        <v>16.77</v>
      </c>
      <c r="I7" s="1">
        <v>0.21</v>
      </c>
      <c r="J7" s="1">
        <v>2</v>
      </c>
      <c r="K7" s="1">
        <v>662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3">
        <v>1</v>
      </c>
      <c r="T7" s="3">
        <v>1</v>
      </c>
      <c r="U7" s="3">
        <v>0</v>
      </c>
      <c r="V7" s="3">
        <v>0</v>
      </c>
      <c r="W7" s="3">
        <v>0</v>
      </c>
      <c r="X7" s="3">
        <v>1</v>
      </c>
      <c r="Y7" s="3">
        <v>0</v>
      </c>
      <c r="AA7" s="15">
        <f>SUMPRODUCT(D7:R7,Linear_regression!$K$18:$Y$18)</f>
        <v>0.69235832077895931</v>
      </c>
    </row>
    <row r="8" spans="1:27" x14ac:dyDescent="0.25">
      <c r="A8" s="5" t="s">
        <v>17</v>
      </c>
      <c r="C8" s="2">
        <v>0</v>
      </c>
      <c r="D8" s="1">
        <v>24</v>
      </c>
      <c r="E8" s="1">
        <v>13866</v>
      </c>
      <c r="F8" s="1">
        <v>0</v>
      </c>
      <c r="G8" s="1">
        <v>1500</v>
      </c>
      <c r="H8" s="1">
        <v>7.29</v>
      </c>
      <c r="I8" s="1">
        <v>0.11</v>
      </c>
      <c r="J8" s="1">
        <v>3</v>
      </c>
      <c r="K8" s="1">
        <v>600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AA8" s="15">
        <f>SUMPRODUCT(D8:R8,Linear_regression!$K$18:$Y$18)</f>
        <v>-6.4299594354465195E-2</v>
      </c>
    </row>
    <row r="9" spans="1:27" x14ac:dyDescent="0.25">
      <c r="A9" s="5" t="s">
        <v>18</v>
      </c>
      <c r="C9" s="2">
        <v>0</v>
      </c>
      <c r="D9" s="1">
        <v>23</v>
      </c>
      <c r="E9" s="1">
        <v>14293</v>
      </c>
      <c r="F9" s="1">
        <v>0</v>
      </c>
      <c r="G9" s="1">
        <v>1400</v>
      </c>
      <c r="H9" s="1">
        <v>9.32</v>
      </c>
      <c r="I9" s="1">
        <v>0.1</v>
      </c>
      <c r="J9" s="1">
        <v>3</v>
      </c>
      <c r="K9" s="1">
        <v>607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0</v>
      </c>
      <c r="AA9" s="15">
        <f>SUMPRODUCT(D9:R9,Linear_regression!$K$18:$Y$18)</f>
        <v>0.54950030898479696</v>
      </c>
    </row>
    <row r="10" spans="1:27" x14ac:dyDescent="0.25">
      <c r="A10" s="5" t="s">
        <v>19</v>
      </c>
      <c r="C10" s="2">
        <v>0</v>
      </c>
      <c r="D10" s="1">
        <v>25</v>
      </c>
      <c r="E10" s="1">
        <v>144855</v>
      </c>
      <c r="F10" s="1">
        <v>1</v>
      </c>
      <c r="G10" s="1">
        <v>32000</v>
      </c>
      <c r="H10" s="1">
        <v>6.62</v>
      </c>
      <c r="I10" s="1">
        <v>0.22</v>
      </c>
      <c r="J10" s="1">
        <v>2</v>
      </c>
      <c r="K10" s="1">
        <v>586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AA10" s="15">
        <f>SUMPRODUCT(D10:R10,Linear_regression!$K$18:$Y$18)</f>
        <v>-2.2667602599529046E-2</v>
      </c>
    </row>
    <row r="11" spans="1:27" x14ac:dyDescent="0.25">
      <c r="A11" s="5" t="s">
        <v>20</v>
      </c>
      <c r="C11" s="2">
        <v>0</v>
      </c>
      <c r="D11" s="1">
        <v>25</v>
      </c>
      <c r="E11" s="1">
        <v>368115</v>
      </c>
      <c r="F11" s="1">
        <v>3</v>
      </c>
      <c r="G11" s="1">
        <v>24250</v>
      </c>
      <c r="H11" s="1">
        <v>13.85</v>
      </c>
      <c r="I11" s="1">
        <v>7.0000000000000007E-2</v>
      </c>
      <c r="J11" s="1">
        <v>3</v>
      </c>
      <c r="K11" s="1">
        <v>567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AA11" s="15">
        <f>SUMPRODUCT(D11:R11,Linear_regression!$K$18:$Y$18)</f>
        <v>-0.18102249694160277</v>
      </c>
    </row>
    <row r="12" spans="1:27" x14ac:dyDescent="0.25">
      <c r="A12" s="5" t="s">
        <v>21</v>
      </c>
      <c r="C12" s="2">
        <v>0</v>
      </c>
      <c r="D12" s="1">
        <v>26</v>
      </c>
      <c r="E12" s="1">
        <v>361076</v>
      </c>
      <c r="F12" s="1">
        <v>1</v>
      </c>
      <c r="G12" s="1">
        <v>7800</v>
      </c>
      <c r="H12" s="1">
        <v>13.49</v>
      </c>
      <c r="I12" s="1">
        <v>0.02</v>
      </c>
      <c r="J12" s="1">
        <v>4</v>
      </c>
      <c r="K12" s="1">
        <v>669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AA12" s="15">
        <f>SUMPRODUCT(D12:R12,Linear_regression!$K$18:$Y$18)</f>
        <v>0.38514214811830294</v>
      </c>
    </row>
    <row r="13" spans="1:27" x14ac:dyDescent="0.25">
      <c r="C13" s="2">
        <v>0</v>
      </c>
      <c r="D13" s="1">
        <v>26</v>
      </c>
      <c r="E13" s="1">
        <v>361293</v>
      </c>
      <c r="F13" s="1">
        <v>5</v>
      </c>
      <c r="G13" s="1">
        <v>20000</v>
      </c>
      <c r="H13" s="1">
        <v>7.88</v>
      </c>
      <c r="I13" s="1">
        <v>0.06</v>
      </c>
      <c r="J13" s="1">
        <v>4</v>
      </c>
      <c r="K13" s="1">
        <v>684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AA13" s="15">
        <f>SUMPRODUCT(D13:R13,Linear_regression!$K$18:$Y$18)</f>
        <v>-0.38050124991840295</v>
      </c>
    </row>
    <row r="14" spans="1:27" x14ac:dyDescent="0.25">
      <c r="A14" s="6" t="s">
        <v>26</v>
      </c>
      <c r="C14" s="2">
        <v>0</v>
      </c>
      <c r="D14" s="1">
        <v>23</v>
      </c>
      <c r="E14" s="1">
        <v>361547</v>
      </c>
      <c r="F14" s="1">
        <v>0</v>
      </c>
      <c r="G14" s="1">
        <v>24250</v>
      </c>
      <c r="H14" s="1">
        <v>19.41</v>
      </c>
      <c r="I14" s="1">
        <v>7.0000000000000007E-2</v>
      </c>
      <c r="J14" s="1">
        <v>2</v>
      </c>
      <c r="K14" s="1">
        <v>637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3">
        <v>1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AA14" s="15">
        <f>SUMPRODUCT(D14:R14,Linear_regression!$K$18:$Y$18)</f>
        <v>-0.11490445398213828</v>
      </c>
    </row>
    <row r="15" spans="1:27" x14ac:dyDescent="0.25">
      <c r="C15" s="2">
        <v>0</v>
      </c>
      <c r="D15" s="1">
        <v>26</v>
      </c>
      <c r="E15" s="1">
        <v>360680</v>
      </c>
      <c r="F15" s="1">
        <v>5</v>
      </c>
      <c r="G15" s="1">
        <v>10000</v>
      </c>
      <c r="H15" s="1">
        <v>10.38</v>
      </c>
      <c r="I15" s="1">
        <v>0.03</v>
      </c>
      <c r="J15" s="1">
        <v>4</v>
      </c>
      <c r="K15" s="1">
        <v>649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>
        <v>0</v>
      </c>
      <c r="S15" s="3">
        <v>1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AA15" s="15">
        <f>SUMPRODUCT(D15:R15,Linear_regression!$K$18:$Y$18)</f>
        <v>0.25775258073860069</v>
      </c>
    </row>
    <row r="16" spans="1:27" x14ac:dyDescent="0.25">
      <c r="C16" s="2">
        <v>0</v>
      </c>
      <c r="D16" s="1">
        <v>26</v>
      </c>
      <c r="E16" s="1">
        <v>360977</v>
      </c>
      <c r="F16" s="1">
        <v>5</v>
      </c>
      <c r="G16" s="1">
        <v>25000</v>
      </c>
      <c r="H16" s="1">
        <v>15.33</v>
      </c>
      <c r="I16" s="1">
        <v>7.0000000000000007E-2</v>
      </c>
      <c r="J16" s="1">
        <v>3</v>
      </c>
      <c r="K16" s="1">
        <v>695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3">
        <v>1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AA16" s="15">
        <f>SUMPRODUCT(D16:R16,Linear_regression!$K$18:$Y$18)</f>
        <v>-0.2248774997790865</v>
      </c>
    </row>
    <row r="17" spans="3:27" x14ac:dyDescent="0.25">
      <c r="C17" s="2">
        <v>0</v>
      </c>
      <c r="D17" s="1">
        <v>25</v>
      </c>
      <c r="E17" s="1">
        <v>361244</v>
      </c>
      <c r="F17" s="1">
        <v>2</v>
      </c>
      <c r="G17" s="1">
        <v>18000</v>
      </c>
      <c r="H17" s="1">
        <v>16.45</v>
      </c>
      <c r="I17" s="1">
        <v>0.05</v>
      </c>
      <c r="J17" s="1">
        <v>3</v>
      </c>
      <c r="K17" s="1">
        <v>620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3">
        <v>0</v>
      </c>
      <c r="T17" s="3">
        <v>0</v>
      </c>
      <c r="U17" s="3">
        <v>0</v>
      </c>
      <c r="V17" s="3">
        <v>1</v>
      </c>
      <c r="W17" s="3">
        <v>0</v>
      </c>
      <c r="X17" s="3">
        <v>0</v>
      </c>
      <c r="Y17" s="3">
        <v>0</v>
      </c>
      <c r="AA17" s="15">
        <f>SUMPRODUCT(D17:R17,Linear_regression!$K$18:$Y$18)</f>
        <v>0.43511692462536522</v>
      </c>
    </row>
    <row r="18" spans="3:27" x14ac:dyDescent="0.25">
      <c r="C18" s="2">
        <v>0</v>
      </c>
      <c r="D18" s="1">
        <v>25</v>
      </c>
      <c r="E18" s="1">
        <v>144985</v>
      </c>
      <c r="F18" s="1">
        <v>3</v>
      </c>
      <c r="G18" s="1">
        <v>30000</v>
      </c>
      <c r="H18" s="1">
        <v>7.9</v>
      </c>
      <c r="I18" s="1">
        <v>0.21</v>
      </c>
      <c r="J18" s="1">
        <v>4</v>
      </c>
      <c r="K18" s="1">
        <v>559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3">
        <v>1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AA18" s="15">
        <f>SUMPRODUCT(D18:R18,Linear_regression!$K$18:$Y$18)</f>
        <v>0.56117383470873983</v>
      </c>
    </row>
    <row r="19" spans="3:27" x14ac:dyDescent="0.25">
      <c r="C19" s="2">
        <v>0</v>
      </c>
      <c r="D19" s="1">
        <v>26</v>
      </c>
      <c r="E19" s="1">
        <v>337133</v>
      </c>
      <c r="F19" s="1">
        <v>7</v>
      </c>
      <c r="G19" s="1">
        <v>10000</v>
      </c>
      <c r="H19" s="1">
        <v>15.96</v>
      </c>
      <c r="I19" s="1">
        <v>0.03</v>
      </c>
      <c r="J19" s="1">
        <v>3</v>
      </c>
      <c r="K19" s="1">
        <v>623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AA19" s="15">
        <f>SUMPRODUCT(D19:R19,Linear_regression!$K$18:$Y$18)</f>
        <v>-0.20855746863083724</v>
      </c>
    </row>
    <row r="20" spans="3:27" x14ac:dyDescent="0.25">
      <c r="C20" s="2">
        <v>0</v>
      </c>
      <c r="D20" s="1">
        <v>26</v>
      </c>
      <c r="E20" s="1">
        <v>333566</v>
      </c>
      <c r="F20" s="1">
        <v>2</v>
      </c>
      <c r="G20" s="1">
        <v>20000</v>
      </c>
      <c r="H20" s="1">
        <v>11.48</v>
      </c>
      <c r="I20" s="1">
        <v>0.06</v>
      </c>
      <c r="J20" s="1">
        <v>3</v>
      </c>
      <c r="K20" s="1">
        <v>602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AA20" s="15">
        <f>SUMPRODUCT(D20:R20,Linear_regression!$K$18:$Y$18)</f>
        <v>-0.21092200140502249</v>
      </c>
    </row>
    <row r="21" spans="3:27" x14ac:dyDescent="0.25">
      <c r="C21" s="2">
        <v>0</v>
      </c>
      <c r="D21" s="1">
        <v>23</v>
      </c>
      <c r="E21" s="1">
        <v>333399</v>
      </c>
      <c r="F21" s="1">
        <v>1</v>
      </c>
      <c r="G21" s="1">
        <v>35000</v>
      </c>
      <c r="H21" s="1">
        <v>11.01</v>
      </c>
      <c r="I21" s="1">
        <v>0.1</v>
      </c>
      <c r="J21" s="1">
        <v>4</v>
      </c>
      <c r="K21" s="1">
        <v>609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0</v>
      </c>
      <c r="AA21" s="15">
        <f>SUMPRODUCT(D21:R21,Linear_regression!$K$18:$Y$18)</f>
        <v>0.2883650852325691</v>
      </c>
    </row>
    <row r="22" spans="3:27" x14ac:dyDescent="0.25">
      <c r="C22" s="2">
        <v>0</v>
      </c>
      <c r="D22" s="1">
        <v>25</v>
      </c>
      <c r="E22" s="1">
        <v>154793</v>
      </c>
      <c r="F22" s="1">
        <v>1</v>
      </c>
      <c r="G22" s="1">
        <v>30000</v>
      </c>
      <c r="H22" s="1">
        <v>7.29</v>
      </c>
      <c r="I22" s="1">
        <v>0.19</v>
      </c>
      <c r="J22" s="1">
        <v>4</v>
      </c>
      <c r="K22" s="1">
        <v>573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1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AA22" s="15">
        <f>SUMPRODUCT(D22:R22,Linear_regression!$K$18:$Y$18)</f>
        <v>2.2553831763861387E-2</v>
      </c>
    </row>
    <row r="23" spans="3:27" x14ac:dyDescent="0.25">
      <c r="C23" s="2">
        <v>0</v>
      </c>
      <c r="D23" s="1">
        <v>24</v>
      </c>
      <c r="E23" s="1">
        <v>15229</v>
      </c>
      <c r="F23" s="1">
        <v>1</v>
      </c>
      <c r="G23" s="1">
        <v>1750</v>
      </c>
      <c r="H23" s="1">
        <v>11.01</v>
      </c>
      <c r="I23" s="1">
        <v>0.11</v>
      </c>
      <c r="J23" s="1">
        <v>3</v>
      </c>
      <c r="K23" s="1">
        <v>631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AA23" s="15">
        <f>SUMPRODUCT(D23:R23,Linear_regression!$K$18:$Y$18)</f>
        <v>-1.0217183589092849E-2</v>
      </c>
    </row>
    <row r="24" spans="3:27" x14ac:dyDescent="0.25">
      <c r="C24" s="2">
        <v>0</v>
      </c>
      <c r="D24" s="1">
        <v>21</v>
      </c>
      <c r="E24" s="1">
        <v>158338</v>
      </c>
      <c r="F24" s="1">
        <v>0</v>
      </c>
      <c r="G24" s="1">
        <v>30000</v>
      </c>
      <c r="H24" s="1">
        <v>5.99</v>
      </c>
      <c r="I24" s="1">
        <v>0.19</v>
      </c>
      <c r="J24" s="1">
        <v>4</v>
      </c>
      <c r="K24" s="1">
        <v>623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AA24" s="15">
        <f>SUMPRODUCT(D24:R24,Linear_regression!$K$18:$Y$18)</f>
        <v>-0.13288146951449226</v>
      </c>
    </row>
    <row r="25" spans="3:27" x14ac:dyDescent="0.25">
      <c r="C25" s="2">
        <v>0</v>
      </c>
      <c r="D25" s="1">
        <v>22</v>
      </c>
      <c r="E25" s="1">
        <v>331034</v>
      </c>
      <c r="F25" s="1">
        <v>0</v>
      </c>
      <c r="G25" s="1">
        <v>12000</v>
      </c>
      <c r="H25" s="1">
        <v>11.58</v>
      </c>
      <c r="I25" s="1">
        <v>0.04</v>
      </c>
      <c r="J25" s="1">
        <v>2</v>
      </c>
      <c r="K25" s="1">
        <v>602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AA25" s="15">
        <f>SUMPRODUCT(D25:R25,Linear_regression!$K$18:$Y$18)</f>
        <v>-0.30735479679000277</v>
      </c>
    </row>
    <row r="26" spans="3:27" x14ac:dyDescent="0.25">
      <c r="C26" s="2">
        <v>0</v>
      </c>
      <c r="D26" s="1">
        <v>22</v>
      </c>
      <c r="E26" s="1">
        <v>15013</v>
      </c>
      <c r="F26" s="1">
        <v>0</v>
      </c>
      <c r="G26" s="1">
        <v>1500</v>
      </c>
      <c r="H26" s="1">
        <v>14.84</v>
      </c>
      <c r="I26" s="1">
        <v>0.1</v>
      </c>
      <c r="J26" s="1">
        <v>3</v>
      </c>
      <c r="K26" s="1">
        <v>688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3">
        <v>1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AA26" s="15">
        <f>SUMPRODUCT(D26:R26,Linear_regression!$K$18:$Y$18)</f>
        <v>0.66577901227564407</v>
      </c>
    </row>
    <row r="27" spans="3:27" x14ac:dyDescent="0.25">
      <c r="C27" s="2">
        <v>0</v>
      </c>
      <c r="D27" s="1">
        <v>26</v>
      </c>
      <c r="E27" s="1">
        <v>313100</v>
      </c>
      <c r="F27" s="1">
        <v>3</v>
      </c>
      <c r="G27" s="1">
        <v>28000</v>
      </c>
      <c r="H27" s="1">
        <v>10.99</v>
      </c>
      <c r="I27" s="1">
        <v>0.09</v>
      </c>
      <c r="J27" s="1">
        <v>3</v>
      </c>
      <c r="K27" s="1">
        <v>607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3">
        <v>1</v>
      </c>
      <c r="T27" s="3">
        <v>0</v>
      </c>
      <c r="U27" s="3">
        <v>0</v>
      </c>
      <c r="V27" s="3">
        <v>1</v>
      </c>
      <c r="W27" s="3">
        <v>0</v>
      </c>
      <c r="X27" s="3">
        <v>0</v>
      </c>
      <c r="Y27" s="3">
        <v>0</v>
      </c>
      <c r="AA27" s="15">
        <f>SUMPRODUCT(D27:R27,Linear_regression!$K$18:$Y$18)</f>
        <v>-0.26810045309452185</v>
      </c>
    </row>
    <row r="28" spans="3:27" x14ac:dyDescent="0.25">
      <c r="C28" s="2">
        <v>0</v>
      </c>
      <c r="D28" s="1">
        <v>25</v>
      </c>
      <c r="E28" s="1">
        <v>311952</v>
      </c>
      <c r="F28" s="1">
        <v>0</v>
      </c>
      <c r="G28" s="1">
        <v>20000</v>
      </c>
      <c r="H28" s="1">
        <v>14.42</v>
      </c>
      <c r="I28" s="1">
        <v>0.06</v>
      </c>
      <c r="J28" s="1">
        <v>2</v>
      </c>
      <c r="K28" s="1">
        <v>661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AA28" s="15">
        <f>SUMPRODUCT(D28:R28,Linear_regression!$K$18:$Y$18)</f>
        <v>-0.13893143698674121</v>
      </c>
    </row>
    <row r="29" spans="3:27" x14ac:dyDescent="0.25">
      <c r="C29" s="2">
        <v>0</v>
      </c>
      <c r="D29" s="1">
        <v>24</v>
      </c>
      <c r="E29" s="1">
        <v>306897</v>
      </c>
      <c r="F29" s="1">
        <v>5</v>
      </c>
      <c r="G29" s="1">
        <v>9600</v>
      </c>
      <c r="H29" s="1">
        <v>6.99</v>
      </c>
      <c r="I29" s="1">
        <v>0.03</v>
      </c>
      <c r="J29" s="1">
        <v>2</v>
      </c>
      <c r="K29" s="1">
        <v>562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1</v>
      </c>
      <c r="S29" s="3">
        <v>1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AA29" s="15">
        <f>SUMPRODUCT(D29:R29,Linear_regression!$K$18:$Y$18)</f>
        <v>-0.37555681258389856</v>
      </c>
    </row>
    <row r="30" spans="3:27" x14ac:dyDescent="0.25">
      <c r="C30" s="2">
        <v>0</v>
      </c>
      <c r="D30" s="1">
        <v>25</v>
      </c>
      <c r="E30" s="1">
        <v>301136</v>
      </c>
      <c r="F30" s="1">
        <v>0</v>
      </c>
      <c r="G30" s="1">
        <v>25000</v>
      </c>
      <c r="H30" s="1">
        <v>13.49</v>
      </c>
      <c r="I30" s="1">
        <v>0.08</v>
      </c>
      <c r="J30" s="1">
        <v>4</v>
      </c>
      <c r="K30" s="1">
        <v>664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3">
        <v>0</v>
      </c>
      <c r="T30" s="3">
        <v>1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AA30" s="15">
        <f>SUMPRODUCT(D30:R30,Linear_regression!$K$18:$Y$18)</f>
        <v>-0.12931092898122182</v>
      </c>
    </row>
    <row r="31" spans="3:27" x14ac:dyDescent="0.25">
      <c r="C31" s="2">
        <v>0</v>
      </c>
      <c r="D31" s="1">
        <v>24</v>
      </c>
      <c r="E31" s="1">
        <v>300951</v>
      </c>
      <c r="F31" s="1">
        <v>2</v>
      </c>
      <c r="G31" s="1">
        <v>18000</v>
      </c>
      <c r="H31" s="1">
        <v>12.98</v>
      </c>
      <c r="I31" s="1">
        <v>0.06</v>
      </c>
      <c r="J31" s="1">
        <v>3</v>
      </c>
      <c r="K31" s="1">
        <v>671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AA31" s="15">
        <f>SUMPRODUCT(D31:R31,Linear_regression!$K$18:$Y$18)</f>
        <v>0.37132193697203347</v>
      </c>
    </row>
    <row r="32" spans="3:27" x14ac:dyDescent="0.25">
      <c r="C32" s="2">
        <v>0</v>
      </c>
      <c r="D32" s="1">
        <v>144</v>
      </c>
      <c r="E32" s="1">
        <v>300616</v>
      </c>
      <c r="F32" s="1">
        <v>125</v>
      </c>
      <c r="G32" s="1">
        <v>4800</v>
      </c>
      <c r="H32" s="1">
        <v>13.57</v>
      </c>
      <c r="I32" s="1">
        <v>0.02</v>
      </c>
      <c r="J32" s="1">
        <v>3</v>
      </c>
      <c r="K32" s="1">
        <v>789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1</v>
      </c>
      <c r="AA32" s="15">
        <f>SUMPRODUCT(D32:R32,Linear_regression!$K$18:$Y$18)</f>
        <v>0.12352995690974308</v>
      </c>
    </row>
    <row r="33" spans="3:27" x14ac:dyDescent="0.25">
      <c r="C33" s="2">
        <v>0</v>
      </c>
      <c r="D33" s="1">
        <v>25</v>
      </c>
      <c r="E33" s="1">
        <v>121062</v>
      </c>
      <c r="F33" s="1">
        <v>1</v>
      </c>
      <c r="G33" s="1">
        <v>28000</v>
      </c>
      <c r="H33" s="1">
        <v>12.69</v>
      </c>
      <c r="I33" s="1">
        <v>0.23</v>
      </c>
      <c r="J33" s="1">
        <v>3</v>
      </c>
      <c r="K33" s="1">
        <v>622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AA33" s="15">
        <f>SUMPRODUCT(D33:R33,Linear_regression!$K$18:$Y$18)</f>
        <v>0.72858935618847598</v>
      </c>
    </row>
    <row r="34" spans="3:27" x14ac:dyDescent="0.25">
      <c r="C34" s="2">
        <v>0</v>
      </c>
      <c r="D34" s="1">
        <v>26</v>
      </c>
      <c r="E34" s="1">
        <v>133372</v>
      </c>
      <c r="F34" s="1">
        <v>1</v>
      </c>
      <c r="G34" s="1">
        <v>28000</v>
      </c>
      <c r="H34" s="1">
        <v>8.9</v>
      </c>
      <c r="I34" s="1">
        <v>0.21</v>
      </c>
      <c r="J34" s="1">
        <v>2</v>
      </c>
      <c r="K34" s="1">
        <v>538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3">
        <v>1</v>
      </c>
      <c r="T34" s="3">
        <v>1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AA34" s="15">
        <f>SUMPRODUCT(D34:R34,Linear_regression!$K$18:$Y$18)</f>
        <v>6.3670788843072978E-2</v>
      </c>
    </row>
    <row r="35" spans="3:27" x14ac:dyDescent="0.25">
      <c r="C35" s="2">
        <v>0</v>
      </c>
      <c r="D35" s="1">
        <v>23</v>
      </c>
      <c r="E35" s="1">
        <v>182316</v>
      </c>
      <c r="F35" s="1">
        <v>0</v>
      </c>
      <c r="G35" s="1">
        <v>28000</v>
      </c>
      <c r="H35" s="1">
        <v>11.11</v>
      </c>
      <c r="I35" s="1">
        <v>0.15</v>
      </c>
      <c r="J35" s="1">
        <v>2</v>
      </c>
      <c r="K35" s="1">
        <v>634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AA35" s="15">
        <f>SUMPRODUCT(D35:R35,Linear_regression!$K$18:$Y$18)</f>
        <v>-6.3276588312161652E-2</v>
      </c>
    </row>
    <row r="36" spans="3:27" x14ac:dyDescent="0.25">
      <c r="C36" s="2">
        <v>0</v>
      </c>
      <c r="D36" s="1">
        <v>22</v>
      </c>
      <c r="E36" s="1">
        <v>288907</v>
      </c>
      <c r="F36" s="1">
        <v>2</v>
      </c>
      <c r="G36" s="1">
        <v>25000</v>
      </c>
      <c r="H36" s="1">
        <v>11.01</v>
      </c>
      <c r="I36" s="1">
        <v>0.09</v>
      </c>
      <c r="J36" s="1">
        <v>2</v>
      </c>
      <c r="K36" s="1">
        <v>617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0</v>
      </c>
      <c r="AA36" s="15">
        <f>SUMPRODUCT(D36:R36,Linear_regression!$K$18:$Y$18)</f>
        <v>-0.30493879084460912</v>
      </c>
    </row>
    <row r="37" spans="3:27" x14ac:dyDescent="0.25">
      <c r="C37" s="2">
        <v>0</v>
      </c>
      <c r="D37" s="1">
        <v>23</v>
      </c>
      <c r="E37" s="1">
        <v>145092</v>
      </c>
      <c r="F37" s="1">
        <v>0</v>
      </c>
      <c r="G37" s="1">
        <v>25600</v>
      </c>
      <c r="H37" s="1">
        <v>12.69</v>
      </c>
      <c r="I37" s="1">
        <v>0.18</v>
      </c>
      <c r="J37" s="1">
        <v>3</v>
      </c>
      <c r="K37" s="1">
        <v>557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3">
        <v>1</v>
      </c>
      <c r="T37" s="3">
        <v>1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AA37" s="15">
        <f>SUMPRODUCT(D37:R37,Linear_regression!$K$18:$Y$18)</f>
        <v>7.0509542140719139E-2</v>
      </c>
    </row>
    <row r="38" spans="3:27" x14ac:dyDescent="0.25">
      <c r="C38" s="2">
        <v>0</v>
      </c>
      <c r="D38" s="1">
        <v>24</v>
      </c>
      <c r="E38" s="1">
        <v>15928</v>
      </c>
      <c r="F38" s="1">
        <v>1</v>
      </c>
      <c r="G38" s="1">
        <v>1600</v>
      </c>
      <c r="H38" s="1">
        <v>13.57</v>
      </c>
      <c r="I38" s="1">
        <v>0.1</v>
      </c>
      <c r="J38" s="1">
        <v>3</v>
      </c>
      <c r="K38" s="1">
        <v>689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AA38" s="15">
        <f>SUMPRODUCT(D38:R38,Linear_regression!$K$18:$Y$18)</f>
        <v>1.3501126557056375E-2</v>
      </c>
    </row>
    <row r="39" spans="3:27" x14ac:dyDescent="0.25">
      <c r="C39" s="2">
        <v>0</v>
      </c>
      <c r="D39" s="1">
        <v>25</v>
      </c>
      <c r="E39" s="1">
        <v>281501</v>
      </c>
      <c r="F39" s="1">
        <v>4</v>
      </c>
      <c r="G39" s="1">
        <v>20000</v>
      </c>
      <c r="H39" s="1">
        <v>14.27</v>
      </c>
      <c r="I39" s="1">
        <v>7.0000000000000007E-2</v>
      </c>
      <c r="J39" s="1">
        <v>4</v>
      </c>
      <c r="K39" s="1">
        <v>623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1</v>
      </c>
      <c r="S39" s="3">
        <v>1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0</v>
      </c>
      <c r="AA39" s="15">
        <f>SUMPRODUCT(D39:R39,Linear_regression!$K$18:$Y$18)</f>
        <v>-0.10596539631526058</v>
      </c>
    </row>
    <row r="40" spans="3:27" x14ac:dyDescent="0.25">
      <c r="C40" s="2">
        <v>0</v>
      </c>
      <c r="D40" s="1">
        <v>24</v>
      </c>
      <c r="E40" s="1">
        <v>281775</v>
      </c>
      <c r="F40" s="1">
        <v>0</v>
      </c>
      <c r="G40" s="1">
        <v>20000</v>
      </c>
      <c r="H40" s="1">
        <v>8.8800000000000008</v>
      </c>
      <c r="I40" s="1">
        <v>7.0000000000000007E-2</v>
      </c>
      <c r="J40" s="1">
        <v>4</v>
      </c>
      <c r="K40" s="1">
        <v>595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AA40" s="15">
        <f>SUMPRODUCT(D40:R40,Linear_regression!$K$18:$Y$18)</f>
        <v>-0.27256280848811038</v>
      </c>
    </row>
    <row r="41" spans="3:27" x14ac:dyDescent="0.25">
      <c r="C41" s="2">
        <v>0</v>
      </c>
      <c r="D41" s="1">
        <v>26</v>
      </c>
      <c r="E41" s="1">
        <v>281792</v>
      </c>
      <c r="F41" s="1">
        <v>1</v>
      </c>
      <c r="G41" s="1">
        <v>21600</v>
      </c>
      <c r="H41" s="1">
        <v>12.18</v>
      </c>
      <c r="I41" s="1">
        <v>0.08</v>
      </c>
      <c r="J41" s="1">
        <v>3</v>
      </c>
      <c r="K41" s="1">
        <v>584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3">
        <v>1</v>
      </c>
      <c r="T41" s="3">
        <v>0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AA41" s="15">
        <f>SUMPRODUCT(D41:R41,Linear_regression!$K$18:$Y$18)</f>
        <v>-0.12152102360969835</v>
      </c>
    </row>
    <row r="42" spans="3:27" x14ac:dyDescent="0.25">
      <c r="C42" s="2">
        <v>0</v>
      </c>
      <c r="D42" s="1">
        <v>26</v>
      </c>
      <c r="E42" s="1">
        <v>279664</v>
      </c>
      <c r="F42" s="1">
        <v>3</v>
      </c>
      <c r="G42" s="1">
        <v>25000</v>
      </c>
      <c r="H42" s="1">
        <v>14.17</v>
      </c>
      <c r="I42" s="1">
        <v>0.09</v>
      </c>
      <c r="J42" s="1">
        <v>2</v>
      </c>
      <c r="K42" s="1">
        <v>642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  <c r="S42" s="3">
        <v>1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AA42" s="15">
        <f>SUMPRODUCT(D42:R42,Linear_regression!$K$18:$Y$18)</f>
        <v>-0.11174143063658976</v>
      </c>
    </row>
    <row r="43" spans="3:27" x14ac:dyDescent="0.25">
      <c r="C43" s="2">
        <v>0</v>
      </c>
      <c r="D43" s="1">
        <v>25</v>
      </c>
      <c r="E43" s="1">
        <v>277017</v>
      </c>
      <c r="F43" s="1">
        <v>4</v>
      </c>
      <c r="G43" s="1">
        <v>35000</v>
      </c>
      <c r="H43" s="1">
        <v>13.99</v>
      </c>
      <c r="I43" s="1">
        <v>0.13</v>
      </c>
      <c r="J43" s="1">
        <v>4</v>
      </c>
      <c r="K43" s="1">
        <v>622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1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0</v>
      </c>
      <c r="Y43" s="3">
        <v>0</v>
      </c>
      <c r="AA43" s="15">
        <f>SUMPRODUCT(D43:R43,Linear_regression!$K$18:$Y$18)</f>
        <v>-0.10486566968266287</v>
      </c>
    </row>
    <row r="44" spans="3:27" x14ac:dyDescent="0.25">
      <c r="C44" s="2">
        <v>0</v>
      </c>
      <c r="D44" s="1">
        <v>25</v>
      </c>
      <c r="E44" s="1">
        <v>16211</v>
      </c>
      <c r="F44" s="1">
        <v>2</v>
      </c>
      <c r="G44" s="1">
        <v>1750</v>
      </c>
      <c r="H44" s="1">
        <v>13.61</v>
      </c>
      <c r="I44" s="1">
        <v>0.11</v>
      </c>
      <c r="J44" s="1">
        <v>3</v>
      </c>
      <c r="K44" s="1">
        <v>597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</v>
      </c>
      <c r="AA44" s="15">
        <f>SUMPRODUCT(D44:R44,Linear_regression!$K$18:$Y$18)</f>
        <v>5.4291464726417216E-2</v>
      </c>
    </row>
    <row r="45" spans="3:27" x14ac:dyDescent="0.25">
      <c r="C45" s="2">
        <v>0</v>
      </c>
      <c r="D45" s="1">
        <v>26</v>
      </c>
      <c r="E45" s="1">
        <v>272201</v>
      </c>
      <c r="F45" s="1">
        <v>5</v>
      </c>
      <c r="G45" s="1">
        <v>20000</v>
      </c>
      <c r="H45" s="1">
        <v>11.49</v>
      </c>
      <c r="I45" s="1">
        <v>7.0000000000000007E-2</v>
      </c>
      <c r="J45" s="1">
        <v>4</v>
      </c>
      <c r="K45" s="1">
        <v>670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1</v>
      </c>
      <c r="S45" s="3">
        <v>1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0</v>
      </c>
      <c r="AA45" s="15">
        <f>SUMPRODUCT(D45:R45,Linear_regression!$K$18:$Y$18)</f>
        <v>-0.177724404151341</v>
      </c>
    </row>
    <row r="46" spans="3:27" x14ac:dyDescent="0.25">
      <c r="C46" s="2">
        <v>0</v>
      </c>
      <c r="D46" s="1">
        <v>25</v>
      </c>
      <c r="E46" s="1">
        <v>271324</v>
      </c>
      <c r="F46" s="1">
        <v>3</v>
      </c>
      <c r="G46" s="1">
        <v>30000</v>
      </c>
      <c r="H46" s="1">
        <v>19.91</v>
      </c>
      <c r="I46" s="1">
        <v>0.11</v>
      </c>
      <c r="J46" s="1">
        <v>2</v>
      </c>
      <c r="K46" s="1">
        <v>637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AA46" s="15">
        <f>SUMPRODUCT(D46:R46,Linear_regression!$K$18:$Y$18)</f>
        <v>-2.6754558028914133E-3</v>
      </c>
    </row>
    <row r="47" spans="3:27" x14ac:dyDescent="0.25">
      <c r="C47" s="2">
        <v>0</v>
      </c>
      <c r="D47" s="1">
        <v>24</v>
      </c>
      <c r="E47" s="1">
        <v>271342</v>
      </c>
      <c r="F47" s="1">
        <v>0</v>
      </c>
      <c r="G47" s="1">
        <v>6000</v>
      </c>
      <c r="H47" s="1">
        <v>11.01</v>
      </c>
      <c r="I47" s="1">
        <v>0.02</v>
      </c>
      <c r="J47" s="1">
        <v>4</v>
      </c>
      <c r="K47" s="1">
        <v>508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1</v>
      </c>
      <c r="S47" s="3">
        <v>1</v>
      </c>
      <c r="T47" s="3">
        <v>1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AA47" s="15">
        <f>SUMPRODUCT(D47:R47,Linear_regression!$K$18:$Y$18)</f>
        <v>-0.15158222745870686</v>
      </c>
    </row>
    <row r="48" spans="3:27" x14ac:dyDescent="0.25">
      <c r="C48" s="2">
        <v>0</v>
      </c>
      <c r="D48" s="1">
        <v>25</v>
      </c>
      <c r="E48" s="1">
        <v>270972</v>
      </c>
      <c r="F48" s="1">
        <v>1</v>
      </c>
      <c r="G48" s="1">
        <v>25000</v>
      </c>
      <c r="H48" s="1">
        <v>18.670000000000002</v>
      </c>
      <c r="I48" s="1">
        <v>0.09</v>
      </c>
      <c r="J48" s="1">
        <v>2</v>
      </c>
      <c r="K48" s="1">
        <v>640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1</v>
      </c>
      <c r="AA48" s="15">
        <f>SUMPRODUCT(D48:R48,Linear_regression!$K$18:$Y$18)</f>
        <v>5.1307401254314988E-2</v>
      </c>
    </row>
    <row r="49" spans="3:27" x14ac:dyDescent="0.25">
      <c r="C49" s="2">
        <v>0</v>
      </c>
      <c r="D49" s="1">
        <v>26</v>
      </c>
      <c r="E49" s="1">
        <v>270870</v>
      </c>
      <c r="F49" s="1">
        <v>5</v>
      </c>
      <c r="G49" s="1">
        <v>3000</v>
      </c>
      <c r="H49" s="1">
        <v>9.32</v>
      </c>
      <c r="I49" s="1">
        <v>0.01</v>
      </c>
      <c r="J49" s="1">
        <v>4</v>
      </c>
      <c r="K49" s="1">
        <v>681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3">
        <v>1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0</v>
      </c>
      <c r="AA49" s="15">
        <f>SUMPRODUCT(D49:R49,Linear_regression!$K$18:$Y$18)</f>
        <v>0.25858237658786293</v>
      </c>
    </row>
    <row r="50" spans="3:27" x14ac:dyDescent="0.25">
      <c r="C50" s="2">
        <v>0</v>
      </c>
      <c r="D50" s="1">
        <v>23</v>
      </c>
      <c r="E50" s="1">
        <v>270729</v>
      </c>
      <c r="F50" s="1">
        <v>0</v>
      </c>
      <c r="G50" s="1">
        <v>7500</v>
      </c>
      <c r="H50" s="1">
        <v>8.6300000000000008</v>
      </c>
      <c r="I50" s="1">
        <v>0.03</v>
      </c>
      <c r="J50" s="1">
        <v>2</v>
      </c>
      <c r="K50" s="1">
        <v>646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3">
        <v>0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AA50" s="15">
        <f>SUMPRODUCT(D50:R50,Linear_regression!$K$18:$Y$18)</f>
        <v>0.30094918864041981</v>
      </c>
    </row>
    <row r="51" spans="3:27" x14ac:dyDescent="0.25">
      <c r="C51" s="2">
        <v>0</v>
      </c>
      <c r="D51" s="1">
        <v>26</v>
      </c>
      <c r="E51" s="1">
        <v>270877</v>
      </c>
      <c r="F51" s="1">
        <v>4</v>
      </c>
      <c r="G51" s="1">
        <v>25000</v>
      </c>
      <c r="H51" s="1">
        <v>10.08</v>
      </c>
      <c r="I51" s="1">
        <v>0.09</v>
      </c>
      <c r="J51" s="1">
        <v>2</v>
      </c>
      <c r="K51" s="1">
        <v>615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1</v>
      </c>
      <c r="AA51" s="15">
        <f>SUMPRODUCT(D51:R51,Linear_regression!$K$18:$Y$18)</f>
        <v>-0.22900859514230959</v>
      </c>
    </row>
    <row r="52" spans="3:27" x14ac:dyDescent="0.25">
      <c r="C52" s="2">
        <v>0</v>
      </c>
      <c r="D52" s="1">
        <v>24</v>
      </c>
      <c r="E52" s="1">
        <v>265066</v>
      </c>
      <c r="F52" s="1">
        <v>4</v>
      </c>
      <c r="G52" s="1">
        <v>25000</v>
      </c>
      <c r="H52" s="1">
        <v>11.58</v>
      </c>
      <c r="I52" s="1">
        <v>0.09</v>
      </c>
      <c r="J52" s="1">
        <v>2</v>
      </c>
      <c r="K52" s="1">
        <v>665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1</v>
      </c>
      <c r="S52" s="3">
        <v>0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AA52" s="15">
        <f>SUMPRODUCT(D52:R52,Linear_regression!$K$18:$Y$18)</f>
        <v>-0.18368912893383493</v>
      </c>
    </row>
    <row r="53" spans="3:27" x14ac:dyDescent="0.25">
      <c r="C53" s="2">
        <v>0</v>
      </c>
      <c r="D53" s="1">
        <v>23</v>
      </c>
      <c r="E53" s="1">
        <v>260205</v>
      </c>
      <c r="F53" s="1">
        <v>2</v>
      </c>
      <c r="G53" s="1">
        <v>21000</v>
      </c>
      <c r="H53" s="1">
        <v>8.9</v>
      </c>
      <c r="I53" s="1">
        <v>0.08</v>
      </c>
      <c r="J53" s="1">
        <v>3</v>
      </c>
      <c r="K53" s="1">
        <v>703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AA53" s="15">
        <f>SUMPRODUCT(D53:R53,Linear_regression!$K$18:$Y$18)</f>
        <v>0.2965447737752992</v>
      </c>
    </row>
    <row r="54" spans="3:27" x14ac:dyDescent="0.25">
      <c r="C54" s="2">
        <v>0</v>
      </c>
      <c r="D54" s="1">
        <v>25</v>
      </c>
      <c r="E54" s="1">
        <v>260035</v>
      </c>
      <c r="F54" s="1">
        <v>5</v>
      </c>
      <c r="G54" s="1">
        <v>25000</v>
      </c>
      <c r="H54" s="1">
        <v>16.07</v>
      </c>
      <c r="I54" s="1">
        <v>0.1</v>
      </c>
      <c r="J54" s="1">
        <v>3</v>
      </c>
      <c r="K54" s="1">
        <v>585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3">
        <v>0</v>
      </c>
      <c r="T54" s="3">
        <v>0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AA54" s="15">
        <f>SUMPRODUCT(D54:R54,Linear_regression!$K$18:$Y$18)</f>
        <v>-9.7055117878375841E-2</v>
      </c>
    </row>
    <row r="55" spans="3:27" x14ac:dyDescent="0.25">
      <c r="C55" s="2">
        <v>0</v>
      </c>
      <c r="D55" s="1">
        <v>26</v>
      </c>
      <c r="E55" s="1">
        <v>260444</v>
      </c>
      <c r="F55" s="1">
        <v>4</v>
      </c>
      <c r="G55" s="1">
        <v>20000</v>
      </c>
      <c r="H55" s="1">
        <v>14.22</v>
      </c>
      <c r="I55" s="1">
        <v>0.08</v>
      </c>
      <c r="J55" s="1">
        <v>2</v>
      </c>
      <c r="K55" s="1">
        <v>594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3">
        <v>0</v>
      </c>
      <c r="T55" s="3">
        <v>0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AA55" s="15">
        <f>SUMPRODUCT(D55:R55,Linear_regression!$K$18:$Y$18)</f>
        <v>0.45725658003365144</v>
      </c>
    </row>
    <row r="56" spans="3:27" x14ac:dyDescent="0.25">
      <c r="C56" s="2">
        <v>0</v>
      </c>
      <c r="D56" s="1">
        <v>23</v>
      </c>
      <c r="E56" s="1">
        <v>258980</v>
      </c>
      <c r="F56" s="1">
        <v>0</v>
      </c>
      <c r="G56" s="1">
        <v>35000</v>
      </c>
      <c r="H56" s="1">
        <v>14.79</v>
      </c>
      <c r="I56" s="1">
        <v>0.14000000000000001</v>
      </c>
      <c r="J56" s="1">
        <v>3</v>
      </c>
      <c r="K56" s="1">
        <v>618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3">
        <v>1</v>
      </c>
      <c r="T56" s="3">
        <v>0</v>
      </c>
      <c r="U56" s="3">
        <v>0</v>
      </c>
      <c r="V56" s="3">
        <v>0</v>
      </c>
      <c r="W56" s="3">
        <v>1</v>
      </c>
      <c r="X56" s="3">
        <v>0</v>
      </c>
      <c r="Y56" s="3">
        <v>0</v>
      </c>
      <c r="AA56" s="15">
        <f>SUMPRODUCT(D56:R56,Linear_regression!$K$18:$Y$18)</f>
        <v>-4.7891070085560372E-2</v>
      </c>
    </row>
    <row r="57" spans="3:27" x14ac:dyDescent="0.25">
      <c r="C57" s="2">
        <v>0</v>
      </c>
      <c r="D57" s="1">
        <v>26</v>
      </c>
      <c r="E57" s="1">
        <v>259081</v>
      </c>
      <c r="F57" s="1">
        <v>2</v>
      </c>
      <c r="G57" s="1">
        <v>12000</v>
      </c>
      <c r="H57" s="1">
        <v>7.88</v>
      </c>
      <c r="I57" s="1">
        <v>0.05</v>
      </c>
      <c r="J57" s="1">
        <v>2</v>
      </c>
      <c r="K57" s="1">
        <v>626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1</v>
      </c>
      <c r="S57" s="3">
        <v>1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AA57" s="15">
        <f>SUMPRODUCT(D57:R57,Linear_regression!$K$18:$Y$18)</f>
        <v>-0.23656061366897274</v>
      </c>
    </row>
    <row r="58" spans="3:27" x14ac:dyDescent="0.25">
      <c r="C58" s="2">
        <v>0</v>
      </c>
      <c r="D58" s="1">
        <v>23</v>
      </c>
      <c r="E58" s="1">
        <v>16916</v>
      </c>
      <c r="F58" s="1">
        <v>2</v>
      </c>
      <c r="G58" s="1">
        <v>1400</v>
      </c>
      <c r="H58" s="1">
        <v>9.25</v>
      </c>
      <c r="I58" s="1">
        <v>0.08</v>
      </c>
      <c r="J58" s="1">
        <v>4</v>
      </c>
      <c r="K58" s="1">
        <v>615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AA58" s="15">
        <f>SUMPRODUCT(D58:R58,Linear_regression!$K$18:$Y$18)</f>
        <v>0.53794469595394556</v>
      </c>
    </row>
    <row r="59" spans="3:27" x14ac:dyDescent="0.25">
      <c r="C59" s="2">
        <v>0</v>
      </c>
      <c r="D59" s="1">
        <v>22</v>
      </c>
      <c r="E59" s="1">
        <v>252803</v>
      </c>
      <c r="F59" s="1">
        <v>0</v>
      </c>
      <c r="G59" s="1">
        <v>16000</v>
      </c>
      <c r="H59" s="1">
        <v>10.62</v>
      </c>
      <c r="I59" s="1">
        <v>0.06</v>
      </c>
      <c r="J59" s="1">
        <v>4</v>
      </c>
      <c r="K59" s="1">
        <v>577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AA59" s="15">
        <f>SUMPRODUCT(D59:R59,Linear_regression!$K$18:$Y$18)</f>
        <v>-0.19648041493391316</v>
      </c>
    </row>
    <row r="60" spans="3:27" x14ac:dyDescent="0.25">
      <c r="C60" s="2">
        <v>0</v>
      </c>
      <c r="D60" s="1">
        <v>26</v>
      </c>
      <c r="E60" s="1">
        <v>253061</v>
      </c>
      <c r="F60" s="1">
        <v>3</v>
      </c>
      <c r="G60" s="1">
        <v>22000</v>
      </c>
      <c r="H60" s="1">
        <v>11.83</v>
      </c>
      <c r="I60" s="1">
        <v>0.09</v>
      </c>
      <c r="J60" s="1">
        <v>4</v>
      </c>
      <c r="K60" s="1">
        <v>588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AA60" s="15">
        <f>SUMPRODUCT(D60:R60,Linear_regression!$K$18:$Y$18)</f>
        <v>-0.18848385102758225</v>
      </c>
    </row>
    <row r="61" spans="3:27" x14ac:dyDescent="0.25">
      <c r="C61" s="2">
        <v>0</v>
      </c>
      <c r="D61" s="1">
        <v>24</v>
      </c>
      <c r="E61" s="1">
        <v>245545</v>
      </c>
      <c r="F61" s="1">
        <v>1</v>
      </c>
      <c r="G61" s="1">
        <v>20000</v>
      </c>
      <c r="H61" s="1">
        <v>13.04</v>
      </c>
      <c r="I61" s="1">
        <v>0.08</v>
      </c>
      <c r="J61" s="1">
        <v>3</v>
      </c>
      <c r="K61" s="1">
        <v>660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3">
        <v>1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  <c r="Y61" s="3">
        <v>0</v>
      </c>
      <c r="AA61" s="15">
        <f>SUMPRODUCT(D61:R61,Linear_regression!$K$18:$Y$18)</f>
        <v>-0.19079363437781799</v>
      </c>
    </row>
    <row r="62" spans="3:27" x14ac:dyDescent="0.25">
      <c r="C62" s="2">
        <v>0</v>
      </c>
      <c r="D62" s="1">
        <v>24</v>
      </c>
      <c r="E62" s="1">
        <v>241180</v>
      </c>
      <c r="F62" s="1">
        <v>3</v>
      </c>
      <c r="G62" s="1">
        <v>12000</v>
      </c>
      <c r="H62" s="1">
        <v>12.69</v>
      </c>
      <c r="I62" s="1">
        <v>0.05</v>
      </c>
      <c r="J62" s="1">
        <v>2</v>
      </c>
      <c r="K62" s="1">
        <v>634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3">
        <v>1</v>
      </c>
      <c r="T62" s="3">
        <v>1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AA62" s="15">
        <f>SUMPRODUCT(D62:R62,Linear_regression!$K$18:$Y$18)</f>
        <v>0.3851068979032401</v>
      </c>
    </row>
    <row r="63" spans="3:27" x14ac:dyDescent="0.25">
      <c r="C63" s="2">
        <v>0</v>
      </c>
      <c r="D63" s="1">
        <v>24</v>
      </c>
      <c r="E63" s="1">
        <v>240894</v>
      </c>
      <c r="F63" s="1">
        <v>3</v>
      </c>
      <c r="G63" s="1">
        <v>12000</v>
      </c>
      <c r="H63" s="1">
        <v>13.49</v>
      </c>
      <c r="I63" s="1">
        <v>0.05</v>
      </c>
      <c r="J63" s="1">
        <v>2</v>
      </c>
      <c r="K63" s="1">
        <v>678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3">
        <v>1</v>
      </c>
      <c r="T63" s="3">
        <v>0</v>
      </c>
      <c r="U63" s="3">
        <v>0</v>
      </c>
      <c r="V63" s="3">
        <v>1</v>
      </c>
      <c r="W63" s="3">
        <v>0</v>
      </c>
      <c r="X63" s="3">
        <v>0</v>
      </c>
      <c r="Y63" s="3">
        <v>0</v>
      </c>
      <c r="AA63" s="15">
        <f>SUMPRODUCT(D63:R63,Linear_regression!$K$18:$Y$18)</f>
        <v>0.39122832225372484</v>
      </c>
    </row>
    <row r="64" spans="3:27" x14ac:dyDescent="0.25">
      <c r="C64" s="2">
        <v>0</v>
      </c>
      <c r="D64" s="1">
        <v>21</v>
      </c>
      <c r="E64" s="1">
        <v>240980</v>
      </c>
      <c r="F64" s="1">
        <v>0</v>
      </c>
      <c r="G64" s="1">
        <v>16000</v>
      </c>
      <c r="H64" s="1">
        <v>14.65</v>
      </c>
      <c r="I64" s="1">
        <v>7.0000000000000007E-2</v>
      </c>
      <c r="J64" s="1">
        <v>4</v>
      </c>
      <c r="K64" s="1">
        <v>557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1</v>
      </c>
      <c r="S64" s="3">
        <v>1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AA64" s="15">
        <f>SUMPRODUCT(D64:R64,Linear_regression!$K$18:$Y$18)</f>
        <v>-7.8999945127199989E-2</v>
      </c>
    </row>
    <row r="65" spans="3:27" x14ac:dyDescent="0.25">
      <c r="C65" s="2">
        <v>0</v>
      </c>
      <c r="D65" s="1">
        <v>23</v>
      </c>
      <c r="E65" s="1">
        <v>241167</v>
      </c>
      <c r="F65" s="1">
        <v>2</v>
      </c>
      <c r="G65" s="1">
        <v>28000</v>
      </c>
      <c r="H65" s="1">
        <v>11.01</v>
      </c>
      <c r="I65" s="1">
        <v>0.12</v>
      </c>
      <c r="J65" s="1">
        <v>2</v>
      </c>
      <c r="K65" s="1">
        <v>653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3">
        <v>0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AA65" s="15">
        <f>SUMPRODUCT(D65:R65,Linear_regression!$K$18:$Y$18)</f>
        <v>-0.18415631168296848</v>
      </c>
    </row>
    <row r="66" spans="3:27" x14ac:dyDescent="0.25">
      <c r="C66" s="2">
        <v>0</v>
      </c>
      <c r="D66" s="1">
        <v>21</v>
      </c>
      <c r="E66" s="1">
        <v>241060</v>
      </c>
      <c r="F66" s="1">
        <v>0</v>
      </c>
      <c r="G66" s="1">
        <v>25000</v>
      </c>
      <c r="H66" s="1">
        <v>13.99</v>
      </c>
      <c r="I66" s="1">
        <v>0.1</v>
      </c>
      <c r="J66" s="1">
        <v>2</v>
      </c>
      <c r="K66" s="1">
        <v>699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AA66" s="15">
        <f>SUMPRODUCT(D66:R66,Linear_regression!$K$18:$Y$18)</f>
        <v>0.43318321820262634</v>
      </c>
    </row>
    <row r="67" spans="3:27" x14ac:dyDescent="0.25">
      <c r="C67" s="2">
        <v>0</v>
      </c>
      <c r="D67" s="1">
        <v>24</v>
      </c>
      <c r="E67" s="1">
        <v>240855</v>
      </c>
      <c r="F67" s="1">
        <v>0</v>
      </c>
      <c r="G67" s="1">
        <v>24000</v>
      </c>
      <c r="H67" s="1">
        <v>7.49</v>
      </c>
      <c r="I67" s="1">
        <v>0.1</v>
      </c>
      <c r="J67" s="1">
        <v>4</v>
      </c>
      <c r="K67" s="1">
        <v>656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1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  <c r="AA67" s="15">
        <f>SUMPRODUCT(D67:R67,Linear_regression!$K$18:$Y$18)</f>
        <v>-0.19347675433411582</v>
      </c>
    </row>
    <row r="68" spans="3:27" x14ac:dyDescent="0.25">
      <c r="C68" s="2">
        <v>0</v>
      </c>
      <c r="D68" s="1">
        <v>26</v>
      </c>
      <c r="E68" s="1">
        <v>241030</v>
      </c>
      <c r="F68" s="1">
        <v>3</v>
      </c>
      <c r="G68" s="1">
        <v>15000</v>
      </c>
      <c r="H68" s="1">
        <v>14.79</v>
      </c>
      <c r="I68" s="1">
        <v>0.06</v>
      </c>
      <c r="J68" s="1">
        <v>3</v>
      </c>
      <c r="K68" s="1">
        <v>626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  <c r="S68" s="3">
        <v>1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AA68" s="15">
        <f>SUMPRODUCT(D68:R68,Linear_regression!$K$18:$Y$18)</f>
        <v>-8.2193308919911723E-2</v>
      </c>
    </row>
    <row r="69" spans="3:27" x14ac:dyDescent="0.25">
      <c r="C69" s="2">
        <v>0</v>
      </c>
      <c r="D69" s="1">
        <v>25</v>
      </c>
      <c r="E69" s="1">
        <v>240895</v>
      </c>
      <c r="F69" s="1">
        <v>2</v>
      </c>
      <c r="G69" s="1">
        <v>15500</v>
      </c>
      <c r="H69" s="1">
        <v>11.99</v>
      </c>
      <c r="I69" s="1">
        <v>0.06</v>
      </c>
      <c r="J69" s="1">
        <v>2</v>
      </c>
      <c r="K69" s="1">
        <v>659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AA69" s="15">
        <f>SUMPRODUCT(D69:R69,Linear_regression!$K$18:$Y$18)</f>
        <v>0.42334336893057495</v>
      </c>
    </row>
    <row r="70" spans="3:27" x14ac:dyDescent="0.25">
      <c r="C70" s="2">
        <v>0</v>
      </c>
      <c r="D70" s="1">
        <v>24</v>
      </c>
      <c r="E70" s="1">
        <v>240932</v>
      </c>
      <c r="F70" s="1">
        <v>4</v>
      </c>
      <c r="G70" s="1">
        <v>10000</v>
      </c>
      <c r="H70" s="1">
        <v>8.49</v>
      </c>
      <c r="I70" s="1">
        <v>0.04</v>
      </c>
      <c r="J70" s="1">
        <v>4</v>
      </c>
      <c r="K70" s="1">
        <v>604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1</v>
      </c>
      <c r="S70" s="3">
        <v>0</v>
      </c>
      <c r="T70" s="3">
        <v>1</v>
      </c>
      <c r="U70" s="3">
        <v>1</v>
      </c>
      <c r="V70" s="3">
        <v>0</v>
      </c>
      <c r="W70" s="3">
        <v>0</v>
      </c>
      <c r="X70" s="3">
        <v>0</v>
      </c>
      <c r="Y70" s="3">
        <v>0</v>
      </c>
      <c r="AA70" s="15">
        <f>SUMPRODUCT(D70:R70,Linear_regression!$K$18:$Y$18)</f>
        <v>-0.27769439465335194</v>
      </c>
    </row>
    <row r="71" spans="3:27" x14ac:dyDescent="0.25">
      <c r="C71" s="2">
        <v>0</v>
      </c>
      <c r="D71" s="1">
        <v>22</v>
      </c>
      <c r="E71" s="1">
        <v>241048</v>
      </c>
      <c r="F71" s="1">
        <v>0</v>
      </c>
      <c r="G71" s="1">
        <v>9000</v>
      </c>
      <c r="H71" s="1">
        <v>6.17</v>
      </c>
      <c r="I71" s="1">
        <v>0.04</v>
      </c>
      <c r="J71" s="1">
        <v>4</v>
      </c>
      <c r="K71" s="1">
        <v>587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1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AA71" s="15">
        <f>SUMPRODUCT(D71:R71,Linear_regression!$K$18:$Y$18)</f>
        <v>-0.28090011498119938</v>
      </c>
    </row>
    <row r="72" spans="3:27" x14ac:dyDescent="0.25">
      <c r="C72" s="2">
        <v>0</v>
      </c>
      <c r="D72" s="1">
        <v>144</v>
      </c>
      <c r="E72" s="1">
        <v>241424</v>
      </c>
      <c r="F72" s="1">
        <v>121</v>
      </c>
      <c r="G72" s="1">
        <v>6000</v>
      </c>
      <c r="H72" s="1">
        <v>11.86</v>
      </c>
      <c r="I72" s="1">
        <v>0.02</v>
      </c>
      <c r="J72" s="1">
        <v>2</v>
      </c>
      <c r="K72" s="1">
        <v>807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3">
        <v>1</v>
      </c>
      <c r="T72" s="3">
        <v>0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AA72" s="15">
        <f>SUMPRODUCT(D72:R72,Linear_regression!$K$18:$Y$18)</f>
        <v>0.17751949593768848</v>
      </c>
    </row>
    <row r="73" spans="3:27" x14ac:dyDescent="0.25">
      <c r="C73" s="2">
        <v>0</v>
      </c>
      <c r="D73" s="1">
        <v>25</v>
      </c>
      <c r="E73" s="1">
        <v>241005</v>
      </c>
      <c r="F73" s="1">
        <v>4</v>
      </c>
      <c r="G73" s="1">
        <v>18000</v>
      </c>
      <c r="H73" s="1">
        <v>16.32</v>
      </c>
      <c r="I73" s="1">
        <v>7.0000000000000007E-2</v>
      </c>
      <c r="J73" s="1">
        <v>3</v>
      </c>
      <c r="K73" s="1">
        <v>708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3">
        <v>1</v>
      </c>
      <c r="T73" s="3">
        <v>1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AA73" s="15">
        <f>SUMPRODUCT(D73:R73,Linear_regression!$K$18:$Y$18)</f>
        <v>-0.12339403058177628</v>
      </c>
    </row>
    <row r="74" spans="3:27" x14ac:dyDescent="0.25">
      <c r="C74" s="2">
        <v>0</v>
      </c>
      <c r="D74" s="1">
        <v>25</v>
      </c>
      <c r="E74" s="1">
        <v>240768</v>
      </c>
      <c r="F74" s="1">
        <v>2</v>
      </c>
      <c r="G74" s="1">
        <v>12000</v>
      </c>
      <c r="H74" s="1">
        <v>10.38</v>
      </c>
      <c r="I74" s="1">
        <v>0.05</v>
      </c>
      <c r="J74" s="1">
        <v>2</v>
      </c>
      <c r="K74" s="1">
        <v>669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0</v>
      </c>
      <c r="R74" s="1">
        <v>1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1</v>
      </c>
      <c r="AA74" s="15">
        <f>SUMPRODUCT(D74:R74,Linear_regression!$K$18:$Y$18)</f>
        <v>-0.16361446641425303</v>
      </c>
    </row>
    <row r="75" spans="3:27" x14ac:dyDescent="0.25">
      <c r="C75" s="2">
        <v>0</v>
      </c>
      <c r="D75" s="1">
        <v>25</v>
      </c>
      <c r="E75" s="1">
        <v>241201</v>
      </c>
      <c r="F75" s="1">
        <v>2</v>
      </c>
      <c r="G75" s="1">
        <v>23050</v>
      </c>
      <c r="H75" s="1">
        <v>14.35</v>
      </c>
      <c r="I75" s="1">
        <v>0.1</v>
      </c>
      <c r="J75" s="1">
        <v>3</v>
      </c>
      <c r="K75" s="1">
        <v>578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1</v>
      </c>
      <c r="Y75" s="3">
        <v>0</v>
      </c>
      <c r="AA75" s="15">
        <f>SUMPRODUCT(D75:R75,Linear_regression!$K$18:$Y$18)</f>
        <v>0.52173323883163336</v>
      </c>
    </row>
    <row r="76" spans="3:27" x14ac:dyDescent="0.25">
      <c r="C76" s="2">
        <v>0</v>
      </c>
      <c r="D76" s="1">
        <v>24</v>
      </c>
      <c r="E76" s="1">
        <v>240920</v>
      </c>
      <c r="F76" s="1">
        <v>5</v>
      </c>
      <c r="G76" s="1">
        <v>20000</v>
      </c>
      <c r="H76" s="1">
        <v>11.01</v>
      </c>
      <c r="I76" s="1">
        <v>0.08</v>
      </c>
      <c r="J76" s="1">
        <v>3</v>
      </c>
      <c r="K76" s="1">
        <v>615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AA76" s="15">
        <f>SUMPRODUCT(D76:R76,Linear_regression!$K$18:$Y$18)</f>
        <v>0.34174055925899566</v>
      </c>
    </row>
    <row r="77" spans="3:27" x14ac:dyDescent="0.25">
      <c r="C77" s="2">
        <v>0</v>
      </c>
      <c r="D77" s="1">
        <v>25</v>
      </c>
      <c r="E77" s="1">
        <v>240717</v>
      </c>
      <c r="F77" s="1">
        <v>1</v>
      </c>
      <c r="G77" s="1">
        <v>12000</v>
      </c>
      <c r="H77" s="1">
        <v>11.48</v>
      </c>
      <c r="I77" s="1">
        <v>0.05</v>
      </c>
      <c r="J77" s="1">
        <v>3</v>
      </c>
      <c r="K77" s="1">
        <v>640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3">
        <v>1</v>
      </c>
      <c r="T77" s="3">
        <v>0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AA77" s="15">
        <f>SUMPRODUCT(D77:R77,Linear_regression!$K$18:$Y$18)</f>
        <v>0.41871246041380866</v>
      </c>
    </row>
    <row r="78" spans="3:27" x14ac:dyDescent="0.25">
      <c r="C78" s="2">
        <v>0</v>
      </c>
      <c r="D78" s="1">
        <v>26</v>
      </c>
      <c r="E78" s="1">
        <v>241114</v>
      </c>
      <c r="F78" s="1">
        <v>5</v>
      </c>
      <c r="G78" s="1">
        <v>3000</v>
      </c>
      <c r="H78" s="1">
        <v>13.92</v>
      </c>
      <c r="I78" s="1">
        <v>0.01</v>
      </c>
      <c r="J78" s="1">
        <v>3</v>
      </c>
      <c r="K78" s="1">
        <v>608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1</v>
      </c>
      <c r="Y78" s="3">
        <v>0</v>
      </c>
      <c r="AA78" s="15">
        <f>SUMPRODUCT(D78:R78,Linear_regression!$K$18:$Y$18)</f>
        <v>-0.1917653884961758</v>
      </c>
    </row>
    <row r="79" spans="3:27" x14ac:dyDescent="0.25">
      <c r="C79" s="2">
        <v>0</v>
      </c>
      <c r="D79" s="1">
        <v>24</v>
      </c>
      <c r="E79" s="1">
        <v>231335</v>
      </c>
      <c r="F79" s="1">
        <v>0</v>
      </c>
      <c r="G79" s="1">
        <v>22000</v>
      </c>
      <c r="H79" s="1">
        <v>11.01</v>
      </c>
      <c r="I79" s="1">
        <v>0.1</v>
      </c>
      <c r="J79" s="1">
        <v>2</v>
      </c>
      <c r="K79" s="1">
        <v>668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1</v>
      </c>
      <c r="S79" s="3">
        <v>1</v>
      </c>
      <c r="T79" s="3">
        <v>1</v>
      </c>
      <c r="U79" s="3">
        <v>0</v>
      </c>
      <c r="V79" s="3">
        <v>0</v>
      </c>
      <c r="W79" s="3">
        <v>1</v>
      </c>
      <c r="X79" s="3">
        <v>0</v>
      </c>
      <c r="Y79" s="3">
        <v>0</v>
      </c>
      <c r="AA79" s="15">
        <f>SUMPRODUCT(D79:R79,Linear_regression!$K$18:$Y$18)</f>
        <v>-0.11939762393607684</v>
      </c>
    </row>
    <row r="80" spans="3:27" x14ac:dyDescent="0.25">
      <c r="C80" s="2">
        <v>0</v>
      </c>
      <c r="D80" s="1">
        <v>21</v>
      </c>
      <c r="E80" s="1">
        <v>231829</v>
      </c>
      <c r="F80" s="1">
        <v>0</v>
      </c>
      <c r="G80" s="1">
        <v>20000</v>
      </c>
      <c r="H80" s="1">
        <v>6.54</v>
      </c>
      <c r="I80" s="1">
        <v>0.09</v>
      </c>
      <c r="J80" s="1">
        <v>4</v>
      </c>
      <c r="K80" s="1">
        <v>629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AA80" s="15">
        <f>SUMPRODUCT(D80:R80,Linear_regression!$K$18:$Y$18)</f>
        <v>0.30523397668074448</v>
      </c>
    </row>
    <row r="81" spans="3:27" x14ac:dyDescent="0.25">
      <c r="C81" s="2">
        <v>0</v>
      </c>
      <c r="D81" s="1">
        <v>25</v>
      </c>
      <c r="E81" s="1">
        <v>230516</v>
      </c>
      <c r="F81" s="1">
        <v>4</v>
      </c>
      <c r="G81" s="1">
        <v>10000</v>
      </c>
      <c r="H81" s="1">
        <v>12.53</v>
      </c>
      <c r="I81" s="1">
        <v>0.04</v>
      </c>
      <c r="J81" s="1">
        <v>4</v>
      </c>
      <c r="K81" s="1">
        <v>643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3">
        <v>0</v>
      </c>
      <c r="T81" s="3">
        <v>0</v>
      </c>
      <c r="U81" s="3">
        <v>0</v>
      </c>
      <c r="V81" s="3">
        <v>0</v>
      </c>
      <c r="W81" s="3">
        <v>1</v>
      </c>
      <c r="X81" s="3">
        <v>0</v>
      </c>
      <c r="Y81" s="3">
        <v>0</v>
      </c>
      <c r="AA81" s="15">
        <f>SUMPRODUCT(D81:R81,Linear_regression!$K$18:$Y$18)</f>
        <v>0.38666616095126982</v>
      </c>
    </row>
    <row r="82" spans="3:27" x14ac:dyDescent="0.25">
      <c r="C82" s="2">
        <v>0</v>
      </c>
      <c r="D82" s="1">
        <v>26</v>
      </c>
      <c r="E82" s="1">
        <v>229626</v>
      </c>
      <c r="F82" s="1">
        <v>0</v>
      </c>
      <c r="G82" s="1">
        <v>15000</v>
      </c>
      <c r="H82" s="1">
        <v>11.01</v>
      </c>
      <c r="I82" s="1">
        <v>7.0000000000000007E-2</v>
      </c>
      <c r="J82" s="1">
        <v>3</v>
      </c>
      <c r="K82" s="1">
        <v>626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1</v>
      </c>
      <c r="Y82" s="3">
        <v>0</v>
      </c>
      <c r="AA82" s="15">
        <f>SUMPRODUCT(D82:R82,Linear_regression!$K$18:$Y$18)</f>
        <v>0.47373953212901482</v>
      </c>
    </row>
    <row r="83" spans="3:27" x14ac:dyDescent="0.25">
      <c r="C83" s="2">
        <v>0</v>
      </c>
      <c r="D83" s="1">
        <v>22</v>
      </c>
      <c r="E83" s="1">
        <v>228907</v>
      </c>
      <c r="F83" s="1">
        <v>0</v>
      </c>
      <c r="G83" s="1">
        <v>10000</v>
      </c>
      <c r="H83" s="1">
        <v>11.01</v>
      </c>
      <c r="I83" s="1">
        <v>0.04</v>
      </c>
      <c r="J83" s="1">
        <v>3</v>
      </c>
      <c r="K83" s="1">
        <v>560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1</v>
      </c>
      <c r="AA83" s="15">
        <f>SUMPRODUCT(D83:R83,Linear_regression!$K$18:$Y$18)</f>
        <v>-0.18889202024336366</v>
      </c>
    </row>
    <row r="84" spans="3:27" x14ac:dyDescent="0.25">
      <c r="C84" s="2">
        <v>0</v>
      </c>
      <c r="D84" s="1">
        <v>26</v>
      </c>
      <c r="E84" s="1">
        <v>228774</v>
      </c>
      <c r="F84" s="1">
        <v>3</v>
      </c>
      <c r="G84" s="1">
        <v>20000</v>
      </c>
      <c r="H84" s="1">
        <v>12.18</v>
      </c>
      <c r="I84" s="1">
        <v>0.09</v>
      </c>
      <c r="J84" s="1">
        <v>4</v>
      </c>
      <c r="K84" s="1">
        <v>669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3">
        <v>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AA84" s="15">
        <f>SUMPRODUCT(D84:R84,Linear_regression!$K$18:$Y$18)</f>
        <v>-0.13064796131686807</v>
      </c>
    </row>
    <row r="85" spans="3:27" x14ac:dyDescent="0.25">
      <c r="C85" s="2">
        <v>0</v>
      </c>
      <c r="D85" s="1">
        <v>23</v>
      </c>
      <c r="E85" s="1">
        <v>229027</v>
      </c>
      <c r="F85" s="1">
        <v>2</v>
      </c>
      <c r="G85" s="1">
        <v>24000</v>
      </c>
      <c r="H85" s="1">
        <v>11.83</v>
      </c>
      <c r="I85" s="1">
        <v>0.1</v>
      </c>
      <c r="J85" s="1">
        <v>3</v>
      </c>
      <c r="K85" s="1">
        <v>536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1</v>
      </c>
      <c r="R85" s="1">
        <v>1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0</v>
      </c>
      <c r="AA85" s="15">
        <f>SUMPRODUCT(D85:R85,Linear_regression!$K$18:$Y$18)</f>
        <v>-0.17253556926977398</v>
      </c>
    </row>
    <row r="86" spans="3:27" x14ac:dyDescent="0.25">
      <c r="C86" s="2">
        <v>0</v>
      </c>
      <c r="D86" s="1">
        <v>25</v>
      </c>
      <c r="E86" s="1">
        <v>223944</v>
      </c>
      <c r="F86" s="1">
        <v>1</v>
      </c>
      <c r="G86" s="1">
        <v>10000</v>
      </c>
      <c r="H86" s="1">
        <v>10.25</v>
      </c>
      <c r="I86" s="1">
        <v>0.04</v>
      </c>
      <c r="J86" s="1">
        <v>4</v>
      </c>
      <c r="K86" s="1">
        <v>570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1</v>
      </c>
      <c r="AA86" s="15">
        <f>SUMPRODUCT(D86:R86,Linear_regression!$K$18:$Y$18)</f>
        <v>-0.22092545317491546</v>
      </c>
    </row>
    <row r="87" spans="3:27" x14ac:dyDescent="0.25">
      <c r="C87" s="2">
        <v>0</v>
      </c>
      <c r="D87" s="1">
        <v>24</v>
      </c>
      <c r="E87" s="1">
        <v>222629</v>
      </c>
      <c r="F87" s="1">
        <v>0</v>
      </c>
      <c r="G87" s="1">
        <v>35000</v>
      </c>
      <c r="H87" s="1">
        <v>12.42</v>
      </c>
      <c r="I87" s="1">
        <v>0.16</v>
      </c>
      <c r="J87" s="1">
        <v>2</v>
      </c>
      <c r="K87" s="1">
        <v>623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3">
        <v>1</v>
      </c>
      <c r="T87" s="3">
        <v>0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AA87" s="15">
        <f>SUMPRODUCT(D87:R87,Linear_regression!$K$18:$Y$18)</f>
        <v>0.56158959842996559</v>
      </c>
    </row>
    <row r="88" spans="3:27" x14ac:dyDescent="0.25">
      <c r="C88" s="2">
        <v>0</v>
      </c>
      <c r="D88" s="1">
        <v>25</v>
      </c>
      <c r="E88" s="1">
        <v>222973</v>
      </c>
      <c r="F88" s="1">
        <v>2</v>
      </c>
      <c r="G88" s="1">
        <v>15000</v>
      </c>
      <c r="H88" s="1">
        <v>15.27</v>
      </c>
      <c r="I88" s="1">
        <v>7.0000000000000007E-2</v>
      </c>
      <c r="J88" s="1">
        <v>2</v>
      </c>
      <c r="K88" s="1">
        <v>652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AA88" s="15">
        <f>SUMPRODUCT(D88:R88,Linear_regression!$K$18:$Y$18)</f>
        <v>-7.9911412192513631E-2</v>
      </c>
    </row>
    <row r="89" spans="3:27" x14ac:dyDescent="0.25">
      <c r="C89" s="2">
        <v>0</v>
      </c>
      <c r="D89" s="1">
        <v>21</v>
      </c>
      <c r="E89" s="1">
        <v>18421</v>
      </c>
      <c r="F89" s="1">
        <v>1</v>
      </c>
      <c r="G89" s="1">
        <v>1500</v>
      </c>
      <c r="H89" s="1">
        <v>11.01</v>
      </c>
      <c r="I89" s="1">
        <v>0.08</v>
      </c>
      <c r="J89" s="1">
        <v>4</v>
      </c>
      <c r="K89" s="1">
        <v>623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3">
        <v>0</v>
      </c>
      <c r="T89" s="3">
        <v>0</v>
      </c>
      <c r="U89" s="3">
        <v>0</v>
      </c>
      <c r="V89" s="3">
        <v>0</v>
      </c>
      <c r="W89" s="3">
        <v>1</v>
      </c>
      <c r="X89" s="3">
        <v>0</v>
      </c>
      <c r="Y89" s="3">
        <v>0</v>
      </c>
      <c r="AA89" s="15">
        <f>SUMPRODUCT(D89:R89,Linear_regression!$K$18:$Y$18)</f>
        <v>0.55716698045021773</v>
      </c>
    </row>
    <row r="90" spans="3:27" x14ac:dyDescent="0.25">
      <c r="C90" s="2">
        <v>0</v>
      </c>
      <c r="D90" s="1">
        <v>22</v>
      </c>
      <c r="E90" s="1">
        <v>222975</v>
      </c>
      <c r="F90" s="1">
        <v>2</v>
      </c>
      <c r="G90" s="1">
        <v>25000</v>
      </c>
      <c r="H90" s="1">
        <v>11.36</v>
      </c>
      <c r="I90" s="1">
        <v>0.11</v>
      </c>
      <c r="J90" s="1">
        <v>2</v>
      </c>
      <c r="K90" s="1">
        <v>593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  <c r="AA90" s="15">
        <f>SUMPRODUCT(D90:R90,Linear_regression!$K$18:$Y$18)</f>
        <v>-0.17171463163313661</v>
      </c>
    </row>
    <row r="91" spans="3:27" x14ac:dyDescent="0.25">
      <c r="C91" s="2">
        <v>0</v>
      </c>
      <c r="D91" s="1">
        <v>26</v>
      </c>
      <c r="E91" s="1">
        <v>222985</v>
      </c>
      <c r="F91" s="1">
        <v>3</v>
      </c>
      <c r="G91" s="1">
        <v>5000</v>
      </c>
      <c r="H91" s="1">
        <v>7.68</v>
      </c>
      <c r="I91" s="1">
        <v>0.02</v>
      </c>
      <c r="J91" s="1">
        <v>2</v>
      </c>
      <c r="K91" s="1">
        <v>659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1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AA91" s="15">
        <f>SUMPRODUCT(D91:R91,Linear_regression!$K$18:$Y$18)</f>
        <v>-0.34893007433832729</v>
      </c>
    </row>
    <row r="92" spans="3:27" x14ac:dyDescent="0.25">
      <c r="C92" s="2">
        <v>0</v>
      </c>
      <c r="D92" s="1">
        <v>24</v>
      </c>
      <c r="E92" s="1">
        <v>223064</v>
      </c>
      <c r="F92" s="1">
        <v>0</v>
      </c>
      <c r="G92" s="1">
        <v>22000</v>
      </c>
      <c r="H92" s="1">
        <v>14.46</v>
      </c>
      <c r="I92" s="1">
        <v>0.1</v>
      </c>
      <c r="J92" s="1">
        <v>4</v>
      </c>
      <c r="K92" s="1">
        <v>655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3">
        <v>0</v>
      </c>
      <c r="T92" s="3">
        <v>1</v>
      </c>
      <c r="U92" s="3">
        <v>0</v>
      </c>
      <c r="V92" s="3">
        <v>1</v>
      </c>
      <c r="W92" s="3">
        <v>0</v>
      </c>
      <c r="X92" s="3">
        <v>0</v>
      </c>
      <c r="Y92" s="3">
        <v>0</v>
      </c>
      <c r="AA92" s="15">
        <f>SUMPRODUCT(D92:R92,Linear_regression!$K$18:$Y$18)</f>
        <v>-4.4365615807110181E-2</v>
      </c>
    </row>
    <row r="93" spans="3:27" x14ac:dyDescent="0.25">
      <c r="C93" s="2">
        <v>0</v>
      </c>
      <c r="D93" s="1">
        <v>23</v>
      </c>
      <c r="E93" s="1">
        <v>221559</v>
      </c>
      <c r="F93" s="1">
        <v>2</v>
      </c>
      <c r="G93" s="1">
        <v>2500</v>
      </c>
      <c r="H93" s="1">
        <v>11.83</v>
      </c>
      <c r="I93" s="1">
        <v>0.01</v>
      </c>
      <c r="J93" s="1">
        <v>2</v>
      </c>
      <c r="K93" s="1">
        <v>583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3">
        <v>1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AA93" s="15">
        <f>SUMPRODUCT(D93:R93,Linear_regression!$K$18:$Y$18)</f>
        <v>-0.27525579185340315</v>
      </c>
    </row>
    <row r="94" spans="3:27" x14ac:dyDescent="0.25">
      <c r="C94" s="2">
        <v>0</v>
      </c>
      <c r="D94" s="1">
        <v>24</v>
      </c>
      <c r="E94" s="1">
        <v>220872</v>
      </c>
      <c r="F94" s="1">
        <v>1</v>
      </c>
      <c r="G94" s="1">
        <v>20000</v>
      </c>
      <c r="H94" s="1">
        <v>11.49</v>
      </c>
      <c r="I94" s="1">
        <v>0.09</v>
      </c>
      <c r="J94" s="1">
        <v>3</v>
      </c>
      <c r="K94" s="1">
        <v>504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3">
        <v>0</v>
      </c>
      <c r="T94" s="3">
        <v>0</v>
      </c>
      <c r="U94" s="3">
        <v>0</v>
      </c>
      <c r="V94" s="3">
        <v>0</v>
      </c>
      <c r="W94" s="3">
        <v>1</v>
      </c>
      <c r="X94" s="3">
        <v>0</v>
      </c>
      <c r="Y94" s="3">
        <v>0</v>
      </c>
      <c r="AA94" s="15">
        <f>SUMPRODUCT(D94:R94,Linear_regression!$K$18:$Y$18)</f>
        <v>-9.786346269084506E-2</v>
      </c>
    </row>
    <row r="95" spans="3:27" x14ac:dyDescent="0.25">
      <c r="C95" s="2">
        <v>0</v>
      </c>
      <c r="D95" s="1">
        <v>22</v>
      </c>
      <c r="E95" s="1">
        <v>220518</v>
      </c>
      <c r="F95" s="1">
        <v>0</v>
      </c>
      <c r="G95" s="1">
        <v>1000</v>
      </c>
      <c r="H95" s="1">
        <v>11.01</v>
      </c>
      <c r="I95" s="1">
        <v>0</v>
      </c>
      <c r="J95" s="1">
        <v>2</v>
      </c>
      <c r="K95" s="1">
        <v>551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3">
        <v>1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AA95" s="15">
        <f>SUMPRODUCT(D95:R95,Linear_regression!$K$18:$Y$18)</f>
        <v>-0.19909286704830137</v>
      </c>
    </row>
    <row r="96" spans="3:27" x14ac:dyDescent="0.25">
      <c r="C96" s="2">
        <v>0</v>
      </c>
      <c r="D96" s="1">
        <v>25</v>
      </c>
      <c r="E96" s="1">
        <v>220510</v>
      </c>
      <c r="F96" s="1">
        <v>1</v>
      </c>
      <c r="G96" s="1">
        <v>15000</v>
      </c>
      <c r="H96" s="1">
        <v>6.03</v>
      </c>
      <c r="I96" s="1">
        <v>7.0000000000000007E-2</v>
      </c>
      <c r="J96" s="1">
        <v>3</v>
      </c>
      <c r="K96" s="1">
        <v>529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1</v>
      </c>
      <c r="Y96" s="3">
        <v>0</v>
      </c>
      <c r="AA96" s="15">
        <f>SUMPRODUCT(D96:R96,Linear_regression!$K$18:$Y$18)</f>
        <v>-0.2214188768632176</v>
      </c>
    </row>
    <row r="97" spans="3:27" x14ac:dyDescent="0.25">
      <c r="C97" s="2">
        <v>0</v>
      </c>
      <c r="D97" s="1">
        <v>24</v>
      </c>
      <c r="E97" s="1">
        <v>99435</v>
      </c>
      <c r="F97" s="1">
        <v>3</v>
      </c>
      <c r="G97" s="1">
        <v>25000</v>
      </c>
      <c r="H97" s="1">
        <v>10.25</v>
      </c>
      <c r="I97" s="1">
        <v>0.25</v>
      </c>
      <c r="J97" s="1">
        <v>2</v>
      </c>
      <c r="K97" s="1">
        <v>666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3">
        <v>1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AA97" s="15">
        <f>SUMPRODUCT(D97:R97,Linear_regression!$K$18:$Y$18)</f>
        <v>0.67128938105057534</v>
      </c>
    </row>
    <row r="98" spans="3:27" x14ac:dyDescent="0.25">
      <c r="C98" s="2">
        <v>0</v>
      </c>
      <c r="D98" s="1">
        <v>24</v>
      </c>
      <c r="E98" s="1">
        <v>100658</v>
      </c>
      <c r="F98" s="1">
        <v>1</v>
      </c>
      <c r="G98" s="1">
        <v>25000</v>
      </c>
      <c r="H98" s="1">
        <v>11.12</v>
      </c>
      <c r="I98" s="1">
        <v>0.25</v>
      </c>
      <c r="J98" s="1">
        <v>3</v>
      </c>
      <c r="K98" s="1">
        <v>695</v>
      </c>
      <c r="L98" s="1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3">
        <v>0</v>
      </c>
      <c r="T98" s="3">
        <v>1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AA98" s="15">
        <f>SUMPRODUCT(D98:R98,Linear_regression!$K$18:$Y$18)</f>
        <v>0.70420255914336227</v>
      </c>
    </row>
    <row r="99" spans="3:27" x14ac:dyDescent="0.25">
      <c r="C99" s="2">
        <v>0</v>
      </c>
      <c r="D99" s="1">
        <v>24</v>
      </c>
      <c r="E99" s="1">
        <v>100435</v>
      </c>
      <c r="F99" s="1">
        <v>2</v>
      </c>
      <c r="G99" s="1">
        <v>25000</v>
      </c>
      <c r="H99" s="1">
        <v>12.92</v>
      </c>
      <c r="I99" s="1">
        <v>0.25</v>
      </c>
      <c r="J99" s="1">
        <v>3</v>
      </c>
      <c r="K99" s="1">
        <v>576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3">
        <v>0</v>
      </c>
      <c r="T99" s="3">
        <v>1</v>
      </c>
      <c r="U99" s="3">
        <v>0</v>
      </c>
      <c r="V99" s="3">
        <v>0</v>
      </c>
      <c r="W99" s="3">
        <v>0</v>
      </c>
      <c r="X99" s="3">
        <v>1</v>
      </c>
      <c r="Y99" s="3">
        <v>0</v>
      </c>
      <c r="AA99" s="15">
        <f>SUMPRODUCT(D99:R99,Linear_regression!$K$18:$Y$18)</f>
        <v>0.17724536394467916</v>
      </c>
    </row>
    <row r="100" spans="3:27" x14ac:dyDescent="0.25">
      <c r="C100" s="2">
        <v>0</v>
      </c>
      <c r="D100" s="1">
        <v>24</v>
      </c>
      <c r="E100" s="1">
        <v>216925</v>
      </c>
      <c r="F100" s="1">
        <v>5</v>
      </c>
      <c r="G100" s="1">
        <v>18000</v>
      </c>
      <c r="H100" s="1">
        <v>18.64</v>
      </c>
      <c r="I100" s="1">
        <v>0.08</v>
      </c>
      <c r="J100" s="1">
        <v>4</v>
      </c>
      <c r="K100" s="1">
        <v>651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1</v>
      </c>
      <c r="S100" s="3">
        <v>1</v>
      </c>
      <c r="T100" s="3">
        <v>1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AA100" s="15">
        <f>SUMPRODUCT(D100:R100,Linear_regression!$K$18:$Y$18)</f>
        <v>-3.8742605308863975E-2</v>
      </c>
    </row>
    <row r="101" spans="3:27" x14ac:dyDescent="0.25">
      <c r="C101" s="2">
        <v>0</v>
      </c>
      <c r="D101" s="1">
        <v>23</v>
      </c>
      <c r="E101" s="1">
        <v>216891</v>
      </c>
      <c r="F101" s="1">
        <v>0</v>
      </c>
      <c r="G101" s="1">
        <v>28000</v>
      </c>
      <c r="H101" s="1">
        <v>7.51</v>
      </c>
      <c r="I101" s="1">
        <v>0.13</v>
      </c>
      <c r="J101" s="1">
        <v>3</v>
      </c>
      <c r="K101" s="1">
        <v>633</v>
      </c>
      <c r="L101" s="1">
        <v>1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0</v>
      </c>
      <c r="AA101" s="15">
        <f>SUMPRODUCT(D101:R101,Linear_regression!$K$18:$Y$18)</f>
        <v>-0.18536225525976679</v>
      </c>
    </row>
    <row r="102" spans="3:27" x14ac:dyDescent="0.25">
      <c r="C102" s="2">
        <v>0</v>
      </c>
      <c r="D102" s="1">
        <v>22</v>
      </c>
      <c r="E102" s="1">
        <v>18367</v>
      </c>
      <c r="F102" s="1">
        <v>0</v>
      </c>
      <c r="G102" s="1">
        <v>2100</v>
      </c>
      <c r="H102" s="1">
        <v>11.14</v>
      </c>
      <c r="I102" s="1">
        <v>0.11</v>
      </c>
      <c r="J102" s="1">
        <v>4</v>
      </c>
      <c r="K102" s="1">
        <v>583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3">
        <v>1</v>
      </c>
      <c r="T102" s="3">
        <v>0</v>
      </c>
      <c r="U102" s="3">
        <v>0</v>
      </c>
      <c r="V102" s="3">
        <v>0</v>
      </c>
      <c r="W102" s="3">
        <v>0</v>
      </c>
      <c r="X102" s="3">
        <v>1</v>
      </c>
      <c r="Y102" s="3">
        <v>0</v>
      </c>
      <c r="AA102" s="15">
        <f>SUMPRODUCT(D102:R102,Linear_regression!$K$18:$Y$18)</f>
        <v>0.63397669775356025</v>
      </c>
    </row>
    <row r="103" spans="3:27" x14ac:dyDescent="0.25">
      <c r="C103" s="2">
        <v>0</v>
      </c>
      <c r="D103" s="1">
        <v>22</v>
      </c>
      <c r="E103" s="1">
        <v>102317</v>
      </c>
      <c r="F103" s="1">
        <v>0</v>
      </c>
      <c r="G103" s="1">
        <v>25000</v>
      </c>
      <c r="H103" s="1">
        <v>18.3</v>
      </c>
      <c r="I103" s="1">
        <v>0.24</v>
      </c>
      <c r="J103" s="1">
        <v>4</v>
      </c>
      <c r="K103" s="1">
        <v>586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1</v>
      </c>
      <c r="Y103" s="3">
        <v>0</v>
      </c>
      <c r="AA103" s="15">
        <f>SUMPRODUCT(D103:R103,Linear_regression!$K$18:$Y$18)</f>
        <v>0.28671407912102376</v>
      </c>
    </row>
    <row r="104" spans="3:27" x14ac:dyDescent="0.25">
      <c r="C104" s="2">
        <v>0</v>
      </c>
      <c r="D104" s="1">
        <v>24</v>
      </c>
      <c r="E104" s="1">
        <v>103400</v>
      </c>
      <c r="F104" s="1">
        <v>4</v>
      </c>
      <c r="G104" s="1">
        <v>25000</v>
      </c>
      <c r="H104" s="1">
        <v>10.62</v>
      </c>
      <c r="I104" s="1">
        <v>0.24</v>
      </c>
      <c r="J104" s="1">
        <v>4</v>
      </c>
      <c r="K104" s="1">
        <v>592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3">
        <v>0</v>
      </c>
      <c r="T104" s="3">
        <v>1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AA104" s="15">
        <f>SUMPRODUCT(D104:R104,Linear_regression!$K$18:$Y$18)</f>
        <v>7.4511725546741792E-2</v>
      </c>
    </row>
    <row r="105" spans="3:27" x14ac:dyDescent="0.25">
      <c r="C105" s="2">
        <v>0</v>
      </c>
      <c r="D105" s="1">
        <v>24</v>
      </c>
      <c r="E105" s="1">
        <v>217134</v>
      </c>
      <c r="F105" s="1">
        <v>2</v>
      </c>
      <c r="G105" s="1">
        <v>14000</v>
      </c>
      <c r="H105" s="1">
        <v>11.99</v>
      </c>
      <c r="I105" s="1">
        <v>0.06</v>
      </c>
      <c r="J105" s="1">
        <v>2</v>
      </c>
      <c r="K105" s="1">
        <v>598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AA105" s="15">
        <f>SUMPRODUCT(D105:R105,Linear_regression!$K$18:$Y$18)</f>
        <v>-0.16300768858452735</v>
      </c>
    </row>
    <row r="106" spans="3:27" x14ac:dyDescent="0.25">
      <c r="C106" s="2">
        <v>0</v>
      </c>
      <c r="D106" s="1">
        <v>26</v>
      </c>
      <c r="E106" s="1">
        <v>217024</v>
      </c>
      <c r="F106" s="1">
        <v>1</v>
      </c>
      <c r="G106" s="1">
        <v>12000</v>
      </c>
      <c r="H106" s="1">
        <v>9.6300000000000008</v>
      </c>
      <c r="I106" s="1">
        <v>0.06</v>
      </c>
      <c r="J106" s="1">
        <v>4</v>
      </c>
      <c r="K106" s="1">
        <v>637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1</v>
      </c>
      <c r="S106" s="3">
        <v>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1</v>
      </c>
      <c r="AA106" s="15">
        <f>SUMPRODUCT(D106:R106,Linear_regression!$K$18:$Y$18)</f>
        <v>-9.6458810143456697E-2</v>
      </c>
    </row>
    <row r="107" spans="3:27" x14ac:dyDescent="0.25">
      <c r="C107" s="2">
        <v>0</v>
      </c>
      <c r="D107" s="1">
        <v>24</v>
      </c>
      <c r="E107" s="1">
        <v>105349</v>
      </c>
      <c r="F107" s="1">
        <v>5</v>
      </c>
      <c r="G107" s="1">
        <v>25000</v>
      </c>
      <c r="H107" s="1">
        <v>14.84</v>
      </c>
      <c r="I107" s="1">
        <v>0.24</v>
      </c>
      <c r="J107" s="1">
        <v>3</v>
      </c>
      <c r="K107" s="1">
        <v>621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3">
        <v>1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  <c r="AA107" s="15">
        <f>SUMPRODUCT(D107:R107,Linear_regression!$K$18:$Y$18)</f>
        <v>0.13395664160076026</v>
      </c>
    </row>
    <row r="108" spans="3:27" x14ac:dyDescent="0.25">
      <c r="C108" s="2">
        <v>0</v>
      </c>
      <c r="D108" s="1">
        <v>25</v>
      </c>
      <c r="E108" s="1">
        <v>108758</v>
      </c>
      <c r="F108" s="1">
        <v>2</v>
      </c>
      <c r="G108" s="1">
        <v>25000</v>
      </c>
      <c r="H108" s="1">
        <v>10.99</v>
      </c>
      <c r="I108" s="1">
        <v>0.23</v>
      </c>
      <c r="J108" s="1">
        <v>4</v>
      </c>
      <c r="K108" s="1">
        <v>611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3">
        <v>0</v>
      </c>
      <c r="T108" s="3">
        <v>1</v>
      </c>
      <c r="U108" s="3">
        <v>0</v>
      </c>
      <c r="V108" s="3">
        <v>0</v>
      </c>
      <c r="W108" s="3">
        <v>1</v>
      </c>
      <c r="X108" s="3">
        <v>0</v>
      </c>
      <c r="Y108" s="3">
        <v>0</v>
      </c>
      <c r="AA108" s="15">
        <f>SUMPRODUCT(D108:R108,Linear_regression!$K$18:$Y$18)</f>
        <v>0.69641423629180665</v>
      </c>
    </row>
    <row r="109" spans="3:27" x14ac:dyDescent="0.25">
      <c r="C109" s="2">
        <v>0</v>
      </c>
      <c r="D109" s="1">
        <v>26</v>
      </c>
      <c r="E109" s="1">
        <v>217234</v>
      </c>
      <c r="F109" s="1">
        <v>5</v>
      </c>
      <c r="G109" s="1">
        <v>25000</v>
      </c>
      <c r="H109" s="1">
        <v>10.99</v>
      </c>
      <c r="I109" s="1">
        <v>0.12</v>
      </c>
      <c r="J109" s="1">
        <v>4</v>
      </c>
      <c r="K109" s="1">
        <v>559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1</v>
      </c>
      <c r="R109" s="1">
        <v>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AA109" s="15">
        <f>SUMPRODUCT(D109:R109,Linear_regression!$K$18:$Y$18)</f>
        <v>-0.16340606736423485</v>
      </c>
    </row>
    <row r="110" spans="3:27" x14ac:dyDescent="0.25">
      <c r="C110" s="2">
        <v>0</v>
      </c>
      <c r="D110" s="1">
        <v>24</v>
      </c>
      <c r="E110" s="1">
        <v>217017</v>
      </c>
      <c r="F110" s="1">
        <v>0</v>
      </c>
      <c r="G110" s="1">
        <v>21000</v>
      </c>
      <c r="H110" s="1">
        <v>11.48</v>
      </c>
      <c r="I110" s="1">
        <v>0.1</v>
      </c>
      <c r="J110" s="1">
        <v>3</v>
      </c>
      <c r="K110" s="1">
        <v>577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1</v>
      </c>
      <c r="R110" s="1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AA110" s="15">
        <f>SUMPRODUCT(D110:R110,Linear_regression!$K$18:$Y$18)</f>
        <v>-0.12187893099575081</v>
      </c>
    </row>
    <row r="111" spans="3:27" x14ac:dyDescent="0.25">
      <c r="C111" s="2">
        <v>0</v>
      </c>
      <c r="D111" s="1">
        <v>25</v>
      </c>
      <c r="E111" s="1">
        <v>216874</v>
      </c>
      <c r="F111" s="1">
        <v>1</v>
      </c>
      <c r="G111" s="1">
        <v>20000</v>
      </c>
      <c r="H111" s="1">
        <v>14.26</v>
      </c>
      <c r="I111" s="1">
        <v>0.09</v>
      </c>
      <c r="J111" s="1">
        <v>4</v>
      </c>
      <c r="K111" s="1">
        <v>657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1</v>
      </c>
      <c r="R111" s="1">
        <v>1</v>
      </c>
      <c r="S111" s="3">
        <v>1</v>
      </c>
      <c r="T111" s="3">
        <v>0</v>
      </c>
      <c r="U111" s="3">
        <v>0</v>
      </c>
      <c r="V111" s="3">
        <v>0</v>
      </c>
      <c r="W111" s="3">
        <v>1</v>
      </c>
      <c r="X111" s="3">
        <v>0</v>
      </c>
      <c r="Y111" s="3">
        <v>0</v>
      </c>
      <c r="AA111" s="15">
        <f>SUMPRODUCT(D111:R111,Linear_regression!$K$18:$Y$18)</f>
        <v>-9.1220617046680663E-2</v>
      </c>
    </row>
    <row r="112" spans="3:27" x14ac:dyDescent="0.25">
      <c r="C112" s="2">
        <v>0</v>
      </c>
      <c r="D112" s="1">
        <v>26</v>
      </c>
      <c r="E112" s="1">
        <v>216833</v>
      </c>
      <c r="F112" s="1">
        <v>5</v>
      </c>
      <c r="G112" s="1">
        <v>10000</v>
      </c>
      <c r="H112" s="1">
        <v>8</v>
      </c>
      <c r="I112" s="1">
        <v>0.05</v>
      </c>
      <c r="J112" s="1">
        <v>4</v>
      </c>
      <c r="K112" s="1">
        <v>676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1</v>
      </c>
      <c r="S112" s="3">
        <v>1</v>
      </c>
      <c r="T112" s="3">
        <v>0</v>
      </c>
      <c r="U112" s="3">
        <v>0</v>
      </c>
      <c r="V112" s="3">
        <v>1</v>
      </c>
      <c r="W112" s="3">
        <v>0</v>
      </c>
      <c r="X112" s="3">
        <v>0</v>
      </c>
      <c r="Y112" s="3">
        <v>0</v>
      </c>
      <c r="AA112" s="15">
        <f>SUMPRODUCT(D112:R112,Linear_regression!$K$18:$Y$18)</f>
        <v>-0.34087007067650849</v>
      </c>
    </row>
    <row r="113" spans="3:27" x14ac:dyDescent="0.25">
      <c r="C113" s="2">
        <v>0</v>
      </c>
      <c r="D113" s="1">
        <v>25</v>
      </c>
      <c r="E113" s="1">
        <v>216483</v>
      </c>
      <c r="F113" s="1">
        <v>0</v>
      </c>
      <c r="G113" s="1">
        <v>9950</v>
      </c>
      <c r="H113" s="1">
        <v>11.26</v>
      </c>
      <c r="I113" s="1">
        <v>0.05</v>
      </c>
      <c r="J113" s="1">
        <v>2</v>
      </c>
      <c r="K113" s="1">
        <v>601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3">
        <v>1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1</v>
      </c>
      <c r="AA113" s="15">
        <f>SUMPRODUCT(D113:R113,Linear_regression!$K$18:$Y$18)</f>
        <v>0.45584714802477566</v>
      </c>
    </row>
    <row r="114" spans="3:27" x14ac:dyDescent="0.25">
      <c r="C114" s="2">
        <v>0</v>
      </c>
      <c r="D114" s="1">
        <v>23</v>
      </c>
      <c r="E114" s="1">
        <v>109167</v>
      </c>
      <c r="F114" s="1">
        <v>0</v>
      </c>
      <c r="G114" s="1">
        <v>25000</v>
      </c>
      <c r="H114" s="1">
        <v>11.36</v>
      </c>
      <c r="I114" s="1">
        <v>0.23</v>
      </c>
      <c r="J114" s="1">
        <v>3</v>
      </c>
      <c r="K114" s="1">
        <v>678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3">
        <v>1</v>
      </c>
      <c r="T114" s="3">
        <v>1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AA114" s="15">
        <f>SUMPRODUCT(D114:R114,Linear_regression!$K$18:$Y$18)</f>
        <v>0.68172264730197107</v>
      </c>
    </row>
    <row r="115" spans="3:27" x14ac:dyDescent="0.25">
      <c r="C115" s="2">
        <v>0</v>
      </c>
      <c r="D115" s="1">
        <v>24</v>
      </c>
      <c r="E115" s="1">
        <v>110935</v>
      </c>
      <c r="F115" s="1">
        <v>1</v>
      </c>
      <c r="G115" s="1">
        <v>25000</v>
      </c>
      <c r="H115" s="1">
        <v>13.43</v>
      </c>
      <c r="I115" s="1">
        <v>0.23</v>
      </c>
      <c r="J115" s="1">
        <v>3</v>
      </c>
      <c r="K115" s="1">
        <v>709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3">
        <v>0</v>
      </c>
      <c r="T115" s="3">
        <v>1</v>
      </c>
      <c r="U115" s="3">
        <v>0</v>
      </c>
      <c r="V115" s="3">
        <v>0</v>
      </c>
      <c r="W115" s="3">
        <v>0</v>
      </c>
      <c r="X115" s="3">
        <v>1</v>
      </c>
      <c r="Y115" s="3">
        <v>0</v>
      </c>
      <c r="AA115" s="15">
        <f>SUMPRODUCT(D115:R115,Linear_regression!$K$18:$Y$18)</f>
        <v>0.13454831337132456</v>
      </c>
    </row>
    <row r="116" spans="3:27" x14ac:dyDescent="0.25">
      <c r="C116" s="2">
        <v>0</v>
      </c>
      <c r="D116" s="1">
        <v>25</v>
      </c>
      <c r="E116" s="1">
        <v>111490</v>
      </c>
      <c r="F116" s="1">
        <v>2</v>
      </c>
      <c r="G116" s="1">
        <v>25000</v>
      </c>
      <c r="H116" s="1">
        <v>12.69</v>
      </c>
      <c r="I116" s="1">
        <v>0.22</v>
      </c>
      <c r="J116" s="1">
        <v>3</v>
      </c>
      <c r="K116" s="1">
        <v>622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3">
        <v>1</v>
      </c>
      <c r="T116" s="3">
        <v>1</v>
      </c>
      <c r="U116" s="3">
        <v>0</v>
      </c>
      <c r="V116" s="3">
        <v>1</v>
      </c>
      <c r="W116" s="3">
        <v>0</v>
      </c>
      <c r="X116" s="3">
        <v>0</v>
      </c>
      <c r="Y116" s="3">
        <v>0</v>
      </c>
      <c r="AA116" s="15">
        <f>SUMPRODUCT(D116:R116,Linear_regression!$K$18:$Y$18)</f>
        <v>0.12724305542106717</v>
      </c>
    </row>
    <row r="117" spans="3:27" x14ac:dyDescent="0.25">
      <c r="C117" s="2">
        <v>0</v>
      </c>
      <c r="D117" s="1">
        <v>24</v>
      </c>
      <c r="E117" s="1">
        <v>111729</v>
      </c>
      <c r="F117" s="1">
        <v>4</v>
      </c>
      <c r="G117" s="1">
        <v>25000</v>
      </c>
      <c r="H117" s="1">
        <v>12.73</v>
      </c>
      <c r="I117" s="1">
        <v>0.22</v>
      </c>
      <c r="J117" s="1">
        <v>4</v>
      </c>
      <c r="K117" s="1">
        <v>642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3">
        <v>1</v>
      </c>
      <c r="T117" s="3">
        <v>1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AA117" s="15">
        <f>SUMPRODUCT(D117:R117,Linear_regression!$K$18:$Y$18)</f>
        <v>7.2606851520555793E-2</v>
      </c>
    </row>
    <row r="118" spans="3:27" x14ac:dyDescent="0.25">
      <c r="C118" s="2">
        <v>0</v>
      </c>
      <c r="D118" s="1">
        <v>23</v>
      </c>
      <c r="E118" s="1">
        <v>113396</v>
      </c>
      <c r="F118" s="1">
        <v>0</v>
      </c>
      <c r="G118" s="1">
        <v>25000</v>
      </c>
      <c r="H118" s="1">
        <v>15.21</v>
      </c>
      <c r="I118" s="1">
        <v>0.22</v>
      </c>
      <c r="J118" s="1">
        <v>4</v>
      </c>
      <c r="K118" s="1">
        <v>660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3">
        <v>0</v>
      </c>
      <c r="T118" s="3">
        <v>1</v>
      </c>
      <c r="U118" s="3">
        <v>0</v>
      </c>
      <c r="V118" s="3">
        <v>0</v>
      </c>
      <c r="W118" s="3">
        <v>0</v>
      </c>
      <c r="X118" s="3">
        <v>0</v>
      </c>
      <c r="Y118" s="3">
        <v>1</v>
      </c>
      <c r="AA118" s="15">
        <f>SUMPRODUCT(D118:R118,Linear_regression!$K$18:$Y$18)</f>
        <v>0.78108569707799602</v>
      </c>
    </row>
    <row r="119" spans="3:27" x14ac:dyDescent="0.25">
      <c r="C119" s="2">
        <v>0</v>
      </c>
      <c r="D119" s="1">
        <v>23</v>
      </c>
      <c r="E119" s="1">
        <v>19175</v>
      </c>
      <c r="F119" s="1">
        <v>1</v>
      </c>
      <c r="G119" s="1">
        <v>1750</v>
      </c>
      <c r="H119" s="1">
        <v>12.68</v>
      </c>
      <c r="I119" s="1">
        <v>0.09</v>
      </c>
      <c r="J119" s="1">
        <v>3</v>
      </c>
      <c r="K119" s="1">
        <v>587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3">
        <v>0</v>
      </c>
      <c r="T119" s="3">
        <v>0</v>
      </c>
      <c r="U119" s="3">
        <v>0</v>
      </c>
      <c r="V119" s="3">
        <v>0</v>
      </c>
      <c r="W119" s="3">
        <v>1</v>
      </c>
      <c r="X119" s="3">
        <v>0</v>
      </c>
      <c r="Y119" s="3">
        <v>0</v>
      </c>
      <c r="AA119" s="15">
        <f>SUMPRODUCT(D119:R119,Linear_regression!$K$18:$Y$18)</f>
        <v>4.4547322891140717E-2</v>
      </c>
    </row>
    <row r="120" spans="3:27" x14ac:dyDescent="0.25">
      <c r="C120" s="2">
        <v>0</v>
      </c>
      <c r="D120" s="1">
        <v>26</v>
      </c>
      <c r="E120" s="1">
        <v>211005</v>
      </c>
      <c r="F120" s="1">
        <v>5</v>
      </c>
      <c r="G120" s="1">
        <v>2600</v>
      </c>
      <c r="H120" s="1">
        <v>8.9</v>
      </c>
      <c r="I120" s="1">
        <v>0.01</v>
      </c>
      <c r="J120" s="1">
        <v>4</v>
      </c>
      <c r="K120" s="1">
        <v>718</v>
      </c>
      <c r="L120" s="1">
        <v>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3">
        <v>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1</v>
      </c>
      <c r="AA120" s="15">
        <f>SUMPRODUCT(D120:R120,Linear_regression!$K$18:$Y$18)</f>
        <v>0.27000130556353258</v>
      </c>
    </row>
    <row r="121" spans="3:27" x14ac:dyDescent="0.25">
      <c r="C121" s="2">
        <v>0</v>
      </c>
      <c r="D121" s="1">
        <v>25</v>
      </c>
      <c r="E121" s="1">
        <v>210903</v>
      </c>
      <c r="F121" s="1">
        <v>4</v>
      </c>
      <c r="G121" s="1">
        <v>8000</v>
      </c>
      <c r="H121" s="1">
        <v>7.9</v>
      </c>
      <c r="I121" s="1">
        <v>0.04</v>
      </c>
      <c r="J121" s="1">
        <v>2</v>
      </c>
      <c r="K121" s="1">
        <v>588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1</v>
      </c>
      <c r="S121" s="3">
        <v>1</v>
      </c>
      <c r="T121" s="3">
        <v>0</v>
      </c>
      <c r="U121" s="3">
        <v>0</v>
      </c>
      <c r="V121" s="3">
        <v>1</v>
      </c>
      <c r="W121" s="3">
        <v>0</v>
      </c>
      <c r="X121" s="3">
        <v>0</v>
      </c>
      <c r="Y121" s="3">
        <v>0</v>
      </c>
      <c r="AA121" s="15">
        <f>SUMPRODUCT(D121:R121,Linear_regression!$K$18:$Y$18)</f>
        <v>-0.21984431546230815</v>
      </c>
    </row>
    <row r="122" spans="3:27" x14ac:dyDescent="0.25">
      <c r="C122" s="2">
        <v>0</v>
      </c>
      <c r="D122" s="1">
        <v>22</v>
      </c>
      <c r="E122" s="1">
        <v>210555</v>
      </c>
      <c r="F122" s="1">
        <v>0</v>
      </c>
      <c r="G122" s="1">
        <v>18000</v>
      </c>
      <c r="H122" s="1">
        <v>11.01</v>
      </c>
      <c r="I122" s="1">
        <v>0.09</v>
      </c>
      <c r="J122" s="1">
        <v>2</v>
      </c>
      <c r="K122" s="1">
        <v>652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3">
        <v>1</v>
      </c>
      <c r="T122" s="3">
        <v>0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AA122" s="15">
        <f>SUMPRODUCT(D122:R122,Linear_regression!$K$18:$Y$18)</f>
        <v>0.42174724610078318</v>
      </c>
    </row>
    <row r="123" spans="3:27" x14ac:dyDescent="0.25">
      <c r="C123" s="2">
        <v>0</v>
      </c>
      <c r="D123" s="1">
        <v>23</v>
      </c>
      <c r="E123" s="1">
        <v>210937</v>
      </c>
      <c r="F123" s="1">
        <v>0</v>
      </c>
      <c r="G123" s="1">
        <v>21000</v>
      </c>
      <c r="H123" s="1">
        <v>11.99</v>
      </c>
      <c r="I123" s="1">
        <v>0.1</v>
      </c>
      <c r="J123" s="1">
        <v>3</v>
      </c>
      <c r="K123" s="1">
        <v>620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1</v>
      </c>
      <c r="Y123" s="3">
        <v>0</v>
      </c>
      <c r="AA123" s="15">
        <f>SUMPRODUCT(D123:R123,Linear_regression!$K$18:$Y$18)</f>
        <v>-0.10265755626162065</v>
      </c>
    </row>
    <row r="124" spans="3:27" x14ac:dyDescent="0.25">
      <c r="C124" s="2">
        <v>0</v>
      </c>
      <c r="D124" s="1">
        <v>25</v>
      </c>
      <c r="E124" s="1">
        <v>19158</v>
      </c>
      <c r="F124" s="1">
        <v>4</v>
      </c>
      <c r="G124" s="1">
        <v>1750</v>
      </c>
      <c r="H124" s="1">
        <v>15.31</v>
      </c>
      <c r="I124" s="1">
        <v>0.09</v>
      </c>
      <c r="J124" s="1">
        <v>4</v>
      </c>
      <c r="K124" s="1">
        <v>625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3">
        <v>1</v>
      </c>
      <c r="T124" s="3">
        <v>0</v>
      </c>
      <c r="U124" s="3">
        <v>0</v>
      </c>
      <c r="V124" s="3">
        <v>1</v>
      </c>
      <c r="W124" s="3">
        <v>0</v>
      </c>
      <c r="X124" s="3">
        <v>0</v>
      </c>
      <c r="Y124" s="3">
        <v>0</v>
      </c>
      <c r="AA124" s="15">
        <f>SUMPRODUCT(D124:R124,Linear_regression!$K$18:$Y$18)</f>
        <v>4.0866874724202251E-2</v>
      </c>
    </row>
    <row r="125" spans="3:27" x14ac:dyDescent="0.25">
      <c r="C125" s="2">
        <v>0</v>
      </c>
      <c r="D125" s="1">
        <v>25</v>
      </c>
      <c r="E125" s="1">
        <v>120696</v>
      </c>
      <c r="F125" s="1">
        <v>3</v>
      </c>
      <c r="G125" s="1">
        <v>25000</v>
      </c>
      <c r="H125" s="1">
        <v>9.33</v>
      </c>
      <c r="I125" s="1">
        <v>0.21</v>
      </c>
      <c r="J125" s="1">
        <v>4</v>
      </c>
      <c r="K125" s="1">
        <v>545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1</v>
      </c>
      <c r="S125" s="3">
        <v>0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1</v>
      </c>
      <c r="AA125" s="15">
        <f>SUMPRODUCT(D125:R125,Linear_regression!$K$18:$Y$18)</f>
        <v>6.1990202676743045E-2</v>
      </c>
    </row>
    <row r="126" spans="3:27" x14ac:dyDescent="0.25">
      <c r="C126" s="2">
        <v>0</v>
      </c>
      <c r="D126" s="1">
        <v>24</v>
      </c>
      <c r="E126" s="1">
        <v>124083</v>
      </c>
      <c r="F126" s="1">
        <v>0</v>
      </c>
      <c r="G126" s="1">
        <v>25000</v>
      </c>
      <c r="H126" s="1">
        <v>10.36</v>
      </c>
      <c r="I126" s="1">
        <v>0.2</v>
      </c>
      <c r="J126" s="1">
        <v>3</v>
      </c>
      <c r="K126" s="1">
        <v>637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3">
        <v>0</v>
      </c>
      <c r="T126" s="3">
        <v>1</v>
      </c>
      <c r="U126" s="3">
        <v>0</v>
      </c>
      <c r="V126" s="3">
        <v>0</v>
      </c>
      <c r="W126" s="3">
        <v>0</v>
      </c>
      <c r="X126" s="3">
        <v>1</v>
      </c>
      <c r="Y126" s="3">
        <v>0</v>
      </c>
      <c r="AA126" s="15">
        <f>SUMPRODUCT(D126:R126,Linear_regression!$K$18:$Y$18)</f>
        <v>5.5315267315889538E-2</v>
      </c>
    </row>
    <row r="127" spans="3:27" x14ac:dyDescent="0.25">
      <c r="C127" s="2">
        <v>0</v>
      </c>
      <c r="D127" s="1">
        <v>22</v>
      </c>
      <c r="E127" s="1">
        <v>210938</v>
      </c>
      <c r="F127" s="1">
        <v>0</v>
      </c>
      <c r="G127" s="1">
        <v>3500</v>
      </c>
      <c r="H127" s="1">
        <v>11.91</v>
      </c>
      <c r="I127" s="1">
        <v>0.02</v>
      </c>
      <c r="J127" s="1">
        <v>2</v>
      </c>
      <c r="K127" s="1">
        <v>588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3">
        <v>1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AA127" s="15">
        <f>SUMPRODUCT(D127:R127,Linear_regression!$K$18:$Y$18)</f>
        <v>0.41977067284589537</v>
      </c>
    </row>
    <row r="128" spans="3:27" x14ac:dyDescent="0.25">
      <c r="C128" s="2">
        <v>0</v>
      </c>
      <c r="D128" s="1">
        <v>23</v>
      </c>
      <c r="E128" s="1">
        <v>210720</v>
      </c>
      <c r="F128" s="1">
        <v>2</v>
      </c>
      <c r="G128" s="1">
        <v>7200</v>
      </c>
      <c r="H128" s="1">
        <v>8.3800000000000008</v>
      </c>
      <c r="I128" s="1">
        <v>0.03</v>
      </c>
      <c r="J128" s="1">
        <v>3</v>
      </c>
      <c r="K128" s="1">
        <v>624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1</v>
      </c>
      <c r="S128" s="3">
        <v>0</v>
      </c>
      <c r="T128" s="3">
        <v>0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AA128" s="15">
        <f>SUMPRODUCT(D128:R128,Linear_regression!$K$18:$Y$18)</f>
        <v>-0.28173562245143069</v>
      </c>
    </row>
    <row r="129" spans="3:27" x14ac:dyDescent="0.25">
      <c r="C129" s="2">
        <v>0</v>
      </c>
      <c r="D129" s="1">
        <v>25</v>
      </c>
      <c r="E129" s="1">
        <v>210705</v>
      </c>
      <c r="F129" s="1">
        <v>7</v>
      </c>
      <c r="G129" s="1">
        <v>9000</v>
      </c>
      <c r="H129" s="1">
        <v>10.59</v>
      </c>
      <c r="I129" s="1">
        <v>0.04</v>
      </c>
      <c r="J129" s="1">
        <v>3</v>
      </c>
      <c r="K129" s="1">
        <v>525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1</v>
      </c>
      <c r="S129" s="3">
        <v>1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1</v>
      </c>
      <c r="AA129" s="15">
        <f>SUMPRODUCT(D129:R129,Linear_regression!$K$18:$Y$18)</f>
        <v>-0.23423526972549802</v>
      </c>
    </row>
    <row r="130" spans="3:27" x14ac:dyDescent="0.25">
      <c r="C130" s="2">
        <v>0</v>
      </c>
      <c r="D130" s="1">
        <v>25</v>
      </c>
      <c r="E130" s="1">
        <v>209997</v>
      </c>
      <c r="F130" s="1">
        <v>3</v>
      </c>
      <c r="G130" s="1">
        <v>8800</v>
      </c>
      <c r="H130" s="1">
        <v>14.27</v>
      </c>
      <c r="I130" s="1">
        <v>0.04</v>
      </c>
      <c r="J130" s="1">
        <v>3</v>
      </c>
      <c r="K130" s="1">
        <v>616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AA130" s="15">
        <f>SUMPRODUCT(D130:R130,Linear_regression!$K$18:$Y$18)</f>
        <v>-0.1033399119360397</v>
      </c>
    </row>
    <row r="131" spans="3:27" x14ac:dyDescent="0.25">
      <c r="C131" s="2">
        <v>0</v>
      </c>
      <c r="D131" s="1">
        <v>26</v>
      </c>
      <c r="E131" s="1">
        <v>209873</v>
      </c>
      <c r="F131" s="1">
        <v>3</v>
      </c>
      <c r="G131" s="1">
        <v>12000</v>
      </c>
      <c r="H131" s="1">
        <v>12.53</v>
      </c>
      <c r="I131" s="1">
        <v>0.06</v>
      </c>
      <c r="J131" s="1">
        <v>4</v>
      </c>
      <c r="K131" s="1">
        <v>675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3">
        <v>0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AA131" s="15">
        <f>SUMPRODUCT(D131:R131,Linear_regression!$K$18:$Y$18)</f>
        <v>0.50544063221380131</v>
      </c>
    </row>
    <row r="132" spans="3:27" x14ac:dyDescent="0.25">
      <c r="C132" s="2">
        <v>0</v>
      </c>
      <c r="D132" s="1">
        <v>26</v>
      </c>
      <c r="E132" s="1">
        <v>209393</v>
      </c>
      <c r="F132" s="1">
        <v>2</v>
      </c>
      <c r="G132" s="1">
        <v>10000</v>
      </c>
      <c r="H132" s="1">
        <v>11.71</v>
      </c>
      <c r="I132" s="1">
        <v>0.05</v>
      </c>
      <c r="J132" s="1">
        <v>4</v>
      </c>
      <c r="K132" s="1">
        <v>585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1</v>
      </c>
      <c r="AA132" s="15">
        <f>SUMPRODUCT(D132:R132,Linear_regression!$K$18:$Y$18)</f>
        <v>-5.8935607928490952E-2</v>
      </c>
    </row>
    <row r="133" spans="3:27" x14ac:dyDescent="0.25">
      <c r="C133" s="2">
        <v>0</v>
      </c>
      <c r="D133" s="1">
        <v>21</v>
      </c>
      <c r="E133" s="1">
        <v>19169</v>
      </c>
      <c r="F133" s="1">
        <v>2</v>
      </c>
      <c r="G133" s="1">
        <v>1500</v>
      </c>
      <c r="H133" s="1">
        <v>10.59</v>
      </c>
      <c r="I133" s="1">
        <v>0.08</v>
      </c>
      <c r="J133" s="1">
        <v>2</v>
      </c>
      <c r="K133" s="1">
        <v>537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3">
        <v>0</v>
      </c>
      <c r="T133" s="3">
        <v>0</v>
      </c>
      <c r="U133" s="3">
        <v>1</v>
      </c>
      <c r="V133" s="3">
        <v>0</v>
      </c>
      <c r="W133" s="3">
        <v>0</v>
      </c>
      <c r="X133" s="3">
        <v>0</v>
      </c>
      <c r="Y133" s="3">
        <v>0</v>
      </c>
      <c r="AA133" s="15">
        <f>SUMPRODUCT(D133:R133,Linear_regression!$K$18:$Y$18)</f>
        <v>-5.941452695182281E-2</v>
      </c>
    </row>
    <row r="134" spans="3:27" x14ac:dyDescent="0.25">
      <c r="C134" s="2">
        <v>0</v>
      </c>
      <c r="D134" s="1">
        <v>26</v>
      </c>
      <c r="E134" s="1">
        <v>133476</v>
      </c>
      <c r="F134" s="1">
        <v>0</v>
      </c>
      <c r="G134" s="1">
        <v>25000</v>
      </c>
      <c r="H134" s="1">
        <v>11.01</v>
      </c>
      <c r="I134" s="1">
        <v>0.19</v>
      </c>
      <c r="J134" s="1">
        <v>2</v>
      </c>
      <c r="K134" s="1">
        <v>641</v>
      </c>
      <c r="L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0</v>
      </c>
      <c r="R134" s="1">
        <v>1</v>
      </c>
      <c r="S134" s="3">
        <v>0</v>
      </c>
      <c r="T134" s="3">
        <v>1</v>
      </c>
      <c r="U134" s="3">
        <v>0</v>
      </c>
      <c r="V134" s="3">
        <v>0</v>
      </c>
      <c r="W134" s="3">
        <v>0</v>
      </c>
      <c r="X134" s="3">
        <v>1</v>
      </c>
      <c r="Y134" s="3">
        <v>0</v>
      </c>
      <c r="AA134" s="15">
        <f>SUMPRODUCT(D134:R134,Linear_regression!$K$18:$Y$18)</f>
        <v>9.7633005269386119E-2</v>
      </c>
    </row>
    <row r="135" spans="3:27" x14ac:dyDescent="0.25">
      <c r="C135" s="2">
        <v>0</v>
      </c>
      <c r="D135" s="1">
        <v>24</v>
      </c>
      <c r="E135" s="1">
        <v>206648</v>
      </c>
      <c r="F135" s="1">
        <v>4</v>
      </c>
      <c r="G135" s="1">
        <v>18000</v>
      </c>
      <c r="H135" s="1">
        <v>8.9</v>
      </c>
      <c r="I135" s="1">
        <v>0.09</v>
      </c>
      <c r="J135" s="1">
        <v>4</v>
      </c>
      <c r="K135" s="1">
        <v>537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3">
        <v>1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AA135" s="15">
        <f>SUMPRODUCT(D135:R135,Linear_regression!$K$18:$Y$18)</f>
        <v>-0.20226605801488301</v>
      </c>
    </row>
    <row r="136" spans="3:27" x14ac:dyDescent="0.25">
      <c r="C136" s="2">
        <v>0</v>
      </c>
      <c r="D136" s="1">
        <v>25</v>
      </c>
      <c r="E136" s="1">
        <v>205046</v>
      </c>
      <c r="F136" s="1">
        <v>6</v>
      </c>
      <c r="G136" s="1">
        <v>10000</v>
      </c>
      <c r="H136" s="1">
        <v>11.11</v>
      </c>
      <c r="I136" s="1">
        <v>0.05</v>
      </c>
      <c r="J136" s="1">
        <v>4</v>
      </c>
      <c r="K136" s="1">
        <v>646</v>
      </c>
      <c r="L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  <c r="R136" s="1">
        <v>1</v>
      </c>
      <c r="S136" s="3">
        <v>0</v>
      </c>
      <c r="T136" s="3">
        <v>0</v>
      </c>
      <c r="U136" s="3">
        <v>0</v>
      </c>
      <c r="V136" s="3">
        <v>0</v>
      </c>
      <c r="W136" s="3">
        <v>1</v>
      </c>
      <c r="X136" s="3">
        <v>0</v>
      </c>
      <c r="Y136" s="3">
        <v>0</v>
      </c>
      <c r="AA136" s="15">
        <f>SUMPRODUCT(D136:R136,Linear_regression!$K$18:$Y$18)</f>
        <v>-0.21909297582369597</v>
      </c>
    </row>
    <row r="137" spans="3:27" x14ac:dyDescent="0.25">
      <c r="C137" s="2">
        <v>0</v>
      </c>
      <c r="D137" s="1">
        <v>26</v>
      </c>
      <c r="E137" s="1">
        <v>204872</v>
      </c>
      <c r="F137" s="1">
        <v>3</v>
      </c>
      <c r="G137" s="1">
        <v>13000</v>
      </c>
      <c r="H137" s="1">
        <v>12.42</v>
      </c>
      <c r="I137" s="1">
        <v>0.06</v>
      </c>
      <c r="J137" s="1">
        <v>3</v>
      </c>
      <c r="K137" s="1">
        <v>654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3">
        <v>0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AA137" s="15">
        <f>SUMPRODUCT(D137:R137,Linear_regression!$K$18:$Y$18)</f>
        <v>0.44528403124791527</v>
      </c>
    </row>
    <row r="138" spans="3:27" x14ac:dyDescent="0.25">
      <c r="C138" s="2">
        <v>0</v>
      </c>
      <c r="D138" s="1">
        <v>24</v>
      </c>
      <c r="E138" s="1">
        <v>133231</v>
      </c>
      <c r="F138" s="1">
        <v>3</v>
      </c>
      <c r="G138" s="1">
        <v>25000</v>
      </c>
      <c r="H138" s="1">
        <v>15.7</v>
      </c>
      <c r="I138" s="1">
        <v>0.19</v>
      </c>
      <c r="J138" s="1">
        <v>2</v>
      </c>
      <c r="K138" s="1">
        <v>675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1</v>
      </c>
      <c r="S138" s="3">
        <v>0</v>
      </c>
      <c r="T138" s="3">
        <v>1</v>
      </c>
      <c r="U138" s="3">
        <v>0</v>
      </c>
      <c r="V138" s="3">
        <v>1</v>
      </c>
      <c r="W138" s="3">
        <v>0</v>
      </c>
      <c r="X138" s="3">
        <v>0</v>
      </c>
      <c r="Y138" s="3">
        <v>0</v>
      </c>
      <c r="AA138" s="15">
        <f>SUMPRODUCT(D138:R138,Linear_regression!$K$18:$Y$18)</f>
        <v>0.13855242926355482</v>
      </c>
    </row>
    <row r="139" spans="3:27" x14ac:dyDescent="0.25">
      <c r="C139" s="2">
        <v>0</v>
      </c>
      <c r="D139" s="1">
        <v>25</v>
      </c>
      <c r="E139" s="1">
        <v>205144</v>
      </c>
      <c r="F139" s="1">
        <v>0</v>
      </c>
      <c r="G139" s="1">
        <v>20000</v>
      </c>
      <c r="H139" s="1">
        <v>7.49</v>
      </c>
      <c r="I139" s="1">
        <v>0.1</v>
      </c>
      <c r="J139" s="1">
        <v>2</v>
      </c>
      <c r="K139" s="1">
        <v>545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3">
        <v>0</v>
      </c>
      <c r="T139" s="3">
        <v>0</v>
      </c>
      <c r="U139" s="3">
        <v>1</v>
      </c>
      <c r="V139" s="3">
        <v>0</v>
      </c>
      <c r="W139" s="3">
        <v>0</v>
      </c>
      <c r="X139" s="3">
        <v>0</v>
      </c>
      <c r="Y139" s="3">
        <v>0</v>
      </c>
      <c r="AA139" s="15">
        <f>SUMPRODUCT(D139:R139,Linear_regression!$K$18:$Y$18)</f>
        <v>-0.14471899830058393</v>
      </c>
    </row>
    <row r="140" spans="3:27" x14ac:dyDescent="0.25">
      <c r="C140" s="2">
        <v>0</v>
      </c>
      <c r="D140" s="1">
        <v>25</v>
      </c>
      <c r="E140" s="1">
        <v>136206</v>
      </c>
      <c r="F140" s="1">
        <v>6</v>
      </c>
      <c r="G140" s="1">
        <v>25000</v>
      </c>
      <c r="H140" s="1">
        <v>12.73</v>
      </c>
      <c r="I140" s="1">
        <v>0.18</v>
      </c>
      <c r="J140" s="1">
        <v>4</v>
      </c>
      <c r="K140" s="1">
        <v>539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3">
        <v>1</v>
      </c>
      <c r="T140" s="3">
        <v>1</v>
      </c>
      <c r="U140" s="3">
        <v>0</v>
      </c>
      <c r="V140" s="3">
        <v>0</v>
      </c>
      <c r="W140" s="3">
        <v>1</v>
      </c>
      <c r="X140" s="3">
        <v>0</v>
      </c>
      <c r="Y140" s="3">
        <v>0</v>
      </c>
      <c r="AA140" s="15">
        <f>SUMPRODUCT(D140:R140,Linear_regression!$K$18:$Y$18)</f>
        <v>0.59374696445900488</v>
      </c>
    </row>
    <row r="141" spans="3:27" x14ac:dyDescent="0.25">
      <c r="C141" s="2">
        <v>0</v>
      </c>
      <c r="D141" s="1">
        <v>24</v>
      </c>
      <c r="E141" s="1">
        <v>144915</v>
      </c>
      <c r="F141" s="1">
        <v>4</v>
      </c>
      <c r="G141" s="1">
        <v>25000</v>
      </c>
      <c r="H141" s="1">
        <v>10.65</v>
      </c>
      <c r="I141" s="1">
        <v>0.17</v>
      </c>
      <c r="J141" s="1">
        <v>4</v>
      </c>
      <c r="K141" s="1">
        <v>593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1</v>
      </c>
      <c r="S141" s="3">
        <v>1</v>
      </c>
      <c r="T141" s="3">
        <v>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AA141" s="15">
        <f>SUMPRODUCT(D141:R141,Linear_regression!$K$18:$Y$18)</f>
        <v>7.6395771315161953E-3</v>
      </c>
    </row>
    <row r="142" spans="3:27" x14ac:dyDescent="0.25">
      <c r="C142" s="2">
        <v>0</v>
      </c>
      <c r="D142" s="1">
        <v>25</v>
      </c>
      <c r="E142" s="1">
        <v>145233</v>
      </c>
      <c r="F142" s="1">
        <v>3</v>
      </c>
      <c r="G142" s="1">
        <v>25000</v>
      </c>
      <c r="H142" s="1">
        <v>10.74</v>
      </c>
      <c r="I142" s="1">
        <v>0.17</v>
      </c>
      <c r="J142" s="1">
        <v>2</v>
      </c>
      <c r="K142" s="1">
        <v>683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3">
        <v>0</v>
      </c>
      <c r="T142" s="3">
        <v>1</v>
      </c>
      <c r="U142" s="3">
        <v>0</v>
      </c>
      <c r="V142" s="3">
        <v>0</v>
      </c>
      <c r="W142" s="3">
        <v>1</v>
      </c>
      <c r="X142" s="3">
        <v>0</v>
      </c>
      <c r="Y142" s="3">
        <v>0</v>
      </c>
      <c r="AA142" s="15">
        <f>SUMPRODUCT(D142:R142,Linear_regression!$K$18:$Y$18)</f>
        <v>0.55266417477185226</v>
      </c>
    </row>
    <row r="143" spans="3:27" x14ac:dyDescent="0.25">
      <c r="C143" s="2">
        <v>0</v>
      </c>
      <c r="D143" s="1">
        <v>23</v>
      </c>
      <c r="E143" s="1">
        <v>145002</v>
      </c>
      <c r="F143" s="1">
        <v>1</v>
      </c>
      <c r="G143" s="1">
        <v>25000</v>
      </c>
      <c r="H143" s="1">
        <v>9.99</v>
      </c>
      <c r="I143" s="1">
        <v>0.17</v>
      </c>
      <c r="J143" s="1">
        <v>2</v>
      </c>
      <c r="K143" s="1">
        <v>670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3">
        <v>1</v>
      </c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AA143" s="15">
        <f>SUMPRODUCT(D143:R143,Linear_regression!$K$18:$Y$18)</f>
        <v>-6.0751817223503535E-2</v>
      </c>
    </row>
    <row r="144" spans="3:27" x14ac:dyDescent="0.25">
      <c r="C144" s="2">
        <v>0</v>
      </c>
      <c r="D144" s="1">
        <v>21</v>
      </c>
      <c r="E144" s="1">
        <v>19414</v>
      </c>
      <c r="F144" s="1">
        <v>2</v>
      </c>
      <c r="G144" s="1">
        <v>1000</v>
      </c>
      <c r="H144" s="1">
        <v>7.29</v>
      </c>
      <c r="I144" s="1">
        <v>0.05</v>
      </c>
      <c r="J144" s="1">
        <v>4</v>
      </c>
      <c r="K144" s="1">
        <v>681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AA144" s="15">
        <f>SUMPRODUCT(D144:R144,Linear_regression!$K$18:$Y$18)</f>
        <v>-0.24263308625210545</v>
      </c>
    </row>
    <row r="145" spans="3:27" x14ac:dyDescent="0.25">
      <c r="C145" s="2">
        <v>0</v>
      </c>
      <c r="D145" s="1">
        <v>26</v>
      </c>
      <c r="E145" s="1">
        <v>157292</v>
      </c>
      <c r="F145" s="1">
        <v>0</v>
      </c>
      <c r="G145" s="1">
        <v>25000</v>
      </c>
      <c r="H145" s="1">
        <v>10.75</v>
      </c>
      <c r="I145" s="1">
        <v>0.16</v>
      </c>
      <c r="J145" s="1">
        <v>3</v>
      </c>
      <c r="K145" s="1">
        <v>677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1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1</v>
      </c>
      <c r="Y145" s="3">
        <v>0</v>
      </c>
      <c r="AA145" s="15">
        <f>SUMPRODUCT(D145:R145,Linear_regression!$K$18:$Y$18)</f>
        <v>6.8839770234601305E-2</v>
      </c>
    </row>
    <row r="146" spans="3:27" x14ac:dyDescent="0.25">
      <c r="C146" s="2">
        <v>0</v>
      </c>
      <c r="D146" s="1">
        <v>23</v>
      </c>
      <c r="E146" s="1">
        <v>156995</v>
      </c>
      <c r="F146" s="1">
        <v>3</v>
      </c>
      <c r="G146" s="1">
        <v>25000</v>
      </c>
      <c r="H146" s="1">
        <v>16.02</v>
      </c>
      <c r="I146" s="1">
        <v>0.16</v>
      </c>
      <c r="J146" s="1">
        <v>2</v>
      </c>
      <c r="K146" s="1">
        <v>656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3">
        <v>0</v>
      </c>
      <c r="T146" s="3">
        <v>1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AA146" s="15">
        <f>SUMPRODUCT(D146:R146,Linear_regression!$K$18:$Y$18)</f>
        <v>1.8133223286130429E-2</v>
      </c>
    </row>
    <row r="147" spans="3:27" x14ac:dyDescent="0.25">
      <c r="C147" s="2">
        <v>0</v>
      </c>
      <c r="D147" s="1">
        <v>23</v>
      </c>
      <c r="E147" s="1">
        <v>156952</v>
      </c>
      <c r="F147" s="1">
        <v>0</v>
      </c>
      <c r="G147" s="1">
        <v>25000</v>
      </c>
      <c r="H147" s="1">
        <v>11.49</v>
      </c>
      <c r="I147" s="1">
        <v>0.16</v>
      </c>
      <c r="J147" s="1">
        <v>4</v>
      </c>
      <c r="K147" s="1">
        <v>674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AA147" s="15">
        <f>SUMPRODUCT(D147:R147,Linear_regression!$K$18:$Y$18)</f>
        <v>-1.8539908147838013E-2</v>
      </c>
    </row>
    <row r="148" spans="3:27" x14ac:dyDescent="0.25">
      <c r="C148" s="2">
        <v>0</v>
      </c>
      <c r="D148" s="1">
        <v>25</v>
      </c>
      <c r="E148" s="1">
        <v>205005</v>
      </c>
      <c r="F148" s="1">
        <v>6</v>
      </c>
      <c r="G148" s="1">
        <v>20000</v>
      </c>
      <c r="H148" s="1">
        <v>12.53</v>
      </c>
      <c r="I148" s="1">
        <v>0.1</v>
      </c>
      <c r="J148" s="1">
        <v>4</v>
      </c>
      <c r="K148" s="1">
        <v>587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</v>
      </c>
      <c r="R148" s="1">
        <v>0</v>
      </c>
      <c r="S148" s="3">
        <v>0</v>
      </c>
      <c r="T148" s="3">
        <v>0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AA148" s="15">
        <f>SUMPRODUCT(D148:R148,Linear_regression!$K$18:$Y$18)</f>
        <v>0.38153015472224933</v>
      </c>
    </row>
    <row r="149" spans="3:27" x14ac:dyDescent="0.25">
      <c r="C149" s="2">
        <v>0</v>
      </c>
      <c r="D149" s="1">
        <v>26</v>
      </c>
      <c r="E149" s="1">
        <v>205060</v>
      </c>
      <c r="F149" s="1">
        <v>2</v>
      </c>
      <c r="G149" s="1">
        <v>12000</v>
      </c>
      <c r="H149" s="1">
        <v>13.57</v>
      </c>
      <c r="I149" s="1">
        <v>0.06</v>
      </c>
      <c r="J149" s="1">
        <v>2</v>
      </c>
      <c r="K149" s="1">
        <v>658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AA149" s="15">
        <f>SUMPRODUCT(D149:R149,Linear_regression!$K$18:$Y$18)</f>
        <v>0.48455389683147382</v>
      </c>
    </row>
    <row r="150" spans="3:27" x14ac:dyDescent="0.25">
      <c r="C150" s="2">
        <v>0</v>
      </c>
      <c r="D150" s="1">
        <v>22</v>
      </c>
      <c r="E150" s="1">
        <v>203782</v>
      </c>
      <c r="F150" s="1">
        <v>4</v>
      </c>
      <c r="G150" s="1">
        <v>14000</v>
      </c>
      <c r="H150" s="1">
        <v>11.14</v>
      </c>
      <c r="I150" s="1">
        <v>7.0000000000000007E-2</v>
      </c>
      <c r="J150" s="1">
        <v>3</v>
      </c>
      <c r="K150" s="1">
        <v>581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  <c r="R150" s="1">
        <v>1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1</v>
      </c>
      <c r="Y150" s="3">
        <v>0</v>
      </c>
      <c r="AA150" s="15">
        <f>SUMPRODUCT(D150:R150,Linear_regression!$K$18:$Y$18)</f>
        <v>-0.20190442390250929</v>
      </c>
    </row>
    <row r="151" spans="3:27" x14ac:dyDescent="0.25">
      <c r="C151" s="2">
        <v>0</v>
      </c>
      <c r="D151" s="1">
        <v>26</v>
      </c>
      <c r="E151" s="1">
        <v>203368</v>
      </c>
      <c r="F151" s="1">
        <v>3</v>
      </c>
      <c r="G151" s="1">
        <v>24250</v>
      </c>
      <c r="H151" s="1">
        <v>12.87</v>
      </c>
      <c r="I151" s="1">
        <v>0.12</v>
      </c>
      <c r="J151" s="1">
        <v>3</v>
      </c>
      <c r="K151" s="1">
        <v>606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1</v>
      </c>
      <c r="S151" s="3">
        <v>1</v>
      </c>
      <c r="T151" s="3">
        <v>1</v>
      </c>
      <c r="U151" s="3">
        <v>0</v>
      </c>
      <c r="V151" s="3">
        <v>0</v>
      </c>
      <c r="W151" s="3">
        <v>1</v>
      </c>
      <c r="X151" s="3">
        <v>0</v>
      </c>
      <c r="Y151" s="3">
        <v>0</v>
      </c>
      <c r="AA151" s="15">
        <f>SUMPRODUCT(D151:R151,Linear_regression!$K$18:$Y$18)</f>
        <v>-3.8887211016124468E-2</v>
      </c>
    </row>
    <row r="152" spans="3:27" x14ac:dyDescent="0.25">
      <c r="C152" s="2">
        <v>0</v>
      </c>
      <c r="D152" s="1">
        <v>23</v>
      </c>
      <c r="E152" s="1">
        <v>203403</v>
      </c>
      <c r="F152" s="1">
        <v>0</v>
      </c>
      <c r="G152" s="1">
        <v>20000</v>
      </c>
      <c r="H152" s="1">
        <v>11.58</v>
      </c>
      <c r="I152" s="1">
        <v>0.1</v>
      </c>
      <c r="J152" s="1">
        <v>3</v>
      </c>
      <c r="K152" s="1">
        <v>648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3">
        <v>0</v>
      </c>
      <c r="T152" s="3">
        <v>1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AA152" s="15">
        <f>SUMPRODUCT(D152:R152,Linear_regression!$K$18:$Y$18)</f>
        <v>0.47099825916417293</v>
      </c>
    </row>
    <row r="153" spans="3:27" x14ac:dyDescent="0.25">
      <c r="C153" s="2">
        <v>0</v>
      </c>
      <c r="D153" s="1">
        <v>24</v>
      </c>
      <c r="E153" s="1">
        <v>202715</v>
      </c>
      <c r="F153" s="1">
        <v>3</v>
      </c>
      <c r="G153" s="1">
        <v>1800</v>
      </c>
      <c r="H153" s="1">
        <v>11.12</v>
      </c>
      <c r="I153" s="1">
        <v>0.01</v>
      </c>
      <c r="J153" s="1">
        <v>3</v>
      </c>
      <c r="K153" s="1">
        <v>563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3">
        <v>0</v>
      </c>
      <c r="T153" s="3">
        <v>1</v>
      </c>
      <c r="U153" s="3">
        <v>0</v>
      </c>
      <c r="V153" s="3">
        <v>1</v>
      </c>
      <c r="W153" s="3">
        <v>0</v>
      </c>
      <c r="X153" s="3">
        <v>0</v>
      </c>
      <c r="Y153" s="3">
        <v>0</v>
      </c>
      <c r="AA153" s="15">
        <f>SUMPRODUCT(D153:R153,Linear_regression!$K$18:$Y$18)</f>
        <v>-0.21371676351199864</v>
      </c>
    </row>
    <row r="154" spans="3:27" x14ac:dyDescent="0.25">
      <c r="C154" s="2">
        <v>0</v>
      </c>
      <c r="D154" s="1">
        <v>25</v>
      </c>
      <c r="E154" s="1">
        <v>202525</v>
      </c>
      <c r="F154" s="1">
        <v>1</v>
      </c>
      <c r="G154" s="1">
        <v>35000</v>
      </c>
      <c r="H154" s="1">
        <v>10.65</v>
      </c>
      <c r="I154" s="1">
        <v>0.17</v>
      </c>
      <c r="J154" s="1">
        <v>2</v>
      </c>
      <c r="K154" s="1">
        <v>589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1</v>
      </c>
      <c r="Y154" s="3">
        <v>0</v>
      </c>
      <c r="AA154" s="15">
        <f>SUMPRODUCT(D154:R154,Linear_regression!$K$18:$Y$18)</f>
        <v>1.1823956130918467E-2</v>
      </c>
    </row>
    <row r="155" spans="3:27" x14ac:dyDescent="0.25">
      <c r="C155" s="2">
        <v>0</v>
      </c>
      <c r="D155" s="1">
        <v>24</v>
      </c>
      <c r="E155" s="1">
        <v>161487</v>
      </c>
      <c r="F155" s="1">
        <v>1</v>
      </c>
      <c r="G155" s="1">
        <v>25000</v>
      </c>
      <c r="H155" s="1">
        <v>10.37</v>
      </c>
      <c r="I155" s="1">
        <v>0.15</v>
      </c>
      <c r="J155" s="1">
        <v>2</v>
      </c>
      <c r="K155" s="1">
        <v>641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AA155" s="15">
        <f>SUMPRODUCT(D155:R155,Linear_regression!$K$18:$Y$18)</f>
        <v>0.51965376022200549</v>
      </c>
    </row>
    <row r="156" spans="3:27" x14ac:dyDescent="0.25">
      <c r="C156" s="2">
        <v>0</v>
      </c>
      <c r="D156" s="1">
        <v>24</v>
      </c>
      <c r="E156" s="1">
        <v>161952</v>
      </c>
      <c r="F156" s="1">
        <v>2</v>
      </c>
      <c r="G156" s="1">
        <v>25000</v>
      </c>
      <c r="H156" s="1">
        <v>16.07</v>
      </c>
      <c r="I156" s="1">
        <v>0.15</v>
      </c>
      <c r="J156" s="1">
        <v>3</v>
      </c>
      <c r="K156" s="1">
        <v>578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1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1</v>
      </c>
      <c r="Y156" s="3">
        <v>0</v>
      </c>
      <c r="AA156" s="15">
        <f>SUMPRODUCT(D156:R156,Linear_regression!$K$18:$Y$18)</f>
        <v>8.7004741262542984E-2</v>
      </c>
    </row>
    <row r="157" spans="3:27" x14ac:dyDescent="0.25">
      <c r="C157" s="2">
        <v>0</v>
      </c>
      <c r="D157" s="1">
        <v>25</v>
      </c>
      <c r="E157" s="1">
        <v>161560</v>
      </c>
      <c r="F157" s="1">
        <v>0</v>
      </c>
      <c r="G157" s="1">
        <v>25000</v>
      </c>
      <c r="H157" s="1">
        <v>10.62</v>
      </c>
      <c r="I157" s="1">
        <v>0.15</v>
      </c>
      <c r="J157" s="1">
        <v>2</v>
      </c>
      <c r="K157" s="1">
        <v>660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</v>
      </c>
      <c r="S157" s="3">
        <v>0</v>
      </c>
      <c r="T157" s="3">
        <v>1</v>
      </c>
      <c r="U157" s="3">
        <v>0</v>
      </c>
      <c r="V157" s="3">
        <v>0</v>
      </c>
      <c r="W157" s="3">
        <v>1</v>
      </c>
      <c r="X157" s="3">
        <v>0</v>
      </c>
      <c r="Y157" s="3">
        <v>0</v>
      </c>
      <c r="AA157" s="15">
        <f>SUMPRODUCT(D157:R157,Linear_regression!$K$18:$Y$18)</f>
        <v>-2.8117043599869995E-2</v>
      </c>
    </row>
    <row r="158" spans="3:27" x14ac:dyDescent="0.25">
      <c r="C158" s="2">
        <v>0</v>
      </c>
      <c r="D158" s="1">
        <v>25</v>
      </c>
      <c r="E158" s="1">
        <v>163134</v>
      </c>
      <c r="F158" s="1">
        <v>5</v>
      </c>
      <c r="G158" s="1">
        <v>25000</v>
      </c>
      <c r="H158" s="1">
        <v>11.36</v>
      </c>
      <c r="I158" s="1">
        <v>0.15</v>
      </c>
      <c r="J158" s="1">
        <v>4</v>
      </c>
      <c r="K158" s="1">
        <v>567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 s="3">
        <v>1</v>
      </c>
      <c r="T158" s="3">
        <v>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AA158" s="15">
        <f>SUMPRODUCT(D158:R158,Linear_regression!$K$18:$Y$18)</f>
        <v>-6.7007226178349089E-2</v>
      </c>
    </row>
    <row r="159" spans="3:27" x14ac:dyDescent="0.25">
      <c r="C159" s="2">
        <v>0</v>
      </c>
      <c r="D159" s="1">
        <v>26</v>
      </c>
      <c r="E159" s="1">
        <v>163683</v>
      </c>
      <c r="F159" s="1">
        <v>5</v>
      </c>
      <c r="G159" s="1">
        <v>25000</v>
      </c>
      <c r="H159" s="1">
        <v>12.53</v>
      </c>
      <c r="I159" s="1">
        <v>0.15</v>
      </c>
      <c r="J159" s="1">
        <v>4</v>
      </c>
      <c r="K159" s="1">
        <v>582</v>
      </c>
      <c r="L159" s="1">
        <v>1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 s="3">
        <v>0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AA159" s="15">
        <f>SUMPRODUCT(D159:R159,Linear_regression!$K$18:$Y$18)</f>
        <v>-2.9429927285914315E-2</v>
      </c>
    </row>
    <row r="160" spans="3:27" x14ac:dyDescent="0.25">
      <c r="C160" s="2">
        <v>0</v>
      </c>
      <c r="D160" s="1">
        <v>25</v>
      </c>
      <c r="E160" s="1">
        <v>174972</v>
      </c>
      <c r="F160" s="1">
        <v>3</v>
      </c>
      <c r="G160" s="1">
        <v>25000</v>
      </c>
      <c r="H160" s="1">
        <v>9.99</v>
      </c>
      <c r="I160" s="1">
        <v>0.14000000000000001</v>
      </c>
      <c r="J160" s="1">
        <v>4</v>
      </c>
      <c r="K160" s="1">
        <v>712</v>
      </c>
      <c r="L160" s="1">
        <v>1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3">
        <v>0</v>
      </c>
      <c r="T160" s="3">
        <v>1</v>
      </c>
      <c r="U160" s="3">
        <v>1</v>
      </c>
      <c r="V160" s="3">
        <v>0</v>
      </c>
      <c r="W160" s="3">
        <v>0</v>
      </c>
      <c r="X160" s="3">
        <v>0</v>
      </c>
      <c r="Y160" s="3">
        <v>0</v>
      </c>
      <c r="AA160" s="15">
        <f>SUMPRODUCT(D160:R160,Linear_regression!$K$18:$Y$18)</f>
        <v>-0.12412497325121269</v>
      </c>
    </row>
    <row r="161" spans="3:27" x14ac:dyDescent="0.25">
      <c r="C161" s="2">
        <v>0</v>
      </c>
      <c r="D161" s="1">
        <v>23</v>
      </c>
      <c r="E161" s="1">
        <v>181016</v>
      </c>
      <c r="F161" s="1">
        <v>4</v>
      </c>
      <c r="G161" s="1">
        <v>25000</v>
      </c>
      <c r="H161" s="1">
        <v>10.36</v>
      </c>
      <c r="I161" s="1">
        <v>0.14000000000000001</v>
      </c>
      <c r="J161" s="1">
        <v>3</v>
      </c>
      <c r="K161" s="1">
        <v>674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3">
        <v>1</v>
      </c>
      <c r="T161" s="3">
        <v>1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AA161" s="15">
        <f>SUMPRODUCT(D161:R161,Linear_regression!$K$18:$Y$18)</f>
        <v>0.43592690016759184</v>
      </c>
    </row>
    <row r="162" spans="3:27" x14ac:dyDescent="0.25">
      <c r="C162" s="2">
        <v>0</v>
      </c>
      <c r="D162" s="1">
        <v>23</v>
      </c>
      <c r="E162" s="1">
        <v>198920</v>
      </c>
      <c r="F162" s="1">
        <v>0</v>
      </c>
      <c r="G162" s="1">
        <v>9600</v>
      </c>
      <c r="H162" s="1">
        <v>5.99</v>
      </c>
      <c r="I162" s="1">
        <v>0.05</v>
      </c>
      <c r="J162" s="1">
        <v>3</v>
      </c>
      <c r="K162" s="1">
        <v>532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1</v>
      </c>
      <c r="S162" s="3">
        <v>0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AA162" s="15">
        <f>SUMPRODUCT(D162:R162,Linear_regression!$K$18:$Y$18)</f>
        <v>-0.18396730483244728</v>
      </c>
    </row>
    <row r="163" spans="3:27" x14ac:dyDescent="0.25">
      <c r="C163" s="2">
        <v>0</v>
      </c>
      <c r="D163" s="1">
        <v>24</v>
      </c>
      <c r="E163" s="1">
        <v>198862</v>
      </c>
      <c r="F163" s="1">
        <v>6</v>
      </c>
      <c r="G163" s="1">
        <v>20000</v>
      </c>
      <c r="H163" s="1">
        <v>10.37</v>
      </c>
      <c r="I163" s="1">
        <v>0.1</v>
      </c>
      <c r="J163" s="1">
        <v>4</v>
      </c>
      <c r="K163" s="1">
        <v>658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1</v>
      </c>
      <c r="Y163" s="3">
        <v>0</v>
      </c>
      <c r="AA163" s="15">
        <f>SUMPRODUCT(D163:R163,Linear_regression!$K$18:$Y$18)</f>
        <v>0.41171816167136677</v>
      </c>
    </row>
    <row r="164" spans="3:27" x14ac:dyDescent="0.25">
      <c r="C164" s="2">
        <v>0</v>
      </c>
      <c r="D164" s="1">
        <v>25</v>
      </c>
      <c r="E164" s="1">
        <v>199407</v>
      </c>
      <c r="F164" s="1">
        <v>0</v>
      </c>
      <c r="G164" s="1">
        <v>25000</v>
      </c>
      <c r="H164" s="1">
        <v>19.739999999999998</v>
      </c>
      <c r="I164" s="1">
        <v>0.13</v>
      </c>
      <c r="J164" s="1">
        <v>4</v>
      </c>
      <c r="K164" s="1">
        <v>669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3">
        <v>1</v>
      </c>
      <c r="T164" s="3">
        <v>0</v>
      </c>
      <c r="U164" s="3">
        <v>0</v>
      </c>
      <c r="V164" s="3">
        <v>1</v>
      </c>
      <c r="W164" s="3">
        <v>0</v>
      </c>
      <c r="X164" s="3">
        <v>0</v>
      </c>
      <c r="Y164" s="3">
        <v>0</v>
      </c>
      <c r="AA164" s="15">
        <f>SUMPRODUCT(D164:R164,Linear_regression!$K$18:$Y$18)</f>
        <v>0.71720893490499826</v>
      </c>
    </row>
    <row r="165" spans="3:27" x14ac:dyDescent="0.25">
      <c r="C165" s="2">
        <v>0</v>
      </c>
      <c r="D165" s="1">
        <v>21</v>
      </c>
      <c r="E165" s="1">
        <v>198803</v>
      </c>
      <c r="F165" s="1">
        <v>0</v>
      </c>
      <c r="G165" s="1">
        <v>20000</v>
      </c>
      <c r="H165" s="1">
        <v>6.91</v>
      </c>
      <c r="I165" s="1">
        <v>0.1</v>
      </c>
      <c r="J165" s="1">
        <v>4</v>
      </c>
      <c r="K165" s="1">
        <v>681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1</v>
      </c>
      <c r="S165" s="3">
        <v>1</v>
      </c>
      <c r="T165" s="3">
        <v>0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AA165" s="15">
        <f>SUMPRODUCT(D165:R165,Linear_regression!$K$18:$Y$18)</f>
        <v>-0.2531010740144144</v>
      </c>
    </row>
    <row r="166" spans="3:27" x14ac:dyDescent="0.25">
      <c r="C166" s="2">
        <v>0</v>
      </c>
      <c r="D166" s="1">
        <v>23</v>
      </c>
      <c r="E166" s="1">
        <v>20401</v>
      </c>
      <c r="F166" s="1">
        <v>4</v>
      </c>
      <c r="G166" s="1">
        <v>2275</v>
      </c>
      <c r="H166" s="1">
        <v>13.06</v>
      </c>
      <c r="I166" s="1">
        <v>0.11</v>
      </c>
      <c r="J166" s="1">
        <v>4</v>
      </c>
      <c r="K166" s="1">
        <v>573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AA166" s="15">
        <f>SUMPRODUCT(D166:R166,Linear_regression!$K$18:$Y$18)</f>
        <v>3.3719322849689148E-2</v>
      </c>
    </row>
    <row r="167" spans="3:27" x14ac:dyDescent="0.25">
      <c r="C167" s="2">
        <v>0</v>
      </c>
      <c r="D167" s="1">
        <v>23</v>
      </c>
      <c r="E167" s="1">
        <v>19859</v>
      </c>
      <c r="F167" s="1">
        <v>0</v>
      </c>
      <c r="G167" s="1">
        <v>2000</v>
      </c>
      <c r="H167" s="1">
        <v>6.39</v>
      </c>
      <c r="I167" s="1">
        <v>0.1</v>
      </c>
      <c r="J167" s="1">
        <v>3</v>
      </c>
      <c r="K167" s="1">
        <v>491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1</v>
      </c>
      <c r="R167" s="1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1</v>
      </c>
      <c r="Y167" s="3">
        <v>0</v>
      </c>
      <c r="AA167" s="15">
        <f>SUMPRODUCT(D167:R167,Linear_regression!$K$18:$Y$18)</f>
        <v>-6.8872684248219018E-2</v>
      </c>
    </row>
    <row r="168" spans="3:27" x14ac:dyDescent="0.25">
      <c r="C168" s="2">
        <v>0</v>
      </c>
      <c r="D168" s="1">
        <v>25</v>
      </c>
      <c r="E168" s="1">
        <v>210932</v>
      </c>
      <c r="F168" s="1">
        <v>0</v>
      </c>
      <c r="G168" s="1">
        <v>25000</v>
      </c>
      <c r="H168" s="1">
        <v>8.9</v>
      </c>
      <c r="I168" s="1">
        <v>0.12</v>
      </c>
      <c r="J168" s="1">
        <v>2</v>
      </c>
      <c r="K168" s="1">
        <v>621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1</v>
      </c>
      <c r="Y168" s="3">
        <v>0</v>
      </c>
      <c r="AA168" s="15">
        <f>SUMPRODUCT(D168:R168,Linear_regression!$K$18:$Y$18)</f>
        <v>0.45858530640606049</v>
      </c>
    </row>
    <row r="169" spans="3:27" x14ac:dyDescent="0.25">
      <c r="C169" s="2">
        <v>0</v>
      </c>
      <c r="D169" s="1">
        <v>22</v>
      </c>
      <c r="E169" s="1">
        <v>20405</v>
      </c>
      <c r="F169" s="1">
        <v>0</v>
      </c>
      <c r="G169" s="1">
        <v>2000</v>
      </c>
      <c r="H169" s="1">
        <v>12.42</v>
      </c>
      <c r="I169" s="1">
        <v>0.1</v>
      </c>
      <c r="J169" s="1">
        <v>3</v>
      </c>
      <c r="K169" s="1">
        <v>590</v>
      </c>
      <c r="L169" s="1">
        <v>0</v>
      </c>
      <c r="M169" s="1">
        <v>0</v>
      </c>
      <c r="N169" s="1">
        <v>1</v>
      </c>
      <c r="O169" s="1">
        <v>0</v>
      </c>
      <c r="P169" s="1">
        <v>0</v>
      </c>
      <c r="Q169" s="1">
        <v>1</v>
      </c>
      <c r="R169" s="1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1</v>
      </c>
      <c r="Y169" s="3">
        <v>0</v>
      </c>
      <c r="AA169" s="15">
        <f>SUMPRODUCT(D169:R169,Linear_regression!$K$18:$Y$18)</f>
        <v>1.7662958375311621E-2</v>
      </c>
    </row>
    <row r="170" spans="3:27" x14ac:dyDescent="0.25">
      <c r="C170" s="2">
        <v>0</v>
      </c>
      <c r="D170" s="1">
        <v>24</v>
      </c>
      <c r="E170" s="1">
        <v>223194</v>
      </c>
      <c r="F170" s="1">
        <v>0</v>
      </c>
      <c r="G170" s="1">
        <v>25000</v>
      </c>
      <c r="H170" s="1">
        <v>12.68</v>
      </c>
      <c r="I170" s="1">
        <v>0.11</v>
      </c>
      <c r="J170" s="1">
        <v>2</v>
      </c>
      <c r="K170" s="1">
        <v>676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 s="3">
        <v>1</v>
      </c>
      <c r="T170" s="3">
        <v>1</v>
      </c>
      <c r="U170" s="3">
        <v>0</v>
      </c>
      <c r="V170" s="3">
        <v>1</v>
      </c>
      <c r="W170" s="3">
        <v>0</v>
      </c>
      <c r="X170" s="3">
        <v>0</v>
      </c>
      <c r="Y170" s="3">
        <v>0</v>
      </c>
      <c r="AA170" s="15">
        <f>SUMPRODUCT(D170:R170,Linear_regression!$K$18:$Y$18)</f>
        <v>-9.4251887824045477E-2</v>
      </c>
    </row>
    <row r="171" spans="3:27" x14ac:dyDescent="0.25">
      <c r="C171" s="2">
        <v>0</v>
      </c>
      <c r="D171" s="1">
        <v>25</v>
      </c>
      <c r="E171" s="1">
        <v>195560</v>
      </c>
      <c r="F171" s="1">
        <v>0</v>
      </c>
      <c r="G171" s="1">
        <v>25000</v>
      </c>
      <c r="H171" s="1">
        <v>11.03</v>
      </c>
      <c r="I171" s="1">
        <v>0.13</v>
      </c>
      <c r="J171" s="1">
        <v>2</v>
      </c>
      <c r="K171" s="1">
        <v>677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3">
        <v>0</v>
      </c>
      <c r="T171" s="3">
        <v>1</v>
      </c>
      <c r="U171" s="3">
        <v>0</v>
      </c>
      <c r="V171" s="3">
        <v>0</v>
      </c>
      <c r="W171" s="3">
        <v>0</v>
      </c>
      <c r="X171" s="3">
        <v>1</v>
      </c>
      <c r="Y171" s="3">
        <v>0</v>
      </c>
      <c r="AA171" s="15">
        <f>SUMPRODUCT(D171:R171,Linear_regression!$K$18:$Y$18)</f>
        <v>-6.9785414901534226E-2</v>
      </c>
    </row>
    <row r="172" spans="3:27" x14ac:dyDescent="0.25">
      <c r="C172" s="2">
        <v>0</v>
      </c>
      <c r="D172" s="1">
        <v>26</v>
      </c>
      <c r="E172" s="1">
        <v>194140</v>
      </c>
      <c r="F172" s="1">
        <v>6</v>
      </c>
      <c r="G172" s="1">
        <v>30000</v>
      </c>
      <c r="H172" s="1">
        <v>7.9</v>
      </c>
      <c r="I172" s="1">
        <v>0.15</v>
      </c>
      <c r="J172" s="1">
        <v>4</v>
      </c>
      <c r="K172" s="1">
        <v>651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3">
        <v>1</v>
      </c>
      <c r="T172" s="3">
        <v>1</v>
      </c>
      <c r="U172" s="3">
        <v>0</v>
      </c>
      <c r="V172" s="3">
        <v>0</v>
      </c>
      <c r="W172" s="3">
        <v>0</v>
      </c>
      <c r="X172" s="3">
        <v>0</v>
      </c>
      <c r="Y172" s="3">
        <v>1</v>
      </c>
      <c r="AA172" s="15">
        <f>SUMPRODUCT(D172:R172,Linear_regression!$K$18:$Y$18)</f>
        <v>-0.20148026676883807</v>
      </c>
    </row>
    <row r="173" spans="3:27" x14ac:dyDescent="0.25">
      <c r="C173" s="2">
        <v>0</v>
      </c>
      <c r="D173" s="1">
        <v>22</v>
      </c>
      <c r="E173" s="1">
        <v>193337</v>
      </c>
      <c r="F173" s="1">
        <v>0</v>
      </c>
      <c r="G173" s="1">
        <v>35000</v>
      </c>
      <c r="H173" s="1">
        <v>10.65</v>
      </c>
      <c r="I173" s="1">
        <v>0.18</v>
      </c>
      <c r="J173" s="1">
        <v>4</v>
      </c>
      <c r="K173" s="1">
        <v>602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1</v>
      </c>
      <c r="S173" s="3">
        <v>1</v>
      </c>
      <c r="T173" s="3">
        <v>0</v>
      </c>
      <c r="U173" s="3">
        <v>0</v>
      </c>
      <c r="V173" s="3">
        <v>0</v>
      </c>
      <c r="W173" s="3">
        <v>1</v>
      </c>
      <c r="X173" s="3">
        <v>0</v>
      </c>
      <c r="Y173" s="3">
        <v>0</v>
      </c>
      <c r="AA173" s="15">
        <f>SUMPRODUCT(D173:R173,Linear_regression!$K$18:$Y$18)</f>
        <v>-3.3647507808285071E-2</v>
      </c>
    </row>
    <row r="174" spans="3:27" x14ac:dyDescent="0.25">
      <c r="C174" s="2">
        <v>0</v>
      </c>
      <c r="D174" s="1">
        <v>25</v>
      </c>
      <c r="E174" s="1">
        <v>270992</v>
      </c>
      <c r="F174" s="1">
        <v>2</v>
      </c>
      <c r="G174" s="1">
        <v>25000</v>
      </c>
      <c r="H174" s="1">
        <v>11.86</v>
      </c>
      <c r="I174" s="1">
        <v>0.09</v>
      </c>
      <c r="J174" s="1">
        <v>4</v>
      </c>
      <c r="K174" s="1">
        <v>652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3">
        <v>1</v>
      </c>
      <c r="T174" s="3">
        <v>1</v>
      </c>
      <c r="U174" s="3">
        <v>0</v>
      </c>
      <c r="V174" s="3">
        <v>0</v>
      </c>
      <c r="W174" s="3">
        <v>0</v>
      </c>
      <c r="X174" s="3">
        <v>0</v>
      </c>
      <c r="Y174" s="3">
        <v>1</v>
      </c>
      <c r="AA174" s="15">
        <f>SUMPRODUCT(D174:R174,Linear_regression!$K$18:$Y$18)</f>
        <v>0.43395612216289858</v>
      </c>
    </row>
    <row r="175" spans="3:27" x14ac:dyDescent="0.25">
      <c r="C175" s="2">
        <v>0</v>
      </c>
      <c r="D175" s="1">
        <v>24</v>
      </c>
      <c r="E175" s="1">
        <v>102011</v>
      </c>
      <c r="F175" s="1">
        <v>3</v>
      </c>
      <c r="G175" s="1">
        <v>24500</v>
      </c>
      <c r="H175" s="1">
        <v>13.85</v>
      </c>
      <c r="I175" s="1">
        <v>0.24</v>
      </c>
      <c r="J175" s="1">
        <v>4</v>
      </c>
      <c r="K175" s="1">
        <v>627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1</v>
      </c>
      <c r="S175" s="3">
        <v>1</v>
      </c>
      <c r="T175" s="3">
        <v>1</v>
      </c>
      <c r="U175" s="3">
        <v>0</v>
      </c>
      <c r="V175" s="3">
        <v>0</v>
      </c>
      <c r="W175" s="3">
        <v>1</v>
      </c>
      <c r="X175" s="3">
        <v>0</v>
      </c>
      <c r="Y175" s="3">
        <v>0</v>
      </c>
      <c r="AA175" s="15">
        <f>SUMPRODUCT(D175:R175,Linear_regression!$K$18:$Y$18)</f>
        <v>0.21446844925523856</v>
      </c>
    </row>
    <row r="176" spans="3:27" x14ac:dyDescent="0.25">
      <c r="C176" s="2">
        <v>0</v>
      </c>
      <c r="D176" s="1">
        <v>22</v>
      </c>
      <c r="E176" s="1">
        <v>20896</v>
      </c>
      <c r="F176" s="1">
        <v>0</v>
      </c>
      <c r="G176" s="1">
        <v>2000</v>
      </c>
      <c r="H176" s="1">
        <v>10.65</v>
      </c>
      <c r="I176" s="1">
        <v>0.1</v>
      </c>
      <c r="J176" s="1">
        <v>2</v>
      </c>
      <c r="K176" s="1">
        <v>596</v>
      </c>
      <c r="L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0</v>
      </c>
      <c r="R176" s="1">
        <v>0</v>
      </c>
      <c r="S176" s="3">
        <v>1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AA176" s="15">
        <f>SUMPRODUCT(D176:R176,Linear_regression!$K$18:$Y$18)</f>
        <v>0.60920313298972917</v>
      </c>
    </row>
    <row r="177" spans="3:27" x14ac:dyDescent="0.25">
      <c r="C177" s="2">
        <v>0</v>
      </c>
      <c r="D177" s="1">
        <v>24</v>
      </c>
      <c r="E177" s="1">
        <v>111283</v>
      </c>
      <c r="F177" s="1">
        <v>0</v>
      </c>
      <c r="G177" s="1">
        <v>24500</v>
      </c>
      <c r="H177" s="1">
        <v>11.46</v>
      </c>
      <c r="I177" s="1">
        <v>0.22</v>
      </c>
      <c r="J177" s="1">
        <v>4</v>
      </c>
      <c r="K177" s="1">
        <v>694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3">
        <v>0</v>
      </c>
      <c r="T177" s="3">
        <v>1</v>
      </c>
      <c r="U177" s="3">
        <v>0</v>
      </c>
      <c r="V177" s="3">
        <v>0</v>
      </c>
      <c r="W177" s="3">
        <v>1</v>
      </c>
      <c r="X177" s="3">
        <v>0</v>
      </c>
      <c r="Y177" s="3">
        <v>0</v>
      </c>
      <c r="AA177" s="15">
        <f>SUMPRODUCT(D177:R177,Linear_regression!$K$18:$Y$18)</f>
        <v>0.68797762417045583</v>
      </c>
    </row>
    <row r="178" spans="3:27" x14ac:dyDescent="0.25">
      <c r="C178" s="2">
        <v>0</v>
      </c>
      <c r="D178" s="1">
        <v>23</v>
      </c>
      <c r="E178" s="1">
        <v>192873</v>
      </c>
      <c r="F178" s="1">
        <v>0</v>
      </c>
      <c r="G178" s="1">
        <v>35000</v>
      </c>
      <c r="H178" s="1">
        <v>7.66</v>
      </c>
      <c r="I178" s="1">
        <v>0.18</v>
      </c>
      <c r="J178" s="1">
        <v>2</v>
      </c>
      <c r="K178" s="1">
        <v>684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1</v>
      </c>
      <c r="Y178" s="3">
        <v>0</v>
      </c>
      <c r="AA178" s="15">
        <f>SUMPRODUCT(D178:R178,Linear_regression!$K$18:$Y$18)</f>
        <v>-0.13636359331015058</v>
      </c>
    </row>
    <row r="179" spans="3:27" x14ac:dyDescent="0.25">
      <c r="C179" s="2">
        <v>0</v>
      </c>
      <c r="D179" s="1">
        <v>24</v>
      </c>
      <c r="E179" s="1">
        <v>193174</v>
      </c>
      <c r="F179" s="1">
        <v>0</v>
      </c>
      <c r="G179" s="1">
        <v>12000</v>
      </c>
      <c r="H179" s="1">
        <v>16.77</v>
      </c>
      <c r="I179" s="1">
        <v>0.06</v>
      </c>
      <c r="J179" s="1">
        <v>4</v>
      </c>
      <c r="K179" s="1">
        <v>547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1</v>
      </c>
      <c r="AA179" s="15">
        <f>SUMPRODUCT(D179:R179,Linear_regression!$K$18:$Y$18)</f>
        <v>0.60746885338635503</v>
      </c>
    </row>
    <row r="180" spans="3:27" x14ac:dyDescent="0.25">
      <c r="C180" s="2">
        <v>0</v>
      </c>
      <c r="D180" s="1">
        <v>25</v>
      </c>
      <c r="E180" s="1">
        <v>193249</v>
      </c>
      <c r="F180" s="1">
        <v>0</v>
      </c>
      <c r="G180" s="1">
        <v>12000</v>
      </c>
      <c r="H180" s="1">
        <v>9.6300000000000008</v>
      </c>
      <c r="I180" s="1">
        <v>0.06</v>
      </c>
      <c r="J180" s="1">
        <v>4</v>
      </c>
      <c r="K180" s="1">
        <v>586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1</v>
      </c>
      <c r="Y180" s="3">
        <v>0</v>
      </c>
      <c r="AA180" s="15">
        <f>SUMPRODUCT(D180:R180,Linear_regression!$K$18:$Y$18)</f>
        <v>-0.12716529840866869</v>
      </c>
    </row>
    <row r="181" spans="3:27" x14ac:dyDescent="0.25">
      <c r="C181" s="2">
        <v>0</v>
      </c>
      <c r="D181" s="1">
        <v>26</v>
      </c>
      <c r="E181" s="1">
        <v>192954</v>
      </c>
      <c r="F181" s="1">
        <v>5</v>
      </c>
      <c r="G181" s="1">
        <v>25000</v>
      </c>
      <c r="H181" s="1">
        <v>12.23</v>
      </c>
      <c r="I181" s="1">
        <v>0.13</v>
      </c>
      <c r="J181" s="1">
        <v>4</v>
      </c>
      <c r="K181" s="1">
        <v>694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3">
        <v>0</v>
      </c>
      <c r="T181" s="3">
        <v>1</v>
      </c>
      <c r="U181" s="3">
        <v>0</v>
      </c>
      <c r="V181" s="3">
        <v>0</v>
      </c>
      <c r="W181" s="3">
        <v>0</v>
      </c>
      <c r="X181" s="3">
        <v>1</v>
      </c>
      <c r="Y181" s="3">
        <v>0</v>
      </c>
      <c r="AA181" s="15">
        <f>SUMPRODUCT(D181:R181,Linear_regression!$K$18:$Y$18)</f>
        <v>0.46952522202870917</v>
      </c>
    </row>
    <row r="182" spans="3:27" x14ac:dyDescent="0.25">
      <c r="C182" s="2">
        <v>0</v>
      </c>
      <c r="D182" s="1">
        <v>24</v>
      </c>
      <c r="E182" s="1">
        <v>109050</v>
      </c>
      <c r="F182" s="1">
        <v>5</v>
      </c>
      <c r="G182" s="1">
        <v>24250</v>
      </c>
      <c r="H182" s="1">
        <v>12.53</v>
      </c>
      <c r="I182" s="1">
        <v>0.22</v>
      </c>
      <c r="J182" s="1">
        <v>3</v>
      </c>
      <c r="K182" s="1">
        <v>622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3">
        <v>0</v>
      </c>
      <c r="T182" s="3">
        <v>1</v>
      </c>
      <c r="U182" s="3">
        <v>0</v>
      </c>
      <c r="V182" s="3">
        <v>0</v>
      </c>
      <c r="W182" s="3">
        <v>0</v>
      </c>
      <c r="X182" s="3">
        <v>0</v>
      </c>
      <c r="Y182" s="3">
        <v>1</v>
      </c>
      <c r="AA182" s="15">
        <f>SUMPRODUCT(D182:R182,Linear_regression!$K$18:$Y$18)</f>
        <v>0.63502120834185449</v>
      </c>
    </row>
    <row r="183" spans="3:27" x14ac:dyDescent="0.25">
      <c r="C183" s="2">
        <v>0</v>
      </c>
      <c r="D183" s="1">
        <v>23</v>
      </c>
      <c r="E183" s="1">
        <v>120966</v>
      </c>
      <c r="F183" s="1">
        <v>0</v>
      </c>
      <c r="G183" s="1">
        <v>24250</v>
      </c>
      <c r="H183" s="1">
        <v>12.87</v>
      </c>
      <c r="I183" s="1">
        <v>0.2</v>
      </c>
      <c r="J183" s="1">
        <v>2</v>
      </c>
      <c r="K183" s="1">
        <v>565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3">
        <v>1</v>
      </c>
      <c r="T183" s="3">
        <v>1</v>
      </c>
      <c r="U183" s="3">
        <v>0</v>
      </c>
      <c r="V183" s="3">
        <v>0</v>
      </c>
      <c r="W183" s="3">
        <v>0</v>
      </c>
      <c r="X183" s="3">
        <v>1</v>
      </c>
      <c r="Y183" s="3">
        <v>0</v>
      </c>
      <c r="AA183" s="15">
        <f>SUMPRODUCT(D183:R183,Linear_regression!$K$18:$Y$18)</f>
        <v>0.71472863670335363</v>
      </c>
    </row>
    <row r="184" spans="3:27" x14ac:dyDescent="0.25">
      <c r="C184" s="2">
        <v>0</v>
      </c>
      <c r="D184" s="1">
        <v>23</v>
      </c>
      <c r="E184" s="1">
        <v>124437</v>
      </c>
      <c r="F184" s="1">
        <v>0</v>
      </c>
      <c r="G184" s="1">
        <v>24250</v>
      </c>
      <c r="H184" s="1">
        <v>15.7</v>
      </c>
      <c r="I184" s="1">
        <v>0.19</v>
      </c>
      <c r="J184" s="1">
        <v>2</v>
      </c>
      <c r="K184" s="1">
        <v>718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 s="1">
        <v>1</v>
      </c>
      <c r="S184" s="3">
        <v>1</v>
      </c>
      <c r="T184" s="3">
        <v>1</v>
      </c>
      <c r="U184" s="3">
        <v>0</v>
      </c>
      <c r="V184" s="3">
        <v>0</v>
      </c>
      <c r="W184" s="3">
        <v>0</v>
      </c>
      <c r="X184" s="3">
        <v>1</v>
      </c>
      <c r="Y184" s="3">
        <v>0</v>
      </c>
      <c r="AA184" s="15">
        <f>SUMPRODUCT(D184:R184,Linear_regression!$K$18:$Y$18)</f>
        <v>0.17157238266427821</v>
      </c>
    </row>
    <row r="185" spans="3:27" x14ac:dyDescent="0.25">
      <c r="C185" s="2">
        <v>0</v>
      </c>
      <c r="D185" s="1">
        <v>25</v>
      </c>
      <c r="E185" s="1">
        <v>193147</v>
      </c>
      <c r="F185" s="1">
        <v>3</v>
      </c>
      <c r="G185" s="1">
        <v>9000</v>
      </c>
      <c r="H185" s="1">
        <v>11.01</v>
      </c>
      <c r="I185" s="1">
        <v>0.05</v>
      </c>
      <c r="J185" s="1">
        <v>3</v>
      </c>
      <c r="K185" s="1">
        <v>625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3">
        <v>1</v>
      </c>
      <c r="T185" s="3">
        <v>0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AA185" s="15">
        <f>SUMPRODUCT(D185:R185,Linear_regression!$K$18:$Y$18)</f>
        <v>-0.17566651277285089</v>
      </c>
    </row>
    <row r="186" spans="3:27" x14ac:dyDescent="0.25">
      <c r="C186" s="2">
        <v>0</v>
      </c>
      <c r="D186" s="1">
        <v>25</v>
      </c>
      <c r="E186" s="1">
        <v>192914</v>
      </c>
      <c r="F186" s="1">
        <v>0</v>
      </c>
      <c r="G186" s="1">
        <v>15000</v>
      </c>
      <c r="H186" s="1">
        <v>11.14</v>
      </c>
      <c r="I186" s="1">
        <v>0.08</v>
      </c>
      <c r="J186" s="1">
        <v>4</v>
      </c>
      <c r="K186" s="1">
        <v>614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1</v>
      </c>
      <c r="S186" s="3">
        <v>1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1</v>
      </c>
      <c r="AA186" s="15">
        <f>SUMPRODUCT(D186:R186,Linear_regression!$K$18:$Y$18)</f>
        <v>-0.13665020024097935</v>
      </c>
    </row>
    <row r="187" spans="3:27" x14ac:dyDescent="0.25">
      <c r="C187" s="2">
        <v>0</v>
      </c>
      <c r="D187" s="1">
        <v>24</v>
      </c>
      <c r="E187" s="1">
        <v>192806</v>
      </c>
      <c r="F187" s="1">
        <v>2</v>
      </c>
      <c r="G187" s="1">
        <v>20000</v>
      </c>
      <c r="H187" s="1">
        <v>16</v>
      </c>
      <c r="I187" s="1">
        <v>0.1</v>
      </c>
      <c r="J187" s="1">
        <v>3</v>
      </c>
      <c r="K187" s="1">
        <v>690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1</v>
      </c>
      <c r="AA187" s="15">
        <f>SUMPRODUCT(D187:R187,Linear_regression!$K$18:$Y$18)</f>
        <v>-4.2300989540351441E-2</v>
      </c>
    </row>
    <row r="188" spans="3:27" x14ac:dyDescent="0.25">
      <c r="C188" s="2">
        <v>0</v>
      </c>
      <c r="D188" s="1">
        <v>23</v>
      </c>
      <c r="E188" s="1">
        <v>193097</v>
      </c>
      <c r="F188" s="1">
        <v>0</v>
      </c>
      <c r="G188" s="1">
        <v>25000</v>
      </c>
      <c r="H188" s="1">
        <v>15.65</v>
      </c>
      <c r="I188" s="1">
        <v>0.13</v>
      </c>
      <c r="J188" s="1">
        <v>2</v>
      </c>
      <c r="K188" s="1">
        <v>564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1</v>
      </c>
      <c r="S188" s="3">
        <v>1</v>
      </c>
      <c r="T188" s="3">
        <v>0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AA188" s="15">
        <f>SUMPRODUCT(D188:R188,Linear_regression!$K$18:$Y$18)</f>
        <v>5.0811590960987529E-2</v>
      </c>
    </row>
    <row r="189" spans="3:27" x14ac:dyDescent="0.25">
      <c r="C189" s="2">
        <v>0</v>
      </c>
      <c r="D189" s="1">
        <v>26</v>
      </c>
      <c r="E189" s="1">
        <v>193082</v>
      </c>
      <c r="F189" s="1">
        <v>5</v>
      </c>
      <c r="G189" s="1">
        <v>13750</v>
      </c>
      <c r="H189" s="1">
        <v>11.01</v>
      </c>
      <c r="I189" s="1">
        <v>7.0000000000000007E-2</v>
      </c>
      <c r="J189" s="1">
        <v>4</v>
      </c>
      <c r="K189" s="1">
        <v>579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AA189" s="15">
        <f>SUMPRODUCT(D189:R189,Linear_regression!$K$18:$Y$18)</f>
        <v>-0.16030745049835243</v>
      </c>
    </row>
    <row r="190" spans="3:27" x14ac:dyDescent="0.25">
      <c r="C190" s="2">
        <v>0</v>
      </c>
      <c r="D190" s="1">
        <v>21</v>
      </c>
      <c r="E190" s="1">
        <v>192841</v>
      </c>
      <c r="F190" s="1">
        <v>1</v>
      </c>
      <c r="G190" s="1">
        <v>15250</v>
      </c>
      <c r="H190" s="1">
        <v>15.31</v>
      </c>
      <c r="I190" s="1">
        <v>0.08</v>
      </c>
      <c r="J190" s="1">
        <v>4</v>
      </c>
      <c r="K190" s="1">
        <v>648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1</v>
      </c>
      <c r="AA190" s="15">
        <f>SUMPRODUCT(D190:R190,Linear_regression!$K$18:$Y$18)</f>
        <v>0.51456893449961971</v>
      </c>
    </row>
    <row r="191" spans="3:27" x14ac:dyDescent="0.25">
      <c r="C191" s="2">
        <v>0</v>
      </c>
      <c r="D191" s="1">
        <v>25</v>
      </c>
      <c r="E191" s="1">
        <v>193300</v>
      </c>
      <c r="F191" s="1">
        <v>3</v>
      </c>
      <c r="G191" s="1">
        <v>20000</v>
      </c>
      <c r="H191" s="1">
        <v>13.47</v>
      </c>
      <c r="I191" s="1">
        <v>0.1</v>
      </c>
      <c r="J191" s="1">
        <v>2</v>
      </c>
      <c r="K191" s="1">
        <v>531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1</v>
      </c>
      <c r="S191" s="3">
        <v>1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1</v>
      </c>
      <c r="AA191" s="15">
        <f>SUMPRODUCT(D191:R191,Linear_regression!$K$18:$Y$18)</f>
        <v>1.0385306252891358E-4</v>
      </c>
    </row>
    <row r="192" spans="3:27" x14ac:dyDescent="0.25">
      <c r="C192" s="2">
        <v>0</v>
      </c>
      <c r="D192" s="1">
        <v>25</v>
      </c>
      <c r="E192" s="1">
        <v>135292</v>
      </c>
      <c r="F192" s="1">
        <v>3</v>
      </c>
      <c r="G192" s="1">
        <v>24250</v>
      </c>
      <c r="H192" s="1">
        <v>11.01</v>
      </c>
      <c r="I192" s="1">
        <v>0.18</v>
      </c>
      <c r="J192" s="1">
        <v>3</v>
      </c>
      <c r="K192" s="1">
        <v>574</v>
      </c>
      <c r="L192" s="1">
        <v>1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3">
        <v>0</v>
      </c>
      <c r="T192" s="3">
        <v>1</v>
      </c>
      <c r="U192" s="3">
        <v>0</v>
      </c>
      <c r="V192" s="3">
        <v>0</v>
      </c>
      <c r="W192" s="3">
        <v>0</v>
      </c>
      <c r="X192" s="3">
        <v>1</v>
      </c>
      <c r="Y192" s="3">
        <v>0</v>
      </c>
      <c r="AA192" s="15">
        <f>SUMPRODUCT(D192:R192,Linear_regression!$K$18:$Y$18)</f>
        <v>0.59788667398902562</v>
      </c>
    </row>
    <row r="193" spans="3:27" x14ac:dyDescent="0.25">
      <c r="C193" s="2">
        <v>0</v>
      </c>
      <c r="D193" s="1">
        <v>25</v>
      </c>
      <c r="E193" s="1">
        <v>139035</v>
      </c>
      <c r="F193" s="1">
        <v>7</v>
      </c>
      <c r="G193" s="1">
        <v>24250</v>
      </c>
      <c r="H193" s="1">
        <v>11.36</v>
      </c>
      <c r="I193" s="1">
        <v>0.17</v>
      </c>
      <c r="J193" s="1">
        <v>2</v>
      </c>
      <c r="K193" s="1">
        <v>633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3">
        <v>1</v>
      </c>
      <c r="T193" s="3">
        <v>1</v>
      </c>
      <c r="U193" s="3">
        <v>0</v>
      </c>
      <c r="V193" s="3">
        <v>1</v>
      </c>
      <c r="W193" s="3">
        <v>0</v>
      </c>
      <c r="X193" s="3">
        <v>0</v>
      </c>
      <c r="Y193" s="3">
        <v>0</v>
      </c>
      <c r="AA193" s="15">
        <f>SUMPRODUCT(D193:R193,Linear_regression!$K$18:$Y$18)</f>
        <v>0.51124037443071435</v>
      </c>
    </row>
    <row r="194" spans="3:27" x14ac:dyDescent="0.25">
      <c r="C194" s="2">
        <v>0</v>
      </c>
      <c r="D194" s="1">
        <v>23</v>
      </c>
      <c r="E194" s="1">
        <v>173511</v>
      </c>
      <c r="F194" s="1">
        <v>0</v>
      </c>
      <c r="G194" s="1">
        <v>24250</v>
      </c>
      <c r="H194" s="1">
        <v>11.83</v>
      </c>
      <c r="I194" s="1">
        <v>0.14000000000000001</v>
      </c>
      <c r="J194" s="1">
        <v>3</v>
      </c>
      <c r="K194" s="1">
        <v>631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1</v>
      </c>
      <c r="S194" s="3">
        <v>1</v>
      </c>
      <c r="T194" s="3">
        <v>1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AA194" s="15">
        <f>SUMPRODUCT(D194:R194,Linear_regression!$K$18:$Y$18)</f>
        <v>-2.0592172985228641E-2</v>
      </c>
    </row>
    <row r="195" spans="3:27" x14ac:dyDescent="0.25">
      <c r="C195" s="2">
        <v>0</v>
      </c>
      <c r="D195" s="1">
        <v>23</v>
      </c>
      <c r="E195" s="1">
        <v>345520</v>
      </c>
      <c r="F195" s="1">
        <v>0</v>
      </c>
      <c r="G195" s="1">
        <v>24250</v>
      </c>
      <c r="H195" s="1">
        <v>12.53</v>
      </c>
      <c r="I195" s="1">
        <v>7.0000000000000007E-2</v>
      </c>
      <c r="J195" s="1">
        <v>3</v>
      </c>
      <c r="K195" s="1">
        <v>652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 s="3">
        <v>1</v>
      </c>
      <c r="T195" s="3">
        <v>1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AA195" s="15">
        <f>SUMPRODUCT(D195:R195,Linear_regression!$K$18:$Y$18)</f>
        <v>-0.22155088883359242</v>
      </c>
    </row>
    <row r="196" spans="3:27" x14ac:dyDescent="0.25">
      <c r="C196" s="2">
        <v>0</v>
      </c>
      <c r="D196" s="1">
        <v>22</v>
      </c>
      <c r="E196" s="1">
        <v>22107</v>
      </c>
      <c r="F196" s="1">
        <v>4</v>
      </c>
      <c r="G196" s="1">
        <v>2250</v>
      </c>
      <c r="H196" s="1">
        <v>15.27</v>
      </c>
      <c r="I196" s="1">
        <v>0.1</v>
      </c>
      <c r="J196" s="1">
        <v>3</v>
      </c>
      <c r="K196" s="1">
        <v>636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1</v>
      </c>
      <c r="S196" s="3">
        <v>0</v>
      </c>
      <c r="T196" s="3">
        <v>0</v>
      </c>
      <c r="U196" s="3">
        <v>1</v>
      </c>
      <c r="V196" s="3">
        <v>0</v>
      </c>
      <c r="W196" s="3">
        <v>0</v>
      </c>
      <c r="X196" s="3">
        <v>0</v>
      </c>
      <c r="Y196" s="3">
        <v>0</v>
      </c>
      <c r="AA196" s="15">
        <f>SUMPRODUCT(D196:R196,Linear_regression!$K$18:$Y$18)</f>
        <v>2.6546511259601058E-2</v>
      </c>
    </row>
    <row r="197" spans="3:27" x14ac:dyDescent="0.25">
      <c r="C197" s="2">
        <v>0</v>
      </c>
      <c r="D197" s="1">
        <v>22</v>
      </c>
      <c r="E197" s="1">
        <v>21790</v>
      </c>
      <c r="F197" s="1">
        <v>0</v>
      </c>
      <c r="G197" s="1">
        <v>1000</v>
      </c>
      <c r="H197" s="1">
        <v>11.36</v>
      </c>
      <c r="I197" s="1">
        <v>0.05</v>
      </c>
      <c r="J197" s="1">
        <v>2</v>
      </c>
      <c r="K197" s="1">
        <v>686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1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1</v>
      </c>
      <c r="AA197" s="15">
        <f>SUMPRODUCT(D197:R197,Linear_regression!$K$18:$Y$18)</f>
        <v>-7.6368581887931719E-2</v>
      </c>
    </row>
    <row r="198" spans="3:27" x14ac:dyDescent="0.25">
      <c r="C198" s="2">
        <v>0</v>
      </c>
      <c r="D198" s="1">
        <v>22</v>
      </c>
      <c r="E198" s="1">
        <v>22616</v>
      </c>
      <c r="F198" s="1">
        <v>0</v>
      </c>
      <c r="G198" s="1">
        <v>2000</v>
      </c>
      <c r="H198" s="1">
        <v>11.49</v>
      </c>
      <c r="I198" s="1">
        <v>0.09</v>
      </c>
      <c r="J198" s="1">
        <v>3</v>
      </c>
      <c r="K198" s="1">
        <v>567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1</v>
      </c>
      <c r="R198" s="1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1</v>
      </c>
      <c r="AA198" s="15">
        <f>SUMPRODUCT(D198:R198,Linear_regression!$K$18:$Y$18)</f>
        <v>0.5707333068334477</v>
      </c>
    </row>
    <row r="199" spans="3:27" x14ac:dyDescent="0.25">
      <c r="C199" s="2">
        <v>0</v>
      </c>
      <c r="D199" s="1">
        <v>24</v>
      </c>
      <c r="E199" s="1">
        <v>96989</v>
      </c>
      <c r="F199" s="1">
        <v>4</v>
      </c>
      <c r="G199" s="1">
        <v>24000</v>
      </c>
      <c r="H199" s="1">
        <v>10.25</v>
      </c>
      <c r="I199" s="1">
        <v>0.25</v>
      </c>
      <c r="J199" s="1">
        <v>2</v>
      </c>
      <c r="K199" s="1">
        <v>603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3">
        <v>0</v>
      </c>
      <c r="T199" s="3">
        <v>1</v>
      </c>
      <c r="U199" s="3">
        <v>0</v>
      </c>
      <c r="V199" s="3">
        <v>0</v>
      </c>
      <c r="W199" s="3">
        <v>1</v>
      </c>
      <c r="X199" s="3">
        <v>0</v>
      </c>
      <c r="Y199" s="3">
        <v>0</v>
      </c>
      <c r="AA199" s="15">
        <f>SUMPRODUCT(D199:R199,Linear_regression!$K$18:$Y$18)</f>
        <v>0.65482239011796928</v>
      </c>
    </row>
    <row r="200" spans="3:27" x14ac:dyDescent="0.25">
      <c r="C200" s="2">
        <v>0</v>
      </c>
      <c r="D200" s="1">
        <v>26</v>
      </c>
      <c r="E200" s="1">
        <v>107641</v>
      </c>
      <c r="F200" s="1">
        <v>6</v>
      </c>
      <c r="G200" s="1">
        <v>24000</v>
      </c>
      <c r="H200" s="1">
        <v>11.58</v>
      </c>
      <c r="I200" s="1">
        <v>0.22</v>
      </c>
      <c r="J200" s="1">
        <v>3</v>
      </c>
      <c r="K200" s="1">
        <v>648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1</v>
      </c>
      <c r="Y200" s="3">
        <v>0</v>
      </c>
      <c r="AA200" s="15">
        <f>SUMPRODUCT(D200:R200,Linear_regression!$K$18:$Y$18)</f>
        <v>0.68308949538885844</v>
      </c>
    </row>
    <row r="201" spans="3:27" x14ac:dyDescent="0.25">
      <c r="C201" s="2">
        <v>0</v>
      </c>
      <c r="D201" s="1">
        <v>25</v>
      </c>
      <c r="E201" s="1">
        <v>114870</v>
      </c>
      <c r="F201" s="1">
        <v>4</v>
      </c>
      <c r="G201" s="1">
        <v>24000</v>
      </c>
      <c r="H201" s="1">
        <v>8.9</v>
      </c>
      <c r="I201" s="1">
        <v>0.21</v>
      </c>
      <c r="J201" s="1">
        <v>2</v>
      </c>
      <c r="K201" s="1">
        <v>653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3">
        <v>1</v>
      </c>
      <c r="T201" s="3">
        <v>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AA201" s="15">
        <f>SUMPRODUCT(D201:R201,Linear_regression!$K$18:$Y$18)</f>
        <v>0.57981315263425415</v>
      </c>
    </row>
    <row r="202" spans="3:27" x14ac:dyDescent="0.25">
      <c r="C202" s="2">
        <v>0</v>
      </c>
      <c r="D202" s="1">
        <v>25</v>
      </c>
      <c r="E202" s="1">
        <v>114958</v>
      </c>
      <c r="F202" s="1">
        <v>2</v>
      </c>
      <c r="G202" s="1">
        <v>24000</v>
      </c>
      <c r="H202" s="1">
        <v>6.54</v>
      </c>
      <c r="I202" s="1">
        <v>0.21</v>
      </c>
      <c r="J202" s="1">
        <v>4</v>
      </c>
      <c r="K202" s="1">
        <v>704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1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1</v>
      </c>
      <c r="AA202" s="15">
        <f>SUMPRODUCT(D202:R202,Linear_regression!$K$18:$Y$18)</f>
        <v>1.7082443123835667E-2</v>
      </c>
    </row>
    <row r="203" spans="3:27" x14ac:dyDescent="0.25">
      <c r="C203" s="2">
        <v>0</v>
      </c>
      <c r="D203" s="1">
        <v>26</v>
      </c>
      <c r="E203" s="1">
        <v>120498</v>
      </c>
      <c r="F203" s="1">
        <v>5</v>
      </c>
      <c r="G203" s="1">
        <v>24000</v>
      </c>
      <c r="H203" s="1">
        <v>12.73</v>
      </c>
      <c r="I203" s="1">
        <v>0.2</v>
      </c>
      <c r="J203" s="1">
        <v>4</v>
      </c>
      <c r="K203" s="1">
        <v>626</v>
      </c>
      <c r="L203" s="1">
        <v>0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1</v>
      </c>
      <c r="Y203" s="3">
        <v>0</v>
      </c>
      <c r="AA203" s="15">
        <f>SUMPRODUCT(D203:R203,Linear_regression!$K$18:$Y$18)</f>
        <v>0.66458737737979034</v>
      </c>
    </row>
    <row r="204" spans="3:27" x14ac:dyDescent="0.25">
      <c r="C204" s="2">
        <v>0</v>
      </c>
      <c r="D204" s="1">
        <v>24</v>
      </c>
      <c r="E204" s="1">
        <v>132873</v>
      </c>
      <c r="F204" s="1">
        <v>2</v>
      </c>
      <c r="G204" s="1">
        <v>24000</v>
      </c>
      <c r="H204" s="1">
        <v>15.62</v>
      </c>
      <c r="I204" s="1">
        <v>0.18</v>
      </c>
      <c r="J204" s="1">
        <v>4</v>
      </c>
      <c r="K204" s="1">
        <v>701</v>
      </c>
      <c r="L204" s="1">
        <v>0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1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1</v>
      </c>
      <c r="AA204" s="15">
        <f>SUMPRODUCT(D204:R204,Linear_regression!$K$18:$Y$18)</f>
        <v>0.14752634886952609</v>
      </c>
    </row>
    <row r="205" spans="3:27" x14ac:dyDescent="0.25">
      <c r="C205" s="2">
        <v>0</v>
      </c>
      <c r="D205" s="1">
        <v>22</v>
      </c>
      <c r="E205" s="1">
        <v>144904</v>
      </c>
      <c r="F205" s="1">
        <v>0</v>
      </c>
      <c r="G205" s="1">
        <v>24000</v>
      </c>
      <c r="H205" s="1">
        <v>9.91</v>
      </c>
      <c r="I205" s="1">
        <v>0.17</v>
      </c>
      <c r="J205" s="1">
        <v>4</v>
      </c>
      <c r="K205" s="1">
        <v>638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  <c r="R205" s="1">
        <v>0</v>
      </c>
      <c r="S205" s="3">
        <v>0</v>
      </c>
      <c r="T205" s="3">
        <v>1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AA205" s="15">
        <f>SUMPRODUCT(D205:R205,Linear_regression!$K$18:$Y$18)</f>
        <v>0.5656457862480635</v>
      </c>
    </row>
    <row r="206" spans="3:27" x14ac:dyDescent="0.25">
      <c r="C206" s="2">
        <v>0</v>
      </c>
      <c r="D206" s="1">
        <v>24</v>
      </c>
      <c r="E206" s="1">
        <v>144882</v>
      </c>
      <c r="F206" s="1">
        <v>2</v>
      </c>
      <c r="G206" s="1">
        <v>24000</v>
      </c>
      <c r="H206" s="1">
        <v>12.69</v>
      </c>
      <c r="I206" s="1">
        <v>0.17</v>
      </c>
      <c r="J206" s="1">
        <v>4</v>
      </c>
      <c r="K206" s="1">
        <v>646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</v>
      </c>
      <c r="S206" s="3">
        <v>0</v>
      </c>
      <c r="T206" s="3">
        <v>1</v>
      </c>
      <c r="U206" s="3">
        <v>0</v>
      </c>
      <c r="V206" s="3">
        <v>0</v>
      </c>
      <c r="W206" s="3">
        <v>0</v>
      </c>
      <c r="X206" s="3">
        <v>0</v>
      </c>
      <c r="Y206" s="3">
        <v>1</v>
      </c>
      <c r="AA206" s="15">
        <f>SUMPRODUCT(D206:R206,Linear_regression!$K$18:$Y$18)</f>
        <v>1.8986416606381784E-2</v>
      </c>
    </row>
    <row r="207" spans="3:27" x14ac:dyDescent="0.25">
      <c r="C207" s="2">
        <v>0</v>
      </c>
      <c r="D207" s="1">
        <v>24</v>
      </c>
      <c r="E207" s="1">
        <v>149622</v>
      </c>
      <c r="F207" s="1">
        <v>4</v>
      </c>
      <c r="G207" s="1">
        <v>24000</v>
      </c>
      <c r="H207" s="1">
        <v>16.489999999999998</v>
      </c>
      <c r="I207" s="1">
        <v>0.16</v>
      </c>
      <c r="J207" s="1">
        <v>4</v>
      </c>
      <c r="K207" s="1">
        <v>684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1</v>
      </c>
      <c r="S207" s="3">
        <v>1</v>
      </c>
      <c r="T207" s="3">
        <v>1</v>
      </c>
      <c r="U207" s="3">
        <v>0</v>
      </c>
      <c r="V207" s="3">
        <v>0</v>
      </c>
      <c r="W207" s="3">
        <v>0</v>
      </c>
      <c r="X207" s="3">
        <v>1</v>
      </c>
      <c r="Y207" s="3">
        <v>0</v>
      </c>
      <c r="AA207" s="15">
        <f>SUMPRODUCT(D207:R207,Linear_regression!$K$18:$Y$18)</f>
        <v>9.5950429417941185E-2</v>
      </c>
    </row>
    <row r="208" spans="3:27" x14ac:dyDescent="0.25">
      <c r="C208" s="2">
        <v>0</v>
      </c>
      <c r="D208" s="1">
        <v>24</v>
      </c>
      <c r="E208" s="1">
        <v>157225</v>
      </c>
      <c r="F208" s="1">
        <v>1</v>
      </c>
      <c r="G208" s="1">
        <v>24000</v>
      </c>
      <c r="H208" s="1">
        <v>11.49</v>
      </c>
      <c r="I208" s="1">
        <v>0.15</v>
      </c>
      <c r="J208" s="1">
        <v>3</v>
      </c>
      <c r="K208" s="1">
        <v>538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1</v>
      </c>
      <c r="S208" s="3">
        <v>1</v>
      </c>
      <c r="T208" s="3">
        <v>1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AA208" s="15">
        <f>SUMPRODUCT(D208:R208,Linear_regression!$K$18:$Y$18)</f>
        <v>6.0223738519419867E-2</v>
      </c>
    </row>
    <row r="209" spans="3:27" x14ac:dyDescent="0.25">
      <c r="C209" s="2">
        <v>0</v>
      </c>
      <c r="D209" s="1">
        <v>25</v>
      </c>
      <c r="E209" s="1">
        <v>163004</v>
      </c>
      <c r="F209" s="1">
        <v>3</v>
      </c>
      <c r="G209" s="1">
        <v>24000</v>
      </c>
      <c r="H209" s="1">
        <v>10.99</v>
      </c>
      <c r="I209" s="1">
        <v>0.15</v>
      </c>
      <c r="J209" s="1">
        <v>2</v>
      </c>
      <c r="K209" s="1">
        <v>662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3">
        <v>0</v>
      </c>
      <c r="T209" s="3">
        <v>1</v>
      </c>
      <c r="U209" s="3">
        <v>0</v>
      </c>
      <c r="V209" s="3">
        <v>0</v>
      </c>
      <c r="W209" s="3">
        <v>0</v>
      </c>
      <c r="X209" s="3">
        <v>1</v>
      </c>
      <c r="Y209" s="3">
        <v>0</v>
      </c>
      <c r="AA209" s="15">
        <f>SUMPRODUCT(D209:R209,Linear_regression!$K$18:$Y$18)</f>
        <v>0.5082912947176863</v>
      </c>
    </row>
    <row r="210" spans="3:27" x14ac:dyDescent="0.25">
      <c r="C210" s="2">
        <v>0</v>
      </c>
      <c r="D210" s="1">
        <v>24</v>
      </c>
      <c r="E210" s="1">
        <v>163035</v>
      </c>
      <c r="F210" s="1">
        <v>2</v>
      </c>
      <c r="G210" s="1">
        <v>24000</v>
      </c>
      <c r="H210" s="1">
        <v>13.79</v>
      </c>
      <c r="I210" s="1">
        <v>0.15</v>
      </c>
      <c r="J210" s="1">
        <v>2</v>
      </c>
      <c r="K210" s="1">
        <v>636</v>
      </c>
      <c r="L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0</v>
      </c>
      <c r="R210" s="1">
        <v>1</v>
      </c>
      <c r="S210" s="3">
        <v>1</v>
      </c>
      <c r="T210" s="3">
        <v>1</v>
      </c>
      <c r="U210" s="3">
        <v>0</v>
      </c>
      <c r="V210" s="3">
        <v>1</v>
      </c>
      <c r="W210" s="3">
        <v>0</v>
      </c>
      <c r="X210" s="3">
        <v>0</v>
      </c>
      <c r="Y210" s="3">
        <v>0</v>
      </c>
      <c r="AA210" s="15">
        <f>SUMPRODUCT(D210:R210,Linear_regression!$K$18:$Y$18)</f>
        <v>1.6560232293168498E-2</v>
      </c>
    </row>
    <row r="211" spans="3:27" x14ac:dyDescent="0.25">
      <c r="C211" s="2">
        <v>0</v>
      </c>
      <c r="D211" s="1">
        <v>23</v>
      </c>
      <c r="E211" s="1">
        <v>180804</v>
      </c>
      <c r="F211" s="1">
        <v>1</v>
      </c>
      <c r="G211" s="1">
        <v>24000</v>
      </c>
      <c r="H211" s="1">
        <v>7.49</v>
      </c>
      <c r="I211" s="1">
        <v>0.13</v>
      </c>
      <c r="J211" s="1">
        <v>4</v>
      </c>
      <c r="K211" s="1">
        <v>573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1</v>
      </c>
      <c r="S211" s="3">
        <v>0</v>
      </c>
      <c r="T211" s="3">
        <v>1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AA211" s="15">
        <f>SUMPRODUCT(D211:R211,Linear_regression!$K$18:$Y$18)</f>
        <v>-0.14980388813725598</v>
      </c>
    </row>
    <row r="212" spans="3:27" x14ac:dyDescent="0.25">
      <c r="C212" s="2">
        <v>0</v>
      </c>
      <c r="D212" s="1">
        <v>26</v>
      </c>
      <c r="E212" s="1">
        <v>187161</v>
      </c>
      <c r="F212" s="1">
        <v>7</v>
      </c>
      <c r="G212" s="1">
        <v>24000</v>
      </c>
      <c r="H212" s="1">
        <v>10.99</v>
      </c>
      <c r="I212" s="1">
        <v>0.13</v>
      </c>
      <c r="J212" s="1">
        <v>4</v>
      </c>
      <c r="K212" s="1">
        <v>633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1</v>
      </c>
      <c r="S212" s="3">
        <v>0</v>
      </c>
      <c r="T212" s="3">
        <v>1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AA212" s="15">
        <f>SUMPRODUCT(D212:R212,Linear_regression!$K$18:$Y$18)</f>
        <v>-0.13412895153507637</v>
      </c>
    </row>
    <row r="213" spans="3:27" x14ac:dyDescent="0.25">
      <c r="C213" s="2">
        <v>0</v>
      </c>
      <c r="D213" s="1">
        <v>26</v>
      </c>
      <c r="E213" s="1">
        <v>204962</v>
      </c>
      <c r="F213" s="1">
        <v>2</v>
      </c>
      <c r="G213" s="1">
        <v>24000</v>
      </c>
      <c r="H213" s="1">
        <v>11.01</v>
      </c>
      <c r="I213" s="1">
        <v>0.12</v>
      </c>
      <c r="J213" s="1">
        <v>2</v>
      </c>
      <c r="K213" s="1">
        <v>552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3">
        <v>1</v>
      </c>
      <c r="T213" s="3">
        <v>1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AA213" s="15">
        <f>SUMPRODUCT(D213:R213,Linear_regression!$K$18:$Y$18)</f>
        <v>-7.1435435292004135E-2</v>
      </c>
    </row>
    <row r="214" spans="3:27" x14ac:dyDescent="0.25">
      <c r="C214" s="2">
        <v>0</v>
      </c>
      <c r="D214" s="1">
        <v>21</v>
      </c>
      <c r="E214" s="1">
        <v>22673</v>
      </c>
      <c r="F214" s="1">
        <v>0</v>
      </c>
      <c r="G214" s="1">
        <v>2500</v>
      </c>
      <c r="H214" s="1">
        <v>11.36</v>
      </c>
      <c r="I214" s="1">
        <v>0.11</v>
      </c>
      <c r="J214" s="1">
        <v>3</v>
      </c>
      <c r="K214" s="1">
        <v>670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1</v>
      </c>
      <c r="R214" s="1">
        <v>1</v>
      </c>
      <c r="S214" s="3">
        <v>1</v>
      </c>
      <c r="T214" s="3">
        <v>0</v>
      </c>
      <c r="U214" s="3">
        <v>0</v>
      </c>
      <c r="V214" s="3">
        <v>0</v>
      </c>
      <c r="W214" s="3">
        <v>0</v>
      </c>
      <c r="X214" s="3">
        <v>1</v>
      </c>
      <c r="Y214" s="3">
        <v>0</v>
      </c>
      <c r="AA214" s="15">
        <f>SUMPRODUCT(D214:R214,Linear_regression!$K$18:$Y$18)</f>
        <v>-5.4928950133274479E-2</v>
      </c>
    </row>
    <row r="215" spans="3:27" x14ac:dyDescent="0.25">
      <c r="C215" s="2">
        <v>0</v>
      </c>
      <c r="D215" s="1">
        <v>23</v>
      </c>
      <c r="E215" s="1">
        <v>144983</v>
      </c>
      <c r="F215" s="1">
        <v>2</v>
      </c>
      <c r="G215" s="1">
        <v>23750</v>
      </c>
      <c r="H215" s="1">
        <v>13.47</v>
      </c>
      <c r="I215" s="1">
        <v>0.16</v>
      </c>
      <c r="J215" s="1">
        <v>2</v>
      </c>
      <c r="K215" s="1">
        <v>676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3">
        <v>0</v>
      </c>
      <c r="T215" s="3">
        <v>1</v>
      </c>
      <c r="U215" s="3">
        <v>0</v>
      </c>
      <c r="V215" s="3">
        <v>0</v>
      </c>
      <c r="W215" s="3">
        <v>1</v>
      </c>
      <c r="X215" s="3">
        <v>0</v>
      </c>
      <c r="Y215" s="3">
        <v>0</v>
      </c>
      <c r="AA215" s="15">
        <f>SUMPRODUCT(D215:R215,Linear_regression!$K$18:$Y$18)</f>
        <v>0.6264045106677929</v>
      </c>
    </row>
    <row r="216" spans="3:27" x14ac:dyDescent="0.25">
      <c r="C216" s="2">
        <v>0</v>
      </c>
      <c r="D216" s="1">
        <v>25</v>
      </c>
      <c r="E216" s="1">
        <v>123299</v>
      </c>
      <c r="F216" s="1">
        <v>0</v>
      </c>
      <c r="G216" s="1">
        <v>23600</v>
      </c>
      <c r="H216" s="1">
        <v>13.49</v>
      </c>
      <c r="I216" s="1">
        <v>0.19</v>
      </c>
      <c r="J216" s="1">
        <v>4</v>
      </c>
      <c r="K216" s="1">
        <v>555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0</v>
      </c>
      <c r="R216" s="1">
        <v>1</v>
      </c>
      <c r="S216" s="3">
        <v>1</v>
      </c>
      <c r="T216" s="3">
        <v>1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AA216" s="15">
        <f>SUMPRODUCT(D216:R216,Linear_regression!$K$18:$Y$18)</f>
        <v>0.1806786088984137</v>
      </c>
    </row>
    <row r="217" spans="3:27" x14ac:dyDescent="0.25">
      <c r="C217" s="2">
        <v>0</v>
      </c>
      <c r="D217" s="1">
        <v>24</v>
      </c>
      <c r="E217" s="1">
        <v>22608</v>
      </c>
      <c r="F217" s="1">
        <v>2</v>
      </c>
      <c r="G217" s="1">
        <v>1200</v>
      </c>
      <c r="H217" s="1">
        <v>11.34</v>
      </c>
      <c r="I217" s="1">
        <v>0.05</v>
      </c>
      <c r="J217" s="1">
        <v>4</v>
      </c>
      <c r="K217" s="1">
        <v>615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1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1</v>
      </c>
      <c r="AA217" s="15">
        <f>SUMPRODUCT(D217:R217,Linear_regression!$K$18:$Y$18)</f>
        <v>-4.8418926996654177E-2</v>
      </c>
    </row>
    <row r="218" spans="3:27" x14ac:dyDescent="0.25">
      <c r="C218" s="2">
        <v>0</v>
      </c>
      <c r="D218" s="1">
        <v>25</v>
      </c>
      <c r="E218" s="1">
        <v>97251</v>
      </c>
      <c r="F218" s="1">
        <v>2</v>
      </c>
      <c r="G218" s="1">
        <v>23000</v>
      </c>
      <c r="H218" s="1">
        <v>11.01</v>
      </c>
      <c r="I218" s="1">
        <v>0.24</v>
      </c>
      <c r="J218" s="1">
        <v>2</v>
      </c>
      <c r="K218" s="1">
        <v>683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 s="3">
        <v>1</v>
      </c>
      <c r="T218" s="3">
        <v>1</v>
      </c>
      <c r="U218" s="3">
        <v>0</v>
      </c>
      <c r="V218" s="3">
        <v>0</v>
      </c>
      <c r="W218" s="3">
        <v>0</v>
      </c>
      <c r="X218" s="3">
        <v>0</v>
      </c>
      <c r="Y218" s="3">
        <v>1</v>
      </c>
      <c r="AA218" s="15">
        <f>SUMPRODUCT(D218:R218,Linear_regression!$K$18:$Y$18)</f>
        <v>0.10854908175884947</v>
      </c>
    </row>
    <row r="219" spans="3:27" x14ac:dyDescent="0.25">
      <c r="C219" s="2">
        <v>0</v>
      </c>
      <c r="D219" s="1">
        <v>23</v>
      </c>
      <c r="E219" s="1">
        <v>90025</v>
      </c>
      <c r="F219" s="1">
        <v>0</v>
      </c>
      <c r="G219" s="1">
        <v>22000</v>
      </c>
      <c r="H219" s="1">
        <v>10.59</v>
      </c>
      <c r="I219" s="1">
        <v>0.24</v>
      </c>
      <c r="J219" s="1">
        <v>3</v>
      </c>
      <c r="K219" s="1">
        <v>640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3">
        <v>0</v>
      </c>
      <c r="T219" s="3">
        <v>1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AA219" s="15">
        <f>SUMPRODUCT(D219:R219,Linear_regression!$K$18:$Y$18)</f>
        <v>0.12665925671306577</v>
      </c>
    </row>
    <row r="220" spans="3:27" x14ac:dyDescent="0.25">
      <c r="C220" s="2">
        <v>0</v>
      </c>
      <c r="D220" s="1">
        <v>24</v>
      </c>
      <c r="E220" s="1">
        <v>93232</v>
      </c>
      <c r="F220" s="1">
        <v>2</v>
      </c>
      <c r="G220" s="1">
        <v>22000</v>
      </c>
      <c r="H220" s="1">
        <v>9.25</v>
      </c>
      <c r="I220" s="1">
        <v>0.24</v>
      </c>
      <c r="J220" s="1">
        <v>2</v>
      </c>
      <c r="K220" s="1">
        <v>625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3">
        <v>0</v>
      </c>
      <c r="T220" s="3">
        <v>1</v>
      </c>
      <c r="U220" s="3">
        <v>1</v>
      </c>
      <c r="V220" s="3">
        <v>0</v>
      </c>
      <c r="W220" s="3">
        <v>0</v>
      </c>
      <c r="X220" s="3">
        <v>0</v>
      </c>
      <c r="Y220" s="3">
        <v>0</v>
      </c>
      <c r="AA220" s="15">
        <f>SUMPRODUCT(D220:R220,Linear_regression!$K$18:$Y$18)</f>
        <v>0.71595601435260314</v>
      </c>
    </row>
    <row r="221" spans="3:27" x14ac:dyDescent="0.25">
      <c r="C221" s="2">
        <v>0</v>
      </c>
      <c r="D221" s="1">
        <v>26</v>
      </c>
      <c r="E221" s="1">
        <v>93314</v>
      </c>
      <c r="F221" s="1">
        <v>8</v>
      </c>
      <c r="G221" s="1">
        <v>22000</v>
      </c>
      <c r="H221" s="1">
        <v>6.54</v>
      </c>
      <c r="I221" s="1">
        <v>0.24</v>
      </c>
      <c r="J221" s="1">
        <v>3</v>
      </c>
      <c r="K221" s="1">
        <v>643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3">
        <v>1</v>
      </c>
      <c r="T221" s="3">
        <v>1</v>
      </c>
      <c r="U221" s="3">
        <v>0</v>
      </c>
      <c r="V221" s="3">
        <v>0</v>
      </c>
      <c r="W221" s="3">
        <v>0</v>
      </c>
      <c r="X221" s="3">
        <v>0</v>
      </c>
      <c r="Y221" s="3">
        <v>1</v>
      </c>
      <c r="AA221" s="15">
        <f>SUMPRODUCT(D221:R221,Linear_regression!$K$18:$Y$18)</f>
        <v>0.52085730120917795</v>
      </c>
    </row>
    <row r="222" spans="3:27" x14ac:dyDescent="0.25">
      <c r="C222" s="2">
        <v>0</v>
      </c>
      <c r="D222" s="1">
        <v>24</v>
      </c>
      <c r="E222" s="1">
        <v>97038</v>
      </c>
      <c r="F222" s="1">
        <v>0</v>
      </c>
      <c r="G222" s="1">
        <v>22000</v>
      </c>
      <c r="H222" s="1">
        <v>11.01</v>
      </c>
      <c r="I222" s="1">
        <v>0.23</v>
      </c>
      <c r="J222" s="1">
        <v>4</v>
      </c>
      <c r="K222" s="1">
        <v>653</v>
      </c>
      <c r="L222" s="1">
        <v>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1</v>
      </c>
      <c r="S222" s="3">
        <v>1</v>
      </c>
      <c r="T222" s="3">
        <v>1</v>
      </c>
      <c r="U222" s="3">
        <v>0</v>
      </c>
      <c r="V222" s="3">
        <v>0</v>
      </c>
      <c r="W222" s="3">
        <v>1</v>
      </c>
      <c r="X222" s="3">
        <v>0</v>
      </c>
      <c r="Y222" s="3">
        <v>0</v>
      </c>
      <c r="AA222" s="15">
        <f>SUMPRODUCT(D222:R222,Linear_regression!$K$18:$Y$18)</f>
        <v>0.13685807303145103</v>
      </c>
    </row>
    <row r="223" spans="3:27" x14ac:dyDescent="0.25">
      <c r="C223" s="2">
        <v>0</v>
      </c>
      <c r="D223" s="1">
        <v>26</v>
      </c>
      <c r="E223" s="1">
        <v>100246</v>
      </c>
      <c r="F223" s="1">
        <v>1</v>
      </c>
      <c r="G223" s="1">
        <v>22000</v>
      </c>
      <c r="H223" s="1">
        <v>12.69</v>
      </c>
      <c r="I223" s="1">
        <v>0.22</v>
      </c>
      <c r="J223" s="1">
        <v>2</v>
      </c>
      <c r="K223" s="1">
        <v>623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 s="3">
        <v>0</v>
      </c>
      <c r="T223" s="3">
        <v>1</v>
      </c>
      <c r="U223" s="3">
        <v>0</v>
      </c>
      <c r="V223" s="3">
        <v>0</v>
      </c>
      <c r="W223" s="3">
        <v>0</v>
      </c>
      <c r="X223" s="3">
        <v>0</v>
      </c>
      <c r="Y223" s="3">
        <v>1</v>
      </c>
      <c r="AA223" s="15">
        <f>SUMPRODUCT(D223:R223,Linear_regression!$K$18:$Y$18)</f>
        <v>0.17257031864152617</v>
      </c>
    </row>
    <row r="224" spans="3:27" x14ac:dyDescent="0.25">
      <c r="C224" s="2">
        <v>0</v>
      </c>
      <c r="D224" s="1">
        <v>23</v>
      </c>
      <c r="E224" s="1">
        <v>101575</v>
      </c>
      <c r="F224" s="1">
        <v>1</v>
      </c>
      <c r="G224" s="1">
        <v>22000</v>
      </c>
      <c r="H224" s="1">
        <v>11.71</v>
      </c>
      <c r="I224" s="1">
        <v>0.22</v>
      </c>
      <c r="J224" s="1">
        <v>4</v>
      </c>
      <c r="K224" s="1">
        <v>586</v>
      </c>
      <c r="L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3">
        <v>1</v>
      </c>
      <c r="T224" s="3">
        <v>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AA224" s="15">
        <f>SUMPRODUCT(D224:R224,Linear_regression!$K$18:$Y$18)</f>
        <v>0.72171775409471151</v>
      </c>
    </row>
    <row r="225" spans="3:27" x14ac:dyDescent="0.25">
      <c r="C225" s="2">
        <v>0</v>
      </c>
      <c r="D225" s="1">
        <v>23</v>
      </c>
      <c r="E225" s="1">
        <v>120500</v>
      </c>
      <c r="F225" s="1">
        <v>3</v>
      </c>
      <c r="G225" s="1">
        <v>22000</v>
      </c>
      <c r="H225" s="1">
        <v>7.88</v>
      </c>
      <c r="I225" s="1">
        <v>0.18</v>
      </c>
      <c r="J225" s="1">
        <v>4</v>
      </c>
      <c r="K225" s="1">
        <v>646</v>
      </c>
      <c r="L225" s="1">
        <v>1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3">
        <v>1</v>
      </c>
      <c r="T225" s="3">
        <v>1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AA225" s="15">
        <f>SUMPRODUCT(D225:R225,Linear_regression!$K$18:$Y$18)</f>
        <v>0.49250432388656618</v>
      </c>
    </row>
    <row r="226" spans="3:27" x14ac:dyDescent="0.25">
      <c r="C226" s="2">
        <v>0</v>
      </c>
      <c r="D226" s="1">
        <v>23</v>
      </c>
      <c r="E226" s="1">
        <v>133195</v>
      </c>
      <c r="F226" s="1">
        <v>1</v>
      </c>
      <c r="G226" s="1">
        <v>22000</v>
      </c>
      <c r="H226" s="1">
        <v>11.01</v>
      </c>
      <c r="I226" s="1">
        <v>0.17</v>
      </c>
      <c r="J226" s="1">
        <v>3</v>
      </c>
      <c r="K226" s="1">
        <v>643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 s="3">
        <v>0</v>
      </c>
      <c r="T226" s="3">
        <v>1</v>
      </c>
      <c r="U226" s="3">
        <v>0</v>
      </c>
      <c r="V226" s="3">
        <v>0</v>
      </c>
      <c r="W226" s="3">
        <v>0</v>
      </c>
      <c r="X226" s="3">
        <v>1</v>
      </c>
      <c r="Y226" s="3">
        <v>0</v>
      </c>
      <c r="AA226" s="15">
        <f>SUMPRODUCT(D226:R226,Linear_regression!$K$18:$Y$18)</f>
        <v>-9.568131382607481E-3</v>
      </c>
    </row>
    <row r="227" spans="3:27" x14ac:dyDescent="0.25">
      <c r="C227" s="2">
        <v>0</v>
      </c>
      <c r="D227" s="1">
        <v>22</v>
      </c>
      <c r="E227" s="1">
        <v>99087</v>
      </c>
      <c r="F227" s="1">
        <v>0</v>
      </c>
      <c r="G227" s="1">
        <v>21600</v>
      </c>
      <c r="H227" s="1">
        <v>13.61</v>
      </c>
      <c r="I227" s="1">
        <v>0.22</v>
      </c>
      <c r="J227" s="1">
        <v>3</v>
      </c>
      <c r="K227" s="1">
        <v>597</v>
      </c>
      <c r="L227" s="1">
        <v>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3">
        <v>0</v>
      </c>
      <c r="T227" s="3">
        <v>1</v>
      </c>
      <c r="U227" s="3">
        <v>0</v>
      </c>
      <c r="V227" s="3">
        <v>0</v>
      </c>
      <c r="W227" s="3">
        <v>0</v>
      </c>
      <c r="X227" s="3">
        <v>1</v>
      </c>
      <c r="Y227" s="3">
        <v>0</v>
      </c>
      <c r="AA227" s="15">
        <f>SUMPRODUCT(D227:R227,Linear_regression!$K$18:$Y$18)</f>
        <v>0.73826776171782538</v>
      </c>
    </row>
    <row r="228" spans="3:27" x14ac:dyDescent="0.25">
      <c r="C228" s="2">
        <v>0</v>
      </c>
      <c r="D228" s="1">
        <v>22</v>
      </c>
      <c r="E228" s="1">
        <v>24092</v>
      </c>
      <c r="F228" s="1">
        <v>0</v>
      </c>
      <c r="G228" s="1">
        <v>2400</v>
      </c>
      <c r="H228" s="1">
        <v>10.59</v>
      </c>
      <c r="I228" s="1">
        <v>0.1</v>
      </c>
      <c r="J228" s="1">
        <v>3</v>
      </c>
      <c r="K228" s="1">
        <v>654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1</v>
      </c>
      <c r="R228" s="1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1</v>
      </c>
      <c r="AA228" s="15">
        <f>SUMPRODUCT(D228:R228,Linear_regression!$K$18:$Y$18)</f>
        <v>0.5382715515034443</v>
      </c>
    </row>
    <row r="229" spans="3:27" x14ac:dyDescent="0.25">
      <c r="C229" s="2">
        <v>0</v>
      </c>
      <c r="D229" s="1">
        <v>24</v>
      </c>
      <c r="E229" s="1">
        <v>135365</v>
      </c>
      <c r="F229" s="1">
        <v>1</v>
      </c>
      <c r="G229" s="1">
        <v>21600</v>
      </c>
      <c r="H229" s="1">
        <v>7.9</v>
      </c>
      <c r="I229" s="1">
        <v>0.16</v>
      </c>
      <c r="J229" s="1">
        <v>2</v>
      </c>
      <c r="K229" s="1">
        <v>556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3">
        <v>0</v>
      </c>
      <c r="T229" s="3">
        <v>1</v>
      </c>
      <c r="U229" s="3">
        <v>0</v>
      </c>
      <c r="V229" s="3">
        <v>0</v>
      </c>
      <c r="W229" s="3">
        <v>1</v>
      </c>
      <c r="X229" s="3">
        <v>0</v>
      </c>
      <c r="Y229" s="3">
        <v>0</v>
      </c>
      <c r="AA229" s="15">
        <f>SUMPRODUCT(D229:R229,Linear_regression!$K$18:$Y$18)</f>
        <v>0.52722791946013425</v>
      </c>
    </row>
    <row r="230" spans="3:27" x14ac:dyDescent="0.25">
      <c r="C230" s="2">
        <v>0</v>
      </c>
      <c r="D230" s="1">
        <v>24</v>
      </c>
      <c r="E230" s="1">
        <v>140396</v>
      </c>
      <c r="F230" s="1">
        <v>4</v>
      </c>
      <c r="G230" s="1">
        <v>21500</v>
      </c>
      <c r="H230" s="1">
        <v>15.33</v>
      </c>
      <c r="I230" s="1">
        <v>0.15</v>
      </c>
      <c r="J230" s="1">
        <v>3</v>
      </c>
      <c r="K230" s="1">
        <v>572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  <c r="R230" s="1">
        <v>1</v>
      </c>
      <c r="S230" s="3">
        <v>0</v>
      </c>
      <c r="T230" s="3">
        <v>1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AA230" s="15">
        <f>SUMPRODUCT(D230:R230,Linear_regression!$K$18:$Y$18)</f>
        <v>5.6423064762404218E-2</v>
      </c>
    </row>
    <row r="231" spans="3:27" x14ac:dyDescent="0.25">
      <c r="C231" s="2">
        <v>0</v>
      </c>
      <c r="D231" s="1">
        <v>25</v>
      </c>
      <c r="E231" s="1">
        <v>24121</v>
      </c>
      <c r="F231" s="1">
        <v>1</v>
      </c>
      <c r="G231" s="1">
        <v>1000</v>
      </c>
      <c r="H231" s="1">
        <v>11.01</v>
      </c>
      <c r="I231" s="1">
        <v>0.04</v>
      </c>
      <c r="J231" s="1">
        <v>3</v>
      </c>
      <c r="K231" s="1">
        <v>612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AA231" s="15">
        <f>SUMPRODUCT(D231:R231,Linear_regression!$K$18:$Y$18)</f>
        <v>-9.3313482138572434E-2</v>
      </c>
    </row>
    <row r="232" spans="3:27" x14ac:dyDescent="0.25">
      <c r="C232" s="2">
        <v>0</v>
      </c>
      <c r="D232" s="1">
        <v>22</v>
      </c>
      <c r="E232" s="1">
        <v>85496</v>
      </c>
      <c r="F232" s="1">
        <v>1</v>
      </c>
      <c r="G232" s="1">
        <v>21000</v>
      </c>
      <c r="H232" s="1">
        <v>13.98</v>
      </c>
      <c r="I232" s="1">
        <v>0.25</v>
      </c>
      <c r="J232" s="1">
        <v>4</v>
      </c>
      <c r="K232" s="1">
        <v>614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1</v>
      </c>
      <c r="S232" s="3">
        <v>1</v>
      </c>
      <c r="T232" s="3">
        <v>1</v>
      </c>
      <c r="U232" s="3">
        <v>0</v>
      </c>
      <c r="V232" s="3">
        <v>0</v>
      </c>
      <c r="W232" s="3">
        <v>0</v>
      </c>
      <c r="X232" s="3">
        <v>1</v>
      </c>
      <c r="Y232" s="3">
        <v>0</v>
      </c>
      <c r="AA232" s="15">
        <f>SUMPRODUCT(D232:R232,Linear_regression!$K$18:$Y$18)</f>
        <v>0.19982546641389098</v>
      </c>
    </row>
    <row r="233" spans="3:27" x14ac:dyDescent="0.25">
      <c r="C233" s="2">
        <v>0</v>
      </c>
      <c r="D233" s="1">
        <v>22</v>
      </c>
      <c r="E233" s="1">
        <v>90944</v>
      </c>
      <c r="F233" s="1">
        <v>0</v>
      </c>
      <c r="G233" s="1">
        <v>21000</v>
      </c>
      <c r="H233" s="1">
        <v>10</v>
      </c>
      <c r="I233" s="1">
        <v>0.23</v>
      </c>
      <c r="J233" s="1">
        <v>3</v>
      </c>
      <c r="K233" s="1">
        <v>523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1</v>
      </c>
      <c r="S233" s="3">
        <v>1</v>
      </c>
      <c r="T233" s="3">
        <v>1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AA233" s="15">
        <f>SUMPRODUCT(D233:R233,Linear_regression!$K$18:$Y$18)</f>
        <v>0.17695938635314146</v>
      </c>
    </row>
    <row r="234" spans="3:27" x14ac:dyDescent="0.25">
      <c r="C234" s="2">
        <v>0</v>
      </c>
      <c r="D234" s="1">
        <v>24</v>
      </c>
      <c r="E234" s="1">
        <v>95767</v>
      </c>
      <c r="F234" s="1">
        <v>2</v>
      </c>
      <c r="G234" s="1">
        <v>21000</v>
      </c>
      <c r="H234" s="1">
        <v>7.9</v>
      </c>
      <c r="I234" s="1">
        <v>0.22</v>
      </c>
      <c r="J234" s="1">
        <v>2</v>
      </c>
      <c r="K234" s="1">
        <v>640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3">
        <v>0</v>
      </c>
      <c r="T234" s="3">
        <v>1</v>
      </c>
      <c r="U234" s="3">
        <v>0</v>
      </c>
      <c r="V234" s="3">
        <v>1</v>
      </c>
      <c r="W234" s="3">
        <v>0</v>
      </c>
      <c r="X234" s="3">
        <v>0</v>
      </c>
      <c r="Y234" s="3">
        <v>0</v>
      </c>
      <c r="AA234" s="15">
        <f>SUMPRODUCT(D234:R234,Linear_regression!$K$18:$Y$18)</f>
        <v>0.59603064653111759</v>
      </c>
    </row>
    <row r="235" spans="3:27" x14ac:dyDescent="0.25">
      <c r="C235" s="2">
        <v>0</v>
      </c>
      <c r="D235" s="1">
        <v>23</v>
      </c>
      <c r="E235" s="1">
        <v>96788</v>
      </c>
      <c r="F235" s="1">
        <v>1</v>
      </c>
      <c r="G235" s="1">
        <v>21000</v>
      </c>
      <c r="H235" s="1">
        <v>11.99</v>
      </c>
      <c r="I235" s="1">
        <v>0.22</v>
      </c>
      <c r="J235" s="1">
        <v>3</v>
      </c>
      <c r="K235" s="1">
        <v>648</v>
      </c>
      <c r="L235" s="1">
        <v>0</v>
      </c>
      <c r="M235" s="1">
        <v>0</v>
      </c>
      <c r="N235" s="1">
        <v>0</v>
      </c>
      <c r="O235" s="1">
        <v>1</v>
      </c>
      <c r="P235" s="1">
        <v>0</v>
      </c>
      <c r="Q235" s="1">
        <v>0</v>
      </c>
      <c r="R235" s="1">
        <v>1</v>
      </c>
      <c r="S235" s="3">
        <v>0</v>
      </c>
      <c r="T235" s="3">
        <v>1</v>
      </c>
      <c r="U235" s="3">
        <v>0</v>
      </c>
      <c r="V235" s="3">
        <v>0</v>
      </c>
      <c r="W235" s="3">
        <v>1</v>
      </c>
      <c r="X235" s="3">
        <v>0</v>
      </c>
      <c r="Y235" s="3">
        <v>0</v>
      </c>
      <c r="AA235" s="15">
        <f>SUMPRODUCT(D235:R235,Linear_regression!$K$18:$Y$18)</f>
        <v>0.1653168086975646</v>
      </c>
    </row>
    <row r="236" spans="3:27" x14ac:dyDescent="0.25">
      <c r="C236" s="2">
        <v>0</v>
      </c>
      <c r="D236" s="1">
        <v>24</v>
      </c>
      <c r="E236" s="1">
        <v>101708</v>
      </c>
      <c r="F236" s="1">
        <v>2</v>
      </c>
      <c r="G236" s="1">
        <v>21000</v>
      </c>
      <c r="H236" s="1">
        <v>10.75</v>
      </c>
      <c r="I236" s="1">
        <v>0.21</v>
      </c>
      <c r="J236" s="1">
        <v>4</v>
      </c>
      <c r="K236" s="1">
        <v>593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3">
        <v>1</v>
      </c>
      <c r="T236" s="3">
        <v>1</v>
      </c>
      <c r="U236" s="3">
        <v>0</v>
      </c>
      <c r="V236" s="3">
        <v>0</v>
      </c>
      <c r="W236" s="3">
        <v>1</v>
      </c>
      <c r="X236" s="3">
        <v>0</v>
      </c>
      <c r="Y236" s="3">
        <v>0</v>
      </c>
      <c r="AA236" s="15">
        <f>SUMPRODUCT(D236:R236,Linear_regression!$K$18:$Y$18)</f>
        <v>0.68532419495208308</v>
      </c>
    </row>
    <row r="237" spans="3:27" x14ac:dyDescent="0.25">
      <c r="C237" s="2">
        <v>0</v>
      </c>
      <c r="D237" s="1">
        <v>26</v>
      </c>
      <c r="E237" s="1">
        <v>103023</v>
      </c>
      <c r="F237" s="1">
        <v>4</v>
      </c>
      <c r="G237" s="1">
        <v>21000</v>
      </c>
      <c r="H237" s="1">
        <v>13.92</v>
      </c>
      <c r="I237" s="1">
        <v>0.2</v>
      </c>
      <c r="J237" s="1">
        <v>3</v>
      </c>
      <c r="K237" s="1">
        <v>658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3">
        <v>1</v>
      </c>
      <c r="T237" s="3">
        <v>1</v>
      </c>
      <c r="U237" s="3">
        <v>0</v>
      </c>
      <c r="V237" s="3">
        <v>1</v>
      </c>
      <c r="W237" s="3">
        <v>0</v>
      </c>
      <c r="X237" s="3">
        <v>0</v>
      </c>
      <c r="Y237" s="3">
        <v>0</v>
      </c>
      <c r="AA237" s="15">
        <f>SUMPRODUCT(D237:R237,Linear_regression!$K$18:$Y$18)</f>
        <v>0.11065960274531006</v>
      </c>
    </row>
    <row r="238" spans="3:27" x14ac:dyDescent="0.25">
      <c r="C238" s="2">
        <v>0</v>
      </c>
      <c r="D238" s="1">
        <v>22</v>
      </c>
      <c r="E238" s="1">
        <v>113027</v>
      </c>
      <c r="F238" s="1">
        <v>2</v>
      </c>
      <c r="G238" s="1">
        <v>21000</v>
      </c>
      <c r="H238" s="1">
        <v>9.91</v>
      </c>
      <c r="I238" s="1">
        <v>0.19</v>
      </c>
      <c r="J238" s="1">
        <v>3</v>
      </c>
      <c r="K238" s="1">
        <v>701</v>
      </c>
      <c r="L238" s="1">
        <v>1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3">
        <v>1</v>
      </c>
      <c r="T238" s="3">
        <v>1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AA238" s="15">
        <f>SUMPRODUCT(D238:R238,Linear_regression!$K$18:$Y$18)</f>
        <v>0.53866664025126942</v>
      </c>
    </row>
    <row r="239" spans="3:27" x14ac:dyDescent="0.25">
      <c r="C239" s="2">
        <v>0</v>
      </c>
      <c r="D239" s="1">
        <v>26</v>
      </c>
      <c r="E239" s="1">
        <v>117668</v>
      </c>
      <c r="F239" s="1">
        <v>0</v>
      </c>
      <c r="G239" s="1">
        <v>21000</v>
      </c>
      <c r="H239" s="1">
        <v>7.9</v>
      </c>
      <c r="I239" s="1">
        <v>0.18</v>
      </c>
      <c r="J239" s="1">
        <v>3</v>
      </c>
      <c r="K239" s="1">
        <v>711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</v>
      </c>
      <c r="S239" s="3">
        <v>1</v>
      </c>
      <c r="T239" s="3">
        <v>1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AA239" s="15">
        <f>SUMPRODUCT(D239:R239,Linear_regression!$K$18:$Y$18)</f>
        <v>1.3200281060887775E-4</v>
      </c>
    </row>
    <row r="240" spans="3:27" x14ac:dyDescent="0.25">
      <c r="C240" s="2">
        <v>0</v>
      </c>
      <c r="D240" s="1">
        <v>26</v>
      </c>
      <c r="E240" s="1">
        <v>117297</v>
      </c>
      <c r="F240" s="1">
        <v>4</v>
      </c>
      <c r="G240" s="1">
        <v>21000</v>
      </c>
      <c r="H240" s="1">
        <v>11.01</v>
      </c>
      <c r="I240" s="1">
        <v>0.18</v>
      </c>
      <c r="J240" s="1">
        <v>3</v>
      </c>
      <c r="K240" s="1">
        <v>570</v>
      </c>
      <c r="L240" s="1">
        <v>1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3">
        <v>1</v>
      </c>
      <c r="T240" s="3">
        <v>1</v>
      </c>
      <c r="U240" s="3">
        <v>1</v>
      </c>
      <c r="V240" s="3">
        <v>0</v>
      </c>
      <c r="W240" s="3">
        <v>0</v>
      </c>
      <c r="X240" s="3">
        <v>0</v>
      </c>
      <c r="Y240" s="3">
        <v>0</v>
      </c>
      <c r="AA240" s="15">
        <f>SUMPRODUCT(D240:R240,Linear_regression!$K$18:$Y$18)</f>
        <v>3.3970837290688838E-2</v>
      </c>
    </row>
    <row r="241" spans="3:27" x14ac:dyDescent="0.25">
      <c r="C241" s="2">
        <v>0</v>
      </c>
      <c r="D241" s="1">
        <v>26</v>
      </c>
      <c r="E241" s="1">
        <v>150692</v>
      </c>
      <c r="F241" s="1">
        <v>7</v>
      </c>
      <c r="G241" s="1">
        <v>21000</v>
      </c>
      <c r="H241" s="1">
        <v>8.9</v>
      </c>
      <c r="I241" s="1">
        <v>0.14000000000000001</v>
      </c>
      <c r="J241" s="1">
        <v>2</v>
      </c>
      <c r="K241" s="1">
        <v>534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3">
        <v>1</v>
      </c>
      <c r="T241" s="3">
        <v>1</v>
      </c>
      <c r="U241" s="3">
        <v>0</v>
      </c>
      <c r="V241" s="3">
        <v>1</v>
      </c>
      <c r="W241" s="3">
        <v>0</v>
      </c>
      <c r="X241" s="3">
        <v>0</v>
      </c>
      <c r="Y241" s="3">
        <v>0</v>
      </c>
      <c r="AA241" s="15">
        <f>SUMPRODUCT(D241:R241,Linear_regression!$K$18:$Y$18)</f>
        <v>0.44359340310740136</v>
      </c>
    </row>
    <row r="242" spans="3:27" x14ac:dyDescent="0.25">
      <c r="C242" s="2">
        <v>0</v>
      </c>
      <c r="D242" s="1">
        <v>25</v>
      </c>
      <c r="E242" s="1">
        <v>151100</v>
      </c>
      <c r="F242" s="1">
        <v>2</v>
      </c>
      <c r="G242" s="1">
        <v>21000</v>
      </c>
      <c r="H242" s="1">
        <v>12.99</v>
      </c>
      <c r="I242" s="1">
        <v>0.14000000000000001</v>
      </c>
      <c r="J242" s="1">
        <v>3</v>
      </c>
      <c r="K242" s="1">
        <v>577</v>
      </c>
      <c r="L242" s="1">
        <v>0</v>
      </c>
      <c r="M242" s="1">
        <v>0</v>
      </c>
      <c r="N242" s="1">
        <v>1</v>
      </c>
      <c r="O242" s="1">
        <v>0</v>
      </c>
      <c r="P242" s="1">
        <v>0</v>
      </c>
      <c r="Q242" s="1">
        <v>0</v>
      </c>
      <c r="R242" s="1">
        <v>1</v>
      </c>
      <c r="S242" s="3">
        <v>0</v>
      </c>
      <c r="T242" s="3">
        <v>1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AA242" s="15">
        <f>SUMPRODUCT(D242:R242,Linear_regression!$K$18:$Y$18)</f>
        <v>3.9616456111280063E-2</v>
      </c>
    </row>
    <row r="243" spans="3:27" x14ac:dyDescent="0.25">
      <c r="C243" s="2">
        <v>0</v>
      </c>
      <c r="D243" s="1">
        <v>23</v>
      </c>
      <c r="E243" s="1">
        <v>99197</v>
      </c>
      <c r="F243" s="1">
        <v>1</v>
      </c>
      <c r="G243" s="1">
        <v>20900</v>
      </c>
      <c r="H243" s="1">
        <v>12.69</v>
      </c>
      <c r="I243" s="1">
        <v>0.21</v>
      </c>
      <c r="J243" s="1">
        <v>2</v>
      </c>
      <c r="K243" s="1">
        <v>638</v>
      </c>
      <c r="L243" s="1">
        <v>1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3">
        <v>1</v>
      </c>
      <c r="T243" s="3">
        <v>1</v>
      </c>
      <c r="U243" s="3">
        <v>0</v>
      </c>
      <c r="V243" s="3">
        <v>0</v>
      </c>
      <c r="W243" s="3">
        <v>0</v>
      </c>
      <c r="X243" s="3">
        <v>1</v>
      </c>
      <c r="Y243" s="3">
        <v>0</v>
      </c>
      <c r="AA243" s="15">
        <f>SUMPRODUCT(D243:R243,Linear_regression!$K$18:$Y$18)</f>
        <v>0.68632378678137618</v>
      </c>
    </row>
    <row r="244" spans="3:27" x14ac:dyDescent="0.25">
      <c r="C244" s="2">
        <v>0</v>
      </c>
      <c r="D244" s="1">
        <v>23</v>
      </c>
      <c r="E244" s="1">
        <v>84845</v>
      </c>
      <c r="F244" s="1">
        <v>0</v>
      </c>
      <c r="G244" s="1">
        <v>20500</v>
      </c>
      <c r="H244" s="1">
        <v>13.16</v>
      </c>
      <c r="I244" s="1">
        <v>0.24</v>
      </c>
      <c r="J244" s="1">
        <v>3</v>
      </c>
      <c r="K244" s="1">
        <v>641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3">
        <v>1</v>
      </c>
      <c r="T244" s="3">
        <v>1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AA244" s="15">
        <f>SUMPRODUCT(D244:R244,Linear_regression!$K$18:$Y$18)</f>
        <v>0.77443189552699854</v>
      </c>
    </row>
    <row r="245" spans="3:27" x14ac:dyDescent="0.25">
      <c r="C245" s="2">
        <v>0</v>
      </c>
      <c r="D245" s="1">
        <v>22</v>
      </c>
      <c r="E245" s="1">
        <v>24872</v>
      </c>
      <c r="F245" s="1">
        <v>0</v>
      </c>
      <c r="G245" s="1">
        <v>2100</v>
      </c>
      <c r="H245" s="1">
        <v>8.3800000000000008</v>
      </c>
      <c r="I245" s="1">
        <v>0.08</v>
      </c>
      <c r="J245" s="1">
        <v>4</v>
      </c>
      <c r="K245" s="1">
        <v>630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1</v>
      </c>
      <c r="S245" s="3">
        <v>0</v>
      </c>
      <c r="T245" s="3">
        <v>0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AA245" s="15">
        <f>SUMPRODUCT(D245:R245,Linear_regression!$K$18:$Y$18)</f>
        <v>-0.12928136413690744</v>
      </c>
    </row>
    <row r="246" spans="3:27" x14ac:dyDescent="0.25">
      <c r="C246" s="2">
        <v>0</v>
      </c>
      <c r="D246" s="1">
        <v>123</v>
      </c>
      <c r="E246" s="1">
        <v>97140</v>
      </c>
      <c r="F246" s="1">
        <v>101</v>
      </c>
      <c r="G246" s="1">
        <v>20400</v>
      </c>
      <c r="H246" s="1">
        <v>10.25</v>
      </c>
      <c r="I246" s="1">
        <v>0.21</v>
      </c>
      <c r="J246" s="1">
        <v>3</v>
      </c>
      <c r="K246" s="1">
        <v>805</v>
      </c>
      <c r="L246" s="1">
        <v>0</v>
      </c>
      <c r="M246" s="1">
        <v>0</v>
      </c>
      <c r="N246" s="1">
        <v>1</v>
      </c>
      <c r="O246" s="1">
        <v>0</v>
      </c>
      <c r="P246" s="1">
        <v>0</v>
      </c>
      <c r="Q246" s="1">
        <v>0</v>
      </c>
      <c r="R246" s="1">
        <v>1</v>
      </c>
      <c r="S246" s="3">
        <v>0</v>
      </c>
      <c r="T246" s="3">
        <v>1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AA246" s="15">
        <f>SUMPRODUCT(D246:R246,Linear_regression!$K$18:$Y$18)</f>
        <v>-9.6672985256456512E-2</v>
      </c>
    </row>
    <row r="247" spans="3:27" x14ac:dyDescent="0.25">
      <c r="C247" s="2">
        <v>0</v>
      </c>
      <c r="D247" s="1">
        <v>23</v>
      </c>
      <c r="E247" s="1">
        <v>24766</v>
      </c>
      <c r="F247" s="1">
        <v>0</v>
      </c>
      <c r="G247" s="1">
        <v>5000</v>
      </c>
      <c r="H247" s="1">
        <v>11.71</v>
      </c>
      <c r="I247" s="1">
        <v>0.2</v>
      </c>
      <c r="J247" s="1">
        <v>4</v>
      </c>
      <c r="K247" s="1">
        <v>649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</v>
      </c>
      <c r="R247" s="1">
        <v>0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1</v>
      </c>
      <c r="Y247" s="3">
        <v>0</v>
      </c>
      <c r="AA247" s="15">
        <f>SUMPRODUCT(D247:R247,Linear_regression!$K$18:$Y$18)</f>
        <v>0.70863867351120835</v>
      </c>
    </row>
    <row r="248" spans="3:27" x14ac:dyDescent="0.25">
      <c r="C248" s="2">
        <v>0</v>
      </c>
      <c r="D248" s="1">
        <v>22</v>
      </c>
      <c r="E248" s="1">
        <v>24995</v>
      </c>
      <c r="F248" s="1">
        <v>0</v>
      </c>
      <c r="G248" s="1">
        <v>9250</v>
      </c>
      <c r="H248" s="1">
        <v>10.65</v>
      </c>
      <c r="I248" s="1">
        <v>0.37</v>
      </c>
      <c r="J248" s="1">
        <v>4</v>
      </c>
      <c r="K248" s="1">
        <v>576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  <c r="R248" s="1">
        <v>1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AA248" s="15">
        <f>SUMPRODUCT(D248:R248,Linear_regression!$K$18:$Y$18)</f>
        <v>0.34556372862610851</v>
      </c>
    </row>
    <row r="249" spans="3:27" x14ac:dyDescent="0.25">
      <c r="C249" s="2">
        <v>0</v>
      </c>
      <c r="D249" s="1">
        <v>23</v>
      </c>
      <c r="E249" s="1">
        <v>25168</v>
      </c>
      <c r="F249" s="1">
        <v>0</v>
      </c>
      <c r="G249" s="1">
        <v>6400</v>
      </c>
      <c r="H249" s="1">
        <v>10.65</v>
      </c>
      <c r="I249" s="1">
        <v>0.25</v>
      </c>
      <c r="J249" s="1">
        <v>4</v>
      </c>
      <c r="K249" s="1">
        <v>638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3">
        <v>1</v>
      </c>
      <c r="T249" s="3">
        <v>0</v>
      </c>
      <c r="U249" s="3">
        <v>0</v>
      </c>
      <c r="V249" s="3">
        <v>0</v>
      </c>
      <c r="W249" s="3">
        <v>1</v>
      </c>
      <c r="X249" s="3">
        <v>0</v>
      </c>
      <c r="Y249" s="3">
        <v>0</v>
      </c>
      <c r="AA249" s="15">
        <f>SUMPRODUCT(D249:R249,Linear_regression!$K$18:$Y$18)</f>
        <v>0.81359257236477001</v>
      </c>
    </row>
    <row r="250" spans="3:27" x14ac:dyDescent="0.25">
      <c r="C250" s="2">
        <v>0</v>
      </c>
      <c r="D250" s="1">
        <v>26</v>
      </c>
      <c r="E250" s="1">
        <v>25012</v>
      </c>
      <c r="F250" s="1">
        <v>3</v>
      </c>
      <c r="G250" s="1">
        <v>4800</v>
      </c>
      <c r="H250" s="1">
        <v>5.99</v>
      </c>
      <c r="I250" s="1">
        <v>0.19</v>
      </c>
      <c r="J250" s="1">
        <v>3</v>
      </c>
      <c r="K250" s="1">
        <v>682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3">
        <v>1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AA250" s="15">
        <f>SUMPRODUCT(D250:R250,Linear_regression!$K$18:$Y$18)</f>
        <v>2.0144647969384866E-2</v>
      </c>
    </row>
    <row r="251" spans="3:27" x14ac:dyDescent="0.25">
      <c r="C251" s="2">
        <v>0</v>
      </c>
      <c r="D251" s="1">
        <v>25</v>
      </c>
      <c r="E251" s="1">
        <v>25295</v>
      </c>
      <c r="F251" s="1">
        <v>3</v>
      </c>
      <c r="G251" s="1">
        <v>5650</v>
      </c>
      <c r="H251" s="1">
        <v>15.99</v>
      </c>
      <c r="I251" s="1">
        <v>0.22</v>
      </c>
      <c r="J251" s="1">
        <v>2</v>
      </c>
      <c r="K251" s="1">
        <v>637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1</v>
      </c>
      <c r="Y251" s="3">
        <v>0</v>
      </c>
      <c r="AA251" s="15">
        <f>SUMPRODUCT(D251:R251,Linear_regression!$K$18:$Y$18)</f>
        <v>0.21770533258636304</v>
      </c>
    </row>
    <row r="252" spans="3:27" x14ac:dyDescent="0.25">
      <c r="C252" s="2">
        <v>0</v>
      </c>
      <c r="D252" s="1">
        <v>23</v>
      </c>
      <c r="E252" s="1">
        <v>24930</v>
      </c>
      <c r="F252" s="1">
        <v>0</v>
      </c>
      <c r="G252" s="1">
        <v>3625</v>
      </c>
      <c r="H252" s="1">
        <v>11.01</v>
      </c>
      <c r="I252" s="1">
        <v>0.15</v>
      </c>
      <c r="J252" s="1">
        <v>3</v>
      </c>
      <c r="K252" s="1">
        <v>662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3">
        <v>0</v>
      </c>
      <c r="T252" s="3">
        <v>0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AA252" s="15">
        <f>SUMPRODUCT(D252:R252,Linear_regression!$K$18:$Y$18)</f>
        <v>8.6128782030175599E-2</v>
      </c>
    </row>
    <row r="253" spans="3:27" x14ac:dyDescent="0.25">
      <c r="C253" s="2">
        <v>0</v>
      </c>
      <c r="D253" s="1">
        <v>23</v>
      </c>
      <c r="E253" s="1">
        <v>25141</v>
      </c>
      <c r="F253" s="1">
        <v>0</v>
      </c>
      <c r="G253" s="1">
        <v>1200</v>
      </c>
      <c r="H253" s="1">
        <v>7.49</v>
      </c>
      <c r="I253" s="1">
        <v>0.05</v>
      </c>
      <c r="J253" s="1">
        <v>3</v>
      </c>
      <c r="K253" s="1">
        <v>700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  <c r="R253" s="1">
        <v>0</v>
      </c>
      <c r="S253" s="3">
        <v>0</v>
      </c>
      <c r="T253" s="3">
        <v>0</v>
      </c>
      <c r="U253" s="3">
        <v>0</v>
      </c>
      <c r="V253" s="3">
        <v>0</v>
      </c>
      <c r="W253" s="3">
        <v>1</v>
      </c>
      <c r="X253" s="3">
        <v>0</v>
      </c>
      <c r="Y253" s="3">
        <v>0</v>
      </c>
      <c r="AA253" s="15">
        <f>SUMPRODUCT(D253:R253,Linear_regression!$K$18:$Y$18)</f>
        <v>0.38228854469944351</v>
      </c>
    </row>
    <row r="254" spans="3:27" x14ac:dyDescent="0.25">
      <c r="C254" s="2">
        <v>0</v>
      </c>
      <c r="D254" s="1">
        <v>22</v>
      </c>
      <c r="E254" s="1">
        <v>24521</v>
      </c>
      <c r="F254" s="1">
        <v>0</v>
      </c>
      <c r="G254" s="1">
        <v>7500</v>
      </c>
      <c r="H254" s="1">
        <v>5.79</v>
      </c>
      <c r="I254" s="1">
        <v>0.31</v>
      </c>
      <c r="J254" s="1">
        <v>4</v>
      </c>
      <c r="K254" s="1">
        <v>612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1</v>
      </c>
      <c r="R254" s="1">
        <v>1</v>
      </c>
      <c r="S254" s="3">
        <v>0</v>
      </c>
      <c r="T254" s="3">
        <v>0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AA254" s="15">
        <f>SUMPRODUCT(D254:R254,Linear_regression!$K$18:$Y$18)</f>
        <v>0.14405172331969052</v>
      </c>
    </row>
    <row r="255" spans="3:27" x14ac:dyDescent="0.25">
      <c r="C255" s="2">
        <v>0</v>
      </c>
      <c r="D255" s="1">
        <v>25</v>
      </c>
      <c r="E255" s="1">
        <v>25654</v>
      </c>
      <c r="F255" s="1">
        <v>6</v>
      </c>
      <c r="G255" s="1">
        <v>4000</v>
      </c>
      <c r="H255" s="1">
        <v>5.79</v>
      </c>
      <c r="I255" s="1">
        <v>0.16</v>
      </c>
      <c r="J255" s="1">
        <v>2</v>
      </c>
      <c r="K255" s="1">
        <v>725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1</v>
      </c>
      <c r="AA255" s="15">
        <f>SUMPRODUCT(D255:R255,Linear_regression!$K$18:$Y$18)</f>
        <v>0.52298482735821183</v>
      </c>
    </row>
    <row r="256" spans="3:27" x14ac:dyDescent="0.25">
      <c r="C256" s="2">
        <v>0</v>
      </c>
      <c r="D256" s="1">
        <v>22</v>
      </c>
      <c r="E256" s="1">
        <v>25229</v>
      </c>
      <c r="F256" s="1">
        <v>1</v>
      </c>
      <c r="G256" s="1">
        <v>5000</v>
      </c>
      <c r="H256" s="1">
        <v>14.72</v>
      </c>
      <c r="I256" s="1">
        <v>0.2</v>
      </c>
      <c r="J256" s="1">
        <v>3</v>
      </c>
      <c r="K256" s="1">
        <v>604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1</v>
      </c>
      <c r="AA256" s="15">
        <f>SUMPRODUCT(D256:R256,Linear_regression!$K$18:$Y$18)</f>
        <v>0.16331678406622629</v>
      </c>
    </row>
    <row r="257" spans="3:27" x14ac:dyDescent="0.25">
      <c r="C257" s="2">
        <v>0</v>
      </c>
      <c r="D257" s="1">
        <v>26</v>
      </c>
      <c r="E257" s="1">
        <v>24569</v>
      </c>
      <c r="F257" s="1">
        <v>4</v>
      </c>
      <c r="G257" s="1">
        <v>1500</v>
      </c>
      <c r="H257" s="1">
        <v>7.74</v>
      </c>
      <c r="I257" s="1">
        <v>0.06</v>
      </c>
      <c r="J257" s="1">
        <v>3</v>
      </c>
      <c r="K257" s="1">
        <v>570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1</v>
      </c>
      <c r="Y257" s="3">
        <v>0</v>
      </c>
      <c r="AA257" s="15">
        <f>SUMPRODUCT(D257:R257,Linear_regression!$K$18:$Y$18)</f>
        <v>-0.10999928562355427</v>
      </c>
    </row>
    <row r="258" spans="3:27" x14ac:dyDescent="0.25">
      <c r="C258" s="2">
        <v>0</v>
      </c>
      <c r="D258" s="1">
        <v>22</v>
      </c>
      <c r="E258" s="1">
        <v>24993</v>
      </c>
      <c r="F258" s="1">
        <v>1</v>
      </c>
      <c r="G258" s="1">
        <v>16600</v>
      </c>
      <c r="H258" s="1">
        <v>9.76</v>
      </c>
      <c r="I258" s="1">
        <v>0.66</v>
      </c>
      <c r="J258" s="1">
        <v>3</v>
      </c>
      <c r="K258" s="1">
        <v>634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1</v>
      </c>
      <c r="Y258" s="3">
        <v>0</v>
      </c>
      <c r="AA258" s="15">
        <f>SUMPRODUCT(D258:R258,Linear_regression!$K$18:$Y$18)</f>
        <v>0.7482383918629596</v>
      </c>
    </row>
    <row r="259" spans="3:27" x14ac:dyDescent="0.25">
      <c r="C259" s="2">
        <v>0</v>
      </c>
      <c r="D259" s="1">
        <v>23</v>
      </c>
      <c r="E259" s="1">
        <v>24853</v>
      </c>
      <c r="F259" s="1">
        <v>0</v>
      </c>
      <c r="G259" s="1">
        <v>7125</v>
      </c>
      <c r="H259" s="1">
        <v>6.99</v>
      </c>
      <c r="I259" s="1">
        <v>0.28999999999999998</v>
      </c>
      <c r="J259" s="1">
        <v>2</v>
      </c>
      <c r="K259" s="1">
        <v>631</v>
      </c>
      <c r="L259" s="1">
        <v>0</v>
      </c>
      <c r="M259" s="1">
        <v>0</v>
      </c>
      <c r="N259" s="1">
        <v>1</v>
      </c>
      <c r="O259" s="1">
        <v>0</v>
      </c>
      <c r="P259" s="1">
        <v>0</v>
      </c>
      <c r="Q259" s="1">
        <v>0</v>
      </c>
      <c r="R259" s="1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1</v>
      </c>
      <c r="Y259" s="3">
        <v>0</v>
      </c>
      <c r="AA259" s="15">
        <f>SUMPRODUCT(D259:R259,Linear_regression!$K$18:$Y$18)</f>
        <v>0.21727905652234358</v>
      </c>
    </row>
    <row r="260" spans="3:27" x14ac:dyDescent="0.25">
      <c r="C260" s="2">
        <v>0</v>
      </c>
      <c r="D260" s="1">
        <v>23</v>
      </c>
      <c r="E260" s="1">
        <v>24853</v>
      </c>
      <c r="F260" s="1">
        <v>0</v>
      </c>
      <c r="G260" s="1">
        <v>2500</v>
      </c>
      <c r="H260" s="1">
        <v>16.82</v>
      </c>
      <c r="I260" s="1">
        <v>0.1</v>
      </c>
      <c r="J260" s="1">
        <v>2</v>
      </c>
      <c r="K260" s="1">
        <v>524</v>
      </c>
      <c r="L260" s="1">
        <v>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 s="3">
        <v>1</v>
      </c>
      <c r="T260" s="3">
        <v>0</v>
      </c>
      <c r="U260" s="3">
        <v>1</v>
      </c>
      <c r="V260" s="3">
        <v>0</v>
      </c>
      <c r="W260" s="3">
        <v>0</v>
      </c>
      <c r="X260" s="3">
        <v>0</v>
      </c>
      <c r="Y260" s="3">
        <v>0</v>
      </c>
      <c r="AA260" s="15">
        <f>SUMPRODUCT(D260:R260,Linear_regression!$K$18:$Y$18)</f>
        <v>0.1774028496615927</v>
      </c>
    </row>
    <row r="261" spans="3:27" x14ac:dyDescent="0.25">
      <c r="C261" s="2">
        <v>0</v>
      </c>
      <c r="D261" s="1">
        <v>26</v>
      </c>
      <c r="E261" s="1">
        <v>24751</v>
      </c>
      <c r="F261" s="1">
        <v>2</v>
      </c>
      <c r="G261" s="1">
        <v>3600</v>
      </c>
      <c r="H261" s="1">
        <v>11.01</v>
      </c>
      <c r="I261" s="1">
        <v>0.15</v>
      </c>
      <c r="J261" s="1">
        <v>2</v>
      </c>
      <c r="K261" s="1">
        <v>669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1</v>
      </c>
      <c r="S261" s="3">
        <v>1</v>
      </c>
      <c r="T261" s="3">
        <v>0</v>
      </c>
      <c r="U261" s="3">
        <v>0</v>
      </c>
      <c r="V261" s="3">
        <v>1</v>
      </c>
      <c r="W261" s="3">
        <v>0</v>
      </c>
      <c r="X261" s="3">
        <v>0</v>
      </c>
      <c r="Y261" s="3">
        <v>0</v>
      </c>
      <c r="AA261" s="15">
        <f>SUMPRODUCT(D261:R261,Linear_regression!$K$18:$Y$18)</f>
        <v>9.368584561151605E-2</v>
      </c>
    </row>
    <row r="262" spans="3:27" x14ac:dyDescent="0.25">
      <c r="C262" s="2">
        <v>0</v>
      </c>
      <c r="D262" s="1">
        <v>21</v>
      </c>
      <c r="E262" s="1">
        <v>25666</v>
      </c>
      <c r="F262" s="1">
        <v>0</v>
      </c>
      <c r="G262" s="1">
        <v>3550</v>
      </c>
      <c r="H262" s="1">
        <v>11.01</v>
      </c>
      <c r="I262" s="1">
        <v>0.14000000000000001</v>
      </c>
      <c r="J262" s="1">
        <v>4</v>
      </c>
      <c r="K262" s="1">
        <v>693</v>
      </c>
      <c r="L262" s="1">
        <v>1</v>
      </c>
      <c r="M262" s="1">
        <v>0</v>
      </c>
      <c r="N262" s="1">
        <v>0</v>
      </c>
      <c r="O262" s="1">
        <v>0</v>
      </c>
      <c r="P262" s="1">
        <v>0</v>
      </c>
      <c r="Q262" s="1">
        <v>1</v>
      </c>
      <c r="R262" s="1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1</v>
      </c>
      <c r="AA262" s="15">
        <f>SUMPRODUCT(D262:R262,Linear_regression!$K$18:$Y$18)</f>
        <v>-2.3973034665779158E-2</v>
      </c>
    </row>
    <row r="263" spans="3:27" x14ac:dyDescent="0.25">
      <c r="C263" s="2">
        <v>0</v>
      </c>
      <c r="D263" s="1">
        <v>26</v>
      </c>
      <c r="E263" s="1">
        <v>25229</v>
      </c>
      <c r="F263" s="1">
        <v>3</v>
      </c>
      <c r="G263" s="1">
        <v>7000</v>
      </c>
      <c r="H263" s="1">
        <v>8</v>
      </c>
      <c r="I263" s="1">
        <v>0.28000000000000003</v>
      </c>
      <c r="J263" s="1">
        <v>2</v>
      </c>
      <c r="K263" s="1">
        <v>626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1</v>
      </c>
      <c r="S263" s="3">
        <v>1</v>
      </c>
      <c r="T263" s="3">
        <v>0</v>
      </c>
      <c r="U263" s="3">
        <v>0</v>
      </c>
      <c r="V263" s="3">
        <v>1</v>
      </c>
      <c r="W263" s="3">
        <v>0</v>
      </c>
      <c r="X263" s="3">
        <v>0</v>
      </c>
      <c r="Y263" s="3">
        <v>0</v>
      </c>
      <c r="AA263" s="15">
        <f>SUMPRODUCT(D263:R263,Linear_regression!$K$18:$Y$18)</f>
        <v>0.20339696823868325</v>
      </c>
    </row>
    <row r="264" spans="3:27" x14ac:dyDescent="0.25">
      <c r="C264" s="2">
        <v>0</v>
      </c>
      <c r="D264" s="1">
        <v>24</v>
      </c>
      <c r="E264" s="1">
        <v>25451</v>
      </c>
      <c r="F264" s="1">
        <v>3</v>
      </c>
      <c r="G264" s="1">
        <v>7750</v>
      </c>
      <c r="H264" s="1">
        <v>6.91</v>
      </c>
      <c r="I264" s="1">
        <v>0.3</v>
      </c>
      <c r="J264" s="1">
        <v>3</v>
      </c>
      <c r="K264" s="1">
        <v>594</v>
      </c>
      <c r="L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1</v>
      </c>
      <c r="R264" s="1">
        <v>0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1</v>
      </c>
      <c r="AA264" s="15">
        <f>SUMPRODUCT(D264:R264,Linear_regression!$K$18:$Y$18)</f>
        <v>0.77172397202640708</v>
      </c>
    </row>
    <row r="265" spans="3:27" x14ac:dyDescent="0.25">
      <c r="C265" s="2">
        <v>0</v>
      </c>
      <c r="D265" s="1">
        <v>22</v>
      </c>
      <c r="E265" s="1">
        <v>25537</v>
      </c>
      <c r="F265" s="1">
        <v>0</v>
      </c>
      <c r="G265" s="1">
        <v>6000</v>
      </c>
      <c r="H265" s="1">
        <v>15.99</v>
      </c>
      <c r="I265" s="1">
        <v>0.23</v>
      </c>
      <c r="J265" s="1">
        <v>4</v>
      </c>
      <c r="K265" s="1">
        <v>623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3">
        <v>1</v>
      </c>
      <c r="T265" s="3">
        <v>0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AA265" s="15">
        <f>SUMPRODUCT(D265:R265,Linear_regression!$K$18:$Y$18)</f>
        <v>0.88982408974889959</v>
      </c>
    </row>
    <row r="266" spans="3:27" x14ac:dyDescent="0.25">
      <c r="C266" s="2">
        <v>0</v>
      </c>
      <c r="D266" s="1">
        <v>24</v>
      </c>
      <c r="E266" s="1">
        <v>25526</v>
      </c>
      <c r="F266" s="1">
        <v>1</v>
      </c>
      <c r="G266" s="1">
        <v>5500</v>
      </c>
      <c r="H266" s="1">
        <v>10.99</v>
      </c>
      <c r="I266" s="1">
        <v>0.22</v>
      </c>
      <c r="J266" s="1">
        <v>4</v>
      </c>
      <c r="K266" s="1">
        <v>661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AA266" s="15">
        <f>SUMPRODUCT(D266:R266,Linear_regression!$K$18:$Y$18)</f>
        <v>0.1882520988329307</v>
      </c>
    </row>
    <row r="267" spans="3:27" x14ac:dyDescent="0.25">
      <c r="C267" s="2">
        <v>0</v>
      </c>
      <c r="D267" s="1">
        <v>21</v>
      </c>
      <c r="E267" s="1">
        <v>25416</v>
      </c>
      <c r="F267" s="1">
        <v>1</v>
      </c>
      <c r="G267" s="1">
        <v>1275</v>
      </c>
      <c r="H267" s="1">
        <v>15.23</v>
      </c>
      <c r="I267" s="1">
        <v>0.05</v>
      </c>
      <c r="J267" s="1">
        <v>3</v>
      </c>
      <c r="K267" s="1">
        <v>626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1</v>
      </c>
      <c r="R267" s="1">
        <v>1</v>
      </c>
      <c r="S267" s="3">
        <v>1</v>
      </c>
      <c r="T267" s="3">
        <v>0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AA267" s="15">
        <f>SUMPRODUCT(D267:R267,Linear_regression!$K$18:$Y$18)</f>
        <v>-6.0908681043082336E-2</v>
      </c>
    </row>
    <row r="268" spans="3:27" x14ac:dyDescent="0.25">
      <c r="C268" s="2">
        <v>0</v>
      </c>
      <c r="D268" s="1">
        <v>21</v>
      </c>
      <c r="E268" s="1">
        <v>25710</v>
      </c>
      <c r="F268" s="1">
        <v>0</v>
      </c>
      <c r="G268" s="1">
        <v>2400</v>
      </c>
      <c r="H268" s="1">
        <v>11.49</v>
      </c>
      <c r="I268" s="1">
        <v>0.09</v>
      </c>
      <c r="J268" s="1">
        <v>4</v>
      </c>
      <c r="K268" s="1">
        <v>623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</v>
      </c>
      <c r="R268" s="1">
        <v>0</v>
      </c>
      <c r="S268" s="3">
        <v>1</v>
      </c>
      <c r="T268" s="3">
        <v>0</v>
      </c>
      <c r="U268" s="3">
        <v>0</v>
      </c>
      <c r="V268" s="3">
        <v>0</v>
      </c>
      <c r="W268" s="3">
        <v>1</v>
      </c>
      <c r="X268" s="3">
        <v>0</v>
      </c>
      <c r="Y268" s="3">
        <v>0</v>
      </c>
      <c r="AA268" s="15">
        <f>SUMPRODUCT(D268:R268,Linear_regression!$K$18:$Y$18)</f>
        <v>0.52037321575571616</v>
      </c>
    </row>
    <row r="269" spans="3:27" x14ac:dyDescent="0.25">
      <c r="C269" s="2">
        <v>0</v>
      </c>
      <c r="D269" s="1">
        <v>22</v>
      </c>
      <c r="E269" s="1">
        <v>25644</v>
      </c>
      <c r="F269" s="1">
        <v>2</v>
      </c>
      <c r="G269" s="1">
        <v>3800</v>
      </c>
      <c r="H269" s="1">
        <v>11.01</v>
      </c>
      <c r="I269" s="1">
        <v>0.15</v>
      </c>
      <c r="J269" s="1">
        <v>3</v>
      </c>
      <c r="K269" s="1">
        <v>645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1</v>
      </c>
      <c r="R269" s="1">
        <v>0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AA269" s="15">
        <f>SUMPRODUCT(D269:R269,Linear_regression!$K$18:$Y$18)</f>
        <v>0.58180292280090296</v>
      </c>
    </row>
    <row r="270" spans="3:27" x14ac:dyDescent="0.25">
      <c r="C270" s="2">
        <v>0</v>
      </c>
      <c r="D270" s="1">
        <v>24</v>
      </c>
      <c r="E270" s="1">
        <v>25992</v>
      </c>
      <c r="F270" s="1">
        <v>3</v>
      </c>
      <c r="G270" s="1">
        <v>5000</v>
      </c>
      <c r="H270" s="1">
        <v>16.29</v>
      </c>
      <c r="I270" s="1">
        <v>0.19</v>
      </c>
      <c r="J270" s="1">
        <v>3</v>
      </c>
      <c r="K270" s="1">
        <v>612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</v>
      </c>
      <c r="Y270" s="3">
        <v>0</v>
      </c>
      <c r="AA270" s="15">
        <f>SUMPRODUCT(D270:R270,Linear_regression!$K$18:$Y$18)</f>
        <v>0.7608038697376126</v>
      </c>
    </row>
    <row r="271" spans="3:27" x14ac:dyDescent="0.25">
      <c r="C271" s="2">
        <v>0</v>
      </c>
      <c r="D271" s="1">
        <v>24</v>
      </c>
      <c r="E271" s="1">
        <v>26216</v>
      </c>
      <c r="F271" s="1">
        <v>0</v>
      </c>
      <c r="G271" s="1">
        <v>10000</v>
      </c>
      <c r="H271" s="1">
        <v>10.59</v>
      </c>
      <c r="I271" s="1">
        <v>0.38</v>
      </c>
      <c r="J271" s="1">
        <v>4</v>
      </c>
      <c r="K271" s="1">
        <v>586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1</v>
      </c>
      <c r="R271" s="1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1</v>
      </c>
      <c r="AA271" s="15">
        <f>SUMPRODUCT(D271:R271,Linear_regression!$K$18:$Y$18)</f>
        <v>0.40756576102971331</v>
      </c>
    </row>
    <row r="272" spans="3:27" x14ac:dyDescent="0.25">
      <c r="C272" s="2">
        <v>0</v>
      </c>
      <c r="D272" s="1">
        <v>25</v>
      </c>
      <c r="E272" s="1">
        <v>26133</v>
      </c>
      <c r="F272" s="1">
        <v>4</v>
      </c>
      <c r="G272" s="1">
        <v>5375</v>
      </c>
      <c r="H272" s="1">
        <v>13.49</v>
      </c>
      <c r="I272" s="1">
        <v>0.21</v>
      </c>
      <c r="J272" s="1">
        <v>2</v>
      </c>
      <c r="K272" s="1">
        <v>650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1</v>
      </c>
      <c r="R272" s="1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1</v>
      </c>
      <c r="AA272" s="15">
        <f>SUMPRODUCT(D272:R272,Linear_regression!$K$18:$Y$18)</f>
        <v>0.18431686185440199</v>
      </c>
    </row>
    <row r="273" spans="3:27" x14ac:dyDescent="0.25">
      <c r="C273" s="2">
        <v>0</v>
      </c>
      <c r="D273" s="1">
        <v>22</v>
      </c>
      <c r="E273" s="1">
        <v>81282</v>
      </c>
      <c r="F273" s="1">
        <v>1</v>
      </c>
      <c r="G273" s="1">
        <v>20000</v>
      </c>
      <c r="H273" s="1">
        <v>12.18</v>
      </c>
      <c r="I273" s="1">
        <v>0.25</v>
      </c>
      <c r="J273" s="1">
        <v>2</v>
      </c>
      <c r="K273" s="1">
        <v>639</v>
      </c>
      <c r="L273" s="1">
        <v>0</v>
      </c>
      <c r="M273" s="1">
        <v>0</v>
      </c>
      <c r="N273" s="1">
        <v>1</v>
      </c>
      <c r="O273" s="1">
        <v>0</v>
      </c>
      <c r="P273" s="1">
        <v>0</v>
      </c>
      <c r="Q273" s="1">
        <v>0</v>
      </c>
      <c r="R273" s="1">
        <v>0</v>
      </c>
      <c r="S273" s="3">
        <v>0</v>
      </c>
      <c r="T273" s="3">
        <v>1</v>
      </c>
      <c r="U273" s="3">
        <v>1</v>
      </c>
      <c r="V273" s="3">
        <v>0</v>
      </c>
      <c r="W273" s="3">
        <v>0</v>
      </c>
      <c r="X273" s="3">
        <v>0</v>
      </c>
      <c r="Y273" s="3">
        <v>0</v>
      </c>
      <c r="AA273" s="15">
        <f>SUMPRODUCT(D273:R273,Linear_regression!$K$18:$Y$18)</f>
        <v>0.74885514052452884</v>
      </c>
    </row>
    <row r="274" spans="3:27" x14ac:dyDescent="0.25">
      <c r="C274" s="2">
        <v>0</v>
      </c>
      <c r="D274" s="1">
        <v>23</v>
      </c>
      <c r="E274" s="1">
        <v>81580</v>
      </c>
      <c r="F274" s="1">
        <v>1</v>
      </c>
      <c r="G274" s="1">
        <v>20000</v>
      </c>
      <c r="H274" s="1">
        <v>11.11</v>
      </c>
      <c r="I274" s="1">
        <v>0.25</v>
      </c>
      <c r="J274" s="1">
        <v>2</v>
      </c>
      <c r="K274" s="1">
        <v>607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1</v>
      </c>
      <c r="S274" s="3">
        <v>1</v>
      </c>
      <c r="T274" s="3">
        <v>1</v>
      </c>
      <c r="U274" s="3">
        <v>0</v>
      </c>
      <c r="V274" s="3">
        <v>0</v>
      </c>
      <c r="W274" s="3">
        <v>1</v>
      </c>
      <c r="X274" s="3">
        <v>0</v>
      </c>
      <c r="Y274" s="3">
        <v>0</v>
      </c>
      <c r="AA274" s="15">
        <f>SUMPRODUCT(D274:R274,Linear_regression!$K$18:$Y$18)</f>
        <v>0.14867549800899948</v>
      </c>
    </row>
    <row r="275" spans="3:27" x14ac:dyDescent="0.25">
      <c r="C275" s="2">
        <v>0</v>
      </c>
      <c r="D275" s="1">
        <v>24</v>
      </c>
      <c r="E275" s="1">
        <v>81639</v>
      </c>
      <c r="F275" s="1">
        <v>4</v>
      </c>
      <c r="G275" s="1">
        <v>20000</v>
      </c>
      <c r="H275" s="1">
        <v>13.48</v>
      </c>
      <c r="I275" s="1">
        <v>0.24</v>
      </c>
      <c r="J275" s="1">
        <v>2</v>
      </c>
      <c r="K275" s="1">
        <v>681</v>
      </c>
      <c r="L275" s="1">
        <v>0</v>
      </c>
      <c r="M275" s="1">
        <v>0</v>
      </c>
      <c r="N275" s="1">
        <v>0</v>
      </c>
      <c r="O275" s="1">
        <v>1</v>
      </c>
      <c r="P275" s="1">
        <v>0</v>
      </c>
      <c r="Q275" s="1">
        <v>0</v>
      </c>
      <c r="R275" s="1">
        <v>0</v>
      </c>
      <c r="S275" s="3">
        <v>0</v>
      </c>
      <c r="T275" s="3">
        <v>1</v>
      </c>
      <c r="U275" s="3">
        <v>0</v>
      </c>
      <c r="V275" s="3">
        <v>1</v>
      </c>
      <c r="W275" s="3">
        <v>0</v>
      </c>
      <c r="X275" s="3">
        <v>0</v>
      </c>
      <c r="Y275" s="3">
        <v>0</v>
      </c>
      <c r="AA275" s="15">
        <f>SUMPRODUCT(D275:R275,Linear_regression!$K$18:$Y$18)</f>
        <v>0.76748237005137165</v>
      </c>
    </row>
    <row r="276" spans="3:27" x14ac:dyDescent="0.25">
      <c r="C276" s="2">
        <v>0</v>
      </c>
      <c r="D276" s="1">
        <v>26</v>
      </c>
      <c r="E276" s="1">
        <v>82432</v>
      </c>
      <c r="F276" s="1">
        <v>6</v>
      </c>
      <c r="G276" s="1">
        <v>20000</v>
      </c>
      <c r="H276" s="1">
        <v>10.75</v>
      </c>
      <c r="I276" s="1">
        <v>0.24</v>
      </c>
      <c r="J276" s="1">
        <v>4</v>
      </c>
      <c r="K276" s="1">
        <v>710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3">
        <v>1</v>
      </c>
      <c r="T276" s="3">
        <v>1</v>
      </c>
      <c r="U276" s="3">
        <v>1</v>
      </c>
      <c r="V276" s="3">
        <v>0</v>
      </c>
      <c r="W276" s="3">
        <v>0</v>
      </c>
      <c r="X276" s="3">
        <v>0</v>
      </c>
      <c r="Y276" s="3">
        <v>0</v>
      </c>
      <c r="AA276" s="15">
        <f>SUMPRODUCT(D276:R276,Linear_regression!$K$18:$Y$18)</f>
        <v>0.66836921235335123</v>
      </c>
    </row>
    <row r="277" spans="3:27" x14ac:dyDescent="0.25">
      <c r="C277" s="2">
        <v>0</v>
      </c>
      <c r="D277" s="1">
        <v>25</v>
      </c>
      <c r="E277" s="1">
        <v>82737</v>
      </c>
      <c r="F277" s="1">
        <v>4</v>
      </c>
      <c r="G277" s="1">
        <v>20000</v>
      </c>
      <c r="H277" s="1">
        <v>12.53</v>
      </c>
      <c r="I277" s="1">
        <v>0.24</v>
      </c>
      <c r="J277" s="1">
        <v>4</v>
      </c>
      <c r="K277" s="1">
        <v>634</v>
      </c>
      <c r="L277" s="1">
        <v>0</v>
      </c>
      <c r="M277" s="1">
        <v>0</v>
      </c>
      <c r="N277" s="1">
        <v>1</v>
      </c>
      <c r="O277" s="1">
        <v>0</v>
      </c>
      <c r="P277" s="1">
        <v>0</v>
      </c>
      <c r="Q277" s="1">
        <v>0</v>
      </c>
      <c r="R277" s="1">
        <v>1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1</v>
      </c>
      <c r="Y277" s="3">
        <v>0</v>
      </c>
      <c r="AA277" s="15">
        <f>SUMPRODUCT(D277:R277,Linear_regression!$K$18:$Y$18)</f>
        <v>0.16697700377376568</v>
      </c>
    </row>
    <row r="278" spans="3:27" x14ac:dyDescent="0.25">
      <c r="C278" s="2">
        <v>0</v>
      </c>
      <c r="D278" s="1">
        <v>23</v>
      </c>
      <c r="E278" s="1">
        <v>84428</v>
      </c>
      <c r="F278" s="1">
        <v>1</v>
      </c>
      <c r="G278" s="1">
        <v>20000</v>
      </c>
      <c r="H278" s="1">
        <v>17.739999999999998</v>
      </c>
      <c r="I278" s="1">
        <v>0.24</v>
      </c>
      <c r="J278" s="1">
        <v>2</v>
      </c>
      <c r="K278" s="1">
        <v>707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1</v>
      </c>
      <c r="AA278" s="15">
        <f>SUMPRODUCT(D278:R278,Linear_regression!$K$18:$Y$18)</f>
        <v>0.2497012033862529</v>
      </c>
    </row>
    <row r="279" spans="3:27" x14ac:dyDescent="0.25">
      <c r="C279" s="2">
        <v>0</v>
      </c>
      <c r="D279" s="1">
        <v>25</v>
      </c>
      <c r="E279" s="1">
        <v>85061</v>
      </c>
      <c r="F279" s="1">
        <v>1</v>
      </c>
      <c r="G279" s="1">
        <v>20000</v>
      </c>
      <c r="H279" s="1">
        <v>9.99</v>
      </c>
      <c r="I279" s="1">
        <v>0.24</v>
      </c>
      <c r="J279" s="1">
        <v>2</v>
      </c>
      <c r="K279" s="1">
        <v>627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3">
        <v>1</v>
      </c>
      <c r="T279" s="3">
        <v>1</v>
      </c>
      <c r="U279" s="3">
        <v>0</v>
      </c>
      <c r="V279" s="3">
        <v>1</v>
      </c>
      <c r="W279" s="3">
        <v>0</v>
      </c>
      <c r="X279" s="3">
        <v>0</v>
      </c>
      <c r="Y279" s="3">
        <v>0</v>
      </c>
      <c r="AA279" s="15">
        <f>SUMPRODUCT(D279:R279,Linear_regression!$K$18:$Y$18)</f>
        <v>0.1365237952721281</v>
      </c>
    </row>
    <row r="280" spans="3:27" x14ac:dyDescent="0.25">
      <c r="C280" s="2">
        <v>0</v>
      </c>
      <c r="D280" s="1">
        <v>22</v>
      </c>
      <c r="E280" s="1">
        <v>84791</v>
      </c>
      <c r="F280" s="1">
        <v>0</v>
      </c>
      <c r="G280" s="1">
        <v>20000</v>
      </c>
      <c r="H280" s="1">
        <v>6.91</v>
      </c>
      <c r="I280" s="1">
        <v>0.24</v>
      </c>
      <c r="J280" s="1">
        <v>4</v>
      </c>
      <c r="K280" s="1">
        <v>592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1</v>
      </c>
      <c r="Y280" s="3">
        <v>0</v>
      </c>
      <c r="AA280" s="15">
        <f>SUMPRODUCT(D280:R280,Linear_regression!$K$18:$Y$18)</f>
        <v>5.6155281096505139E-2</v>
      </c>
    </row>
    <row r="281" spans="3:27" x14ac:dyDescent="0.25">
      <c r="C281" s="2">
        <v>0</v>
      </c>
      <c r="D281" s="1">
        <v>25</v>
      </c>
      <c r="E281" s="1">
        <v>86325</v>
      </c>
      <c r="F281" s="1">
        <v>2</v>
      </c>
      <c r="G281" s="1">
        <v>20000</v>
      </c>
      <c r="H281" s="1">
        <v>14.09</v>
      </c>
      <c r="I281" s="1">
        <v>0.23</v>
      </c>
      <c r="J281" s="1">
        <v>2</v>
      </c>
      <c r="K281" s="1">
        <v>566</v>
      </c>
      <c r="L281" s="1">
        <v>0</v>
      </c>
      <c r="M281" s="1">
        <v>0</v>
      </c>
      <c r="N281" s="1">
        <v>1</v>
      </c>
      <c r="O281" s="1">
        <v>0</v>
      </c>
      <c r="P281" s="1">
        <v>0</v>
      </c>
      <c r="Q281" s="1">
        <v>0</v>
      </c>
      <c r="R281" s="1">
        <v>1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1</v>
      </c>
      <c r="Y281" s="3">
        <v>0</v>
      </c>
      <c r="AA281" s="15">
        <f>SUMPRODUCT(D281:R281,Linear_regression!$K$18:$Y$18)</f>
        <v>0.23111290454345201</v>
      </c>
    </row>
    <row r="282" spans="3:27" x14ac:dyDescent="0.25">
      <c r="C282" s="2">
        <v>0</v>
      </c>
      <c r="D282" s="1">
        <v>22</v>
      </c>
      <c r="E282" s="1">
        <v>26244</v>
      </c>
      <c r="F282" s="1">
        <v>0</v>
      </c>
      <c r="G282" s="1">
        <v>3000</v>
      </c>
      <c r="H282" s="1">
        <v>11.49</v>
      </c>
      <c r="I282" s="1">
        <v>0.11</v>
      </c>
      <c r="J282" s="1">
        <v>3</v>
      </c>
      <c r="K282" s="1">
        <v>667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0</v>
      </c>
      <c r="R282" s="1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AA282" s="15">
        <f>SUMPRODUCT(D282:R282,Linear_regression!$K$18:$Y$18)</f>
        <v>3.8800232445619365E-2</v>
      </c>
    </row>
    <row r="283" spans="3:27" x14ac:dyDescent="0.25">
      <c r="C283" s="2">
        <v>0</v>
      </c>
      <c r="D283" s="1">
        <v>23</v>
      </c>
      <c r="E283" s="1">
        <v>86183</v>
      </c>
      <c r="F283" s="1">
        <v>1</v>
      </c>
      <c r="G283" s="1">
        <v>20000</v>
      </c>
      <c r="H283" s="1">
        <v>14.09</v>
      </c>
      <c r="I283" s="1">
        <v>0.23</v>
      </c>
      <c r="J283" s="1">
        <v>3</v>
      </c>
      <c r="K283" s="1">
        <v>638</v>
      </c>
      <c r="L283" s="1">
        <v>0</v>
      </c>
      <c r="M283" s="1">
        <v>0</v>
      </c>
      <c r="N283" s="1">
        <v>1</v>
      </c>
      <c r="O283" s="1">
        <v>0</v>
      </c>
      <c r="P283" s="1">
        <v>0</v>
      </c>
      <c r="Q283" s="1">
        <v>0</v>
      </c>
      <c r="R283" s="1">
        <v>0</v>
      </c>
      <c r="S283" s="3">
        <v>0</v>
      </c>
      <c r="T283" s="3">
        <v>1</v>
      </c>
      <c r="U283" s="3">
        <v>1</v>
      </c>
      <c r="V283" s="3">
        <v>0</v>
      </c>
      <c r="W283" s="3">
        <v>0</v>
      </c>
      <c r="X283" s="3">
        <v>0</v>
      </c>
      <c r="Y283" s="3">
        <v>0</v>
      </c>
      <c r="AA283" s="15">
        <f>SUMPRODUCT(D283:R283,Linear_regression!$K$18:$Y$18)</f>
        <v>0.78230384914182027</v>
      </c>
    </row>
    <row r="284" spans="3:27" x14ac:dyDescent="0.25">
      <c r="C284" s="2">
        <v>0</v>
      </c>
      <c r="D284" s="1">
        <v>24</v>
      </c>
      <c r="E284" s="1">
        <v>87261</v>
      </c>
      <c r="F284" s="1">
        <v>1</v>
      </c>
      <c r="G284" s="1">
        <v>20000</v>
      </c>
      <c r="H284" s="1">
        <v>11.83</v>
      </c>
      <c r="I284" s="1">
        <v>0.23</v>
      </c>
      <c r="J284" s="1">
        <v>2</v>
      </c>
      <c r="K284" s="1">
        <v>667</v>
      </c>
      <c r="L284" s="1">
        <v>0</v>
      </c>
      <c r="M284" s="1">
        <v>0</v>
      </c>
      <c r="N284" s="1">
        <v>1</v>
      </c>
      <c r="O284" s="1">
        <v>0</v>
      </c>
      <c r="P284" s="1">
        <v>0</v>
      </c>
      <c r="Q284" s="1">
        <v>0</v>
      </c>
      <c r="R284" s="1">
        <v>1</v>
      </c>
      <c r="S284" s="3">
        <v>1</v>
      </c>
      <c r="T284" s="3">
        <v>1</v>
      </c>
      <c r="U284" s="3">
        <v>0</v>
      </c>
      <c r="V284" s="3">
        <v>0</v>
      </c>
      <c r="W284" s="3">
        <v>1</v>
      </c>
      <c r="X284" s="3">
        <v>0</v>
      </c>
      <c r="Y284" s="3">
        <v>0</v>
      </c>
      <c r="AA284" s="15">
        <f>SUMPRODUCT(D284:R284,Linear_regression!$K$18:$Y$18)</f>
        <v>0.15238986335254057</v>
      </c>
    </row>
    <row r="285" spans="3:27" x14ac:dyDescent="0.25">
      <c r="C285" s="2">
        <v>0</v>
      </c>
      <c r="D285" s="1">
        <v>24</v>
      </c>
      <c r="E285" s="1">
        <v>25826</v>
      </c>
      <c r="F285" s="1">
        <v>4</v>
      </c>
      <c r="G285" s="1">
        <v>6000</v>
      </c>
      <c r="H285" s="1">
        <v>12.21</v>
      </c>
      <c r="I285" s="1">
        <v>0.23</v>
      </c>
      <c r="J285" s="1">
        <v>2</v>
      </c>
      <c r="K285" s="1">
        <v>655</v>
      </c>
      <c r="L285" s="1">
        <v>1</v>
      </c>
      <c r="M285" s="1">
        <v>0</v>
      </c>
      <c r="N285" s="1">
        <v>0</v>
      </c>
      <c r="O285" s="1">
        <v>0</v>
      </c>
      <c r="P285" s="1">
        <v>1</v>
      </c>
      <c r="Q285" s="1">
        <v>0</v>
      </c>
      <c r="R285" s="1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1</v>
      </c>
      <c r="Y285" s="3">
        <v>0</v>
      </c>
      <c r="AA285" s="15">
        <f>SUMPRODUCT(D285:R285,Linear_regression!$K$18:$Y$18)</f>
        <v>0.61965700136010771</v>
      </c>
    </row>
    <row r="286" spans="3:27" x14ac:dyDescent="0.25">
      <c r="C286" s="2">
        <v>0</v>
      </c>
      <c r="D286" s="1">
        <v>24</v>
      </c>
      <c r="E286" s="1">
        <v>87458</v>
      </c>
      <c r="F286" s="1">
        <v>3</v>
      </c>
      <c r="G286" s="1">
        <v>20000</v>
      </c>
      <c r="H286" s="1">
        <v>14.74</v>
      </c>
      <c r="I286" s="1">
        <v>0.23</v>
      </c>
      <c r="J286" s="1">
        <v>3</v>
      </c>
      <c r="K286" s="1">
        <v>604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  <c r="R286" s="1">
        <v>1</v>
      </c>
      <c r="S286" s="3">
        <v>1</v>
      </c>
      <c r="T286" s="3">
        <v>1</v>
      </c>
      <c r="U286" s="3">
        <v>0</v>
      </c>
      <c r="V286" s="3">
        <v>1</v>
      </c>
      <c r="W286" s="3">
        <v>0</v>
      </c>
      <c r="X286" s="3">
        <v>0</v>
      </c>
      <c r="Y286" s="3">
        <v>0</v>
      </c>
      <c r="AA286" s="15">
        <f>SUMPRODUCT(D286:R286,Linear_regression!$K$18:$Y$18)</f>
        <v>0.20304152961429833</v>
      </c>
    </row>
    <row r="287" spans="3:27" x14ac:dyDescent="0.25">
      <c r="C287" s="2">
        <v>0</v>
      </c>
      <c r="D287" s="1">
        <v>24</v>
      </c>
      <c r="E287" s="1">
        <v>89922</v>
      </c>
      <c r="F287" s="1">
        <v>0</v>
      </c>
      <c r="G287" s="1">
        <v>20000</v>
      </c>
      <c r="H287" s="1">
        <v>12.69</v>
      </c>
      <c r="I287" s="1">
        <v>0.22</v>
      </c>
      <c r="J287" s="1">
        <v>3</v>
      </c>
      <c r="K287" s="1">
        <v>672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0</v>
      </c>
      <c r="R287" s="1">
        <v>1</v>
      </c>
      <c r="S287" s="3">
        <v>0</v>
      </c>
      <c r="T287" s="3">
        <v>1</v>
      </c>
      <c r="U287" s="3">
        <v>0</v>
      </c>
      <c r="V287" s="3">
        <v>1</v>
      </c>
      <c r="W287" s="3">
        <v>0</v>
      </c>
      <c r="X287" s="3">
        <v>0</v>
      </c>
      <c r="Y287" s="3">
        <v>0</v>
      </c>
      <c r="AA287" s="15">
        <f>SUMPRODUCT(D287:R287,Linear_regression!$K$18:$Y$18)</f>
        <v>0.2166412418375413</v>
      </c>
    </row>
    <row r="288" spans="3:27" x14ac:dyDescent="0.25">
      <c r="C288" s="2">
        <v>0</v>
      </c>
      <c r="D288" s="1">
        <v>25</v>
      </c>
      <c r="E288" s="1">
        <v>91179</v>
      </c>
      <c r="F288" s="1">
        <v>0</v>
      </c>
      <c r="G288" s="1">
        <v>20000</v>
      </c>
      <c r="H288" s="1">
        <v>11.01</v>
      </c>
      <c r="I288" s="1">
        <v>0.22</v>
      </c>
      <c r="J288" s="1">
        <v>4</v>
      </c>
      <c r="K288" s="1">
        <v>658</v>
      </c>
      <c r="L288" s="1">
        <v>0</v>
      </c>
      <c r="M288" s="1">
        <v>0</v>
      </c>
      <c r="N288" s="1">
        <v>1</v>
      </c>
      <c r="O288" s="1">
        <v>0</v>
      </c>
      <c r="P288" s="1">
        <v>0</v>
      </c>
      <c r="Q288" s="1">
        <v>0</v>
      </c>
      <c r="R288" s="1">
        <v>1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AA288" s="15">
        <f>SUMPRODUCT(D288:R288,Linear_regression!$K$18:$Y$18)</f>
        <v>0.16755732512484012</v>
      </c>
    </row>
    <row r="289" spans="3:27" x14ac:dyDescent="0.25">
      <c r="C289" s="2">
        <v>0</v>
      </c>
      <c r="D289" s="1">
        <v>25</v>
      </c>
      <c r="E289" s="1">
        <v>26559</v>
      </c>
      <c r="F289" s="1">
        <v>2</v>
      </c>
      <c r="G289" s="1">
        <v>8500</v>
      </c>
      <c r="H289" s="1">
        <v>9.6300000000000008</v>
      </c>
      <c r="I289" s="1">
        <v>0.32</v>
      </c>
      <c r="J289" s="1">
        <v>4</v>
      </c>
      <c r="K289" s="1">
        <v>686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</v>
      </c>
      <c r="S289" s="3">
        <v>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1</v>
      </c>
      <c r="AA289" s="15">
        <f>SUMPRODUCT(D289:R289,Linear_regression!$K$18:$Y$18)</f>
        <v>0.28730402234847408</v>
      </c>
    </row>
    <row r="290" spans="3:27" x14ac:dyDescent="0.25">
      <c r="C290" s="2">
        <v>0</v>
      </c>
      <c r="D290" s="1">
        <v>24</v>
      </c>
      <c r="E290" s="1">
        <v>91001</v>
      </c>
      <c r="F290" s="1">
        <v>0</v>
      </c>
      <c r="G290" s="1">
        <v>20000</v>
      </c>
      <c r="H290" s="1">
        <v>8.8800000000000008</v>
      </c>
      <c r="I290" s="1">
        <v>0.22</v>
      </c>
      <c r="J290" s="1">
        <v>3</v>
      </c>
      <c r="K290" s="1">
        <v>687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3">
        <v>0</v>
      </c>
      <c r="T290" s="3">
        <v>1</v>
      </c>
      <c r="U290" s="3">
        <v>0</v>
      </c>
      <c r="V290" s="3">
        <v>1</v>
      </c>
      <c r="W290" s="3">
        <v>0</v>
      </c>
      <c r="X290" s="3">
        <v>0</v>
      </c>
      <c r="Y290" s="3">
        <v>0</v>
      </c>
      <c r="AA290" s="15">
        <f>SUMPRODUCT(D290:R290,Linear_regression!$K$18:$Y$18)</f>
        <v>0.65259613728856036</v>
      </c>
    </row>
    <row r="291" spans="3:27" x14ac:dyDescent="0.25">
      <c r="C291" s="2">
        <v>0</v>
      </c>
      <c r="D291" s="1">
        <v>26</v>
      </c>
      <c r="E291" s="1">
        <v>90978</v>
      </c>
      <c r="F291" s="1">
        <v>3</v>
      </c>
      <c r="G291" s="1">
        <v>20000</v>
      </c>
      <c r="H291" s="1">
        <v>6.91</v>
      </c>
      <c r="I291" s="1">
        <v>0.22</v>
      </c>
      <c r="J291" s="1">
        <v>4</v>
      </c>
      <c r="K291" s="1">
        <v>652</v>
      </c>
      <c r="L291" s="1">
        <v>1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</v>
      </c>
      <c r="S291" s="3">
        <v>0</v>
      </c>
      <c r="T291" s="3">
        <v>1</v>
      </c>
      <c r="U291" s="3">
        <v>0</v>
      </c>
      <c r="V291" s="3">
        <v>0</v>
      </c>
      <c r="W291" s="3">
        <v>1</v>
      </c>
      <c r="X291" s="3">
        <v>0</v>
      </c>
      <c r="Y291" s="3">
        <v>0</v>
      </c>
      <c r="AA291" s="15">
        <f>SUMPRODUCT(D291:R291,Linear_regression!$K$18:$Y$18)</f>
        <v>1.9524139030152154E-2</v>
      </c>
    </row>
    <row r="292" spans="3:27" x14ac:dyDescent="0.25">
      <c r="C292" s="2">
        <v>0</v>
      </c>
      <c r="D292" s="1">
        <v>26</v>
      </c>
      <c r="E292" s="1">
        <v>90805</v>
      </c>
      <c r="F292" s="1">
        <v>4</v>
      </c>
      <c r="G292" s="1">
        <v>20000</v>
      </c>
      <c r="H292" s="1">
        <v>11.01</v>
      </c>
      <c r="I292" s="1">
        <v>0.22</v>
      </c>
      <c r="J292" s="1">
        <v>3</v>
      </c>
      <c r="K292" s="1">
        <v>603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3">
        <v>0</v>
      </c>
      <c r="T292" s="3">
        <v>1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AA292" s="15">
        <f>SUMPRODUCT(D292:R292,Linear_regression!$K$18:$Y$18)</f>
        <v>0.68308367298585604</v>
      </c>
    </row>
    <row r="293" spans="3:27" x14ac:dyDescent="0.25">
      <c r="C293" s="2">
        <v>0</v>
      </c>
      <c r="D293" s="1">
        <v>25</v>
      </c>
      <c r="E293" s="1">
        <v>91130</v>
      </c>
      <c r="F293" s="1">
        <v>0</v>
      </c>
      <c r="G293" s="1">
        <v>20000</v>
      </c>
      <c r="H293" s="1">
        <v>10.38</v>
      </c>
      <c r="I293" s="1">
        <v>0.22</v>
      </c>
      <c r="J293" s="1">
        <v>3</v>
      </c>
      <c r="K293" s="1">
        <v>622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3">
        <v>0</v>
      </c>
      <c r="T293" s="3">
        <v>1</v>
      </c>
      <c r="U293" s="3">
        <v>0</v>
      </c>
      <c r="V293" s="3">
        <v>0</v>
      </c>
      <c r="W293" s="3">
        <v>0</v>
      </c>
      <c r="X293" s="3">
        <v>1</v>
      </c>
      <c r="Y293" s="3">
        <v>0</v>
      </c>
      <c r="AA293" s="15">
        <f>SUMPRODUCT(D293:R293,Linear_regression!$K$18:$Y$18)</f>
        <v>0.13936762676450931</v>
      </c>
    </row>
    <row r="294" spans="3:27" x14ac:dyDescent="0.25">
      <c r="C294" s="2">
        <v>0</v>
      </c>
      <c r="D294" s="1">
        <v>22</v>
      </c>
      <c r="E294" s="1">
        <v>91033</v>
      </c>
      <c r="F294" s="1">
        <v>1</v>
      </c>
      <c r="G294" s="1">
        <v>20000</v>
      </c>
      <c r="H294" s="1">
        <v>11.01</v>
      </c>
      <c r="I294" s="1">
        <v>0.22</v>
      </c>
      <c r="J294" s="1">
        <v>2</v>
      </c>
      <c r="K294" s="1">
        <v>572</v>
      </c>
      <c r="L294" s="1">
        <v>0</v>
      </c>
      <c r="M294" s="1">
        <v>0</v>
      </c>
      <c r="N294" s="1">
        <v>0</v>
      </c>
      <c r="O294" s="1">
        <v>1</v>
      </c>
      <c r="P294" s="1">
        <v>0</v>
      </c>
      <c r="Q294" s="1">
        <v>0</v>
      </c>
      <c r="R294" s="1">
        <v>1</v>
      </c>
      <c r="S294" s="3">
        <v>1</v>
      </c>
      <c r="T294" s="3">
        <v>1</v>
      </c>
      <c r="U294" s="3">
        <v>0</v>
      </c>
      <c r="V294" s="3">
        <v>0</v>
      </c>
      <c r="W294" s="3">
        <v>0</v>
      </c>
      <c r="X294" s="3">
        <v>0</v>
      </c>
      <c r="Y294" s="3">
        <v>1</v>
      </c>
      <c r="AA294" s="15">
        <f>SUMPRODUCT(D294:R294,Linear_regression!$K$18:$Y$18)</f>
        <v>0.14873317755385684</v>
      </c>
    </row>
    <row r="295" spans="3:27" x14ac:dyDescent="0.25">
      <c r="C295" s="2">
        <v>0</v>
      </c>
      <c r="D295" s="1">
        <v>21</v>
      </c>
      <c r="E295" s="1">
        <v>26887</v>
      </c>
      <c r="F295" s="1">
        <v>0</v>
      </c>
      <c r="G295" s="1">
        <v>7575</v>
      </c>
      <c r="H295" s="1">
        <v>11.01</v>
      </c>
      <c r="I295" s="1">
        <v>0.28000000000000003</v>
      </c>
      <c r="J295" s="1">
        <v>3</v>
      </c>
      <c r="K295" s="1">
        <v>641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1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1</v>
      </c>
      <c r="Y295" s="3">
        <v>0</v>
      </c>
      <c r="AA295" s="15">
        <f>SUMPRODUCT(D295:R295,Linear_regression!$K$18:$Y$18)</f>
        <v>0.23607706537307416</v>
      </c>
    </row>
    <row r="296" spans="3:27" x14ac:dyDescent="0.25">
      <c r="C296" s="2">
        <v>0</v>
      </c>
      <c r="D296" s="1">
        <v>26</v>
      </c>
      <c r="E296" s="1">
        <v>26792</v>
      </c>
      <c r="F296" s="1">
        <v>4</v>
      </c>
      <c r="G296" s="1">
        <v>5200</v>
      </c>
      <c r="H296" s="1">
        <v>12.42</v>
      </c>
      <c r="I296" s="1">
        <v>0.19</v>
      </c>
      <c r="J296" s="1">
        <v>3</v>
      </c>
      <c r="K296" s="1">
        <v>674</v>
      </c>
      <c r="L296" s="1">
        <v>1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0</v>
      </c>
      <c r="S296" s="3">
        <v>0</v>
      </c>
      <c r="T296" s="3">
        <v>0</v>
      </c>
      <c r="U296" s="3">
        <v>1</v>
      </c>
      <c r="V296" s="3">
        <v>0</v>
      </c>
      <c r="W296" s="3">
        <v>0</v>
      </c>
      <c r="X296" s="3">
        <v>0</v>
      </c>
      <c r="Y296" s="3">
        <v>0</v>
      </c>
      <c r="AA296" s="15">
        <f>SUMPRODUCT(D296:R296,Linear_regression!$K$18:$Y$18)</f>
        <v>0.67121216287889462</v>
      </c>
    </row>
    <row r="297" spans="3:27" x14ac:dyDescent="0.25">
      <c r="C297" s="2">
        <v>0</v>
      </c>
      <c r="D297" s="1">
        <v>23</v>
      </c>
      <c r="E297" s="1">
        <v>91541</v>
      </c>
      <c r="F297" s="1">
        <v>4</v>
      </c>
      <c r="G297" s="1">
        <v>20000</v>
      </c>
      <c r="H297" s="1">
        <v>16.32</v>
      </c>
      <c r="I297" s="1">
        <v>0.22</v>
      </c>
      <c r="J297" s="1">
        <v>3</v>
      </c>
      <c r="K297" s="1">
        <v>628</v>
      </c>
      <c r="L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3">
        <v>0</v>
      </c>
      <c r="T297" s="3">
        <v>1</v>
      </c>
      <c r="U297" s="3">
        <v>0</v>
      </c>
      <c r="V297" s="3">
        <v>0</v>
      </c>
      <c r="W297" s="3">
        <v>0</v>
      </c>
      <c r="X297" s="3">
        <v>1</v>
      </c>
      <c r="Y297" s="3">
        <v>0</v>
      </c>
      <c r="AA297" s="15">
        <f>SUMPRODUCT(D297:R297,Linear_regression!$K$18:$Y$18)</f>
        <v>0.740175511715912</v>
      </c>
    </row>
    <row r="298" spans="3:27" x14ac:dyDescent="0.25">
      <c r="C298" s="2">
        <v>0</v>
      </c>
      <c r="D298" s="1">
        <v>23</v>
      </c>
      <c r="E298" s="1">
        <v>92304</v>
      </c>
      <c r="F298" s="1">
        <v>0</v>
      </c>
      <c r="G298" s="1">
        <v>20000</v>
      </c>
      <c r="H298" s="1">
        <v>10.37</v>
      </c>
      <c r="I298" s="1">
        <v>0.22</v>
      </c>
      <c r="J298" s="1">
        <v>3</v>
      </c>
      <c r="K298" s="1">
        <v>635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</v>
      </c>
      <c r="S298" s="3">
        <v>1</v>
      </c>
      <c r="T298" s="3">
        <v>1</v>
      </c>
      <c r="U298" s="3">
        <v>0</v>
      </c>
      <c r="V298" s="3">
        <v>0</v>
      </c>
      <c r="W298" s="3">
        <v>1</v>
      </c>
      <c r="X298" s="3">
        <v>0</v>
      </c>
      <c r="Y298" s="3">
        <v>0</v>
      </c>
      <c r="AA298" s="15">
        <f>SUMPRODUCT(D298:R298,Linear_regression!$K$18:$Y$18)</f>
        <v>9.9673013800072652E-2</v>
      </c>
    </row>
    <row r="299" spans="3:27" x14ac:dyDescent="0.25">
      <c r="C299" s="2">
        <v>0</v>
      </c>
      <c r="D299" s="1">
        <v>22</v>
      </c>
      <c r="E299" s="1">
        <v>93127</v>
      </c>
      <c r="F299" s="1">
        <v>2</v>
      </c>
      <c r="G299" s="1">
        <v>20000</v>
      </c>
      <c r="H299" s="1">
        <v>13.98</v>
      </c>
      <c r="I299" s="1">
        <v>0.21</v>
      </c>
      <c r="J299" s="1">
        <v>4</v>
      </c>
      <c r="K299" s="1">
        <v>619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3">
        <v>0</v>
      </c>
      <c r="T299" s="3">
        <v>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AA299" s="15">
        <f>SUMPRODUCT(D299:R299,Linear_regression!$K$18:$Y$18)</f>
        <v>0.11934151966808026</v>
      </c>
    </row>
    <row r="300" spans="3:27" x14ac:dyDescent="0.25">
      <c r="C300" s="2">
        <v>0</v>
      </c>
      <c r="D300" s="1">
        <v>21</v>
      </c>
      <c r="E300" s="1">
        <v>26946</v>
      </c>
      <c r="F300" s="1">
        <v>0</v>
      </c>
      <c r="G300" s="1">
        <v>7125</v>
      </c>
      <c r="H300" s="1">
        <v>6.99</v>
      </c>
      <c r="I300" s="1">
        <v>0.26</v>
      </c>
      <c r="J300" s="1">
        <v>3</v>
      </c>
      <c r="K300" s="1">
        <v>653</v>
      </c>
      <c r="L300" s="1">
        <v>0</v>
      </c>
      <c r="M300" s="1">
        <v>0</v>
      </c>
      <c r="N300" s="1">
        <v>1</v>
      </c>
      <c r="O300" s="1">
        <v>0</v>
      </c>
      <c r="P300" s="1">
        <v>0</v>
      </c>
      <c r="Q300" s="1">
        <v>1</v>
      </c>
      <c r="R300" s="1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1</v>
      </c>
      <c r="AA300" s="15">
        <f>SUMPRODUCT(D300:R300,Linear_regression!$K$18:$Y$18)</f>
        <v>0.66322170429071547</v>
      </c>
    </row>
    <row r="301" spans="3:27" x14ac:dyDescent="0.25">
      <c r="C301" s="2">
        <v>0</v>
      </c>
      <c r="D301" s="1">
        <v>22</v>
      </c>
      <c r="E301" s="1">
        <v>26711</v>
      </c>
      <c r="F301" s="1">
        <v>0</v>
      </c>
      <c r="G301" s="1">
        <v>4025</v>
      </c>
      <c r="H301" s="1">
        <v>5.42</v>
      </c>
      <c r="I301" s="1">
        <v>0.15</v>
      </c>
      <c r="J301" s="1">
        <v>4</v>
      </c>
      <c r="K301" s="1">
        <v>565</v>
      </c>
      <c r="L301" s="1">
        <v>0</v>
      </c>
      <c r="M301" s="1">
        <v>0</v>
      </c>
      <c r="N301" s="1">
        <v>1</v>
      </c>
      <c r="O301" s="1">
        <v>0</v>
      </c>
      <c r="P301" s="1">
        <v>0</v>
      </c>
      <c r="Q301" s="1">
        <v>0</v>
      </c>
      <c r="R301" s="1">
        <v>1</v>
      </c>
      <c r="S301" s="3">
        <v>0</v>
      </c>
      <c r="T301" s="3">
        <v>0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AA301" s="15">
        <f>SUMPRODUCT(D301:R301,Linear_regression!$K$18:$Y$18)</f>
        <v>-3.9250497760487946E-3</v>
      </c>
    </row>
    <row r="302" spans="3:27" x14ac:dyDescent="0.25">
      <c r="C302" s="2">
        <v>0</v>
      </c>
      <c r="D302" s="1">
        <v>24</v>
      </c>
      <c r="E302" s="1">
        <v>26769</v>
      </c>
      <c r="F302" s="1">
        <v>2</v>
      </c>
      <c r="G302" s="1">
        <v>8000</v>
      </c>
      <c r="H302" s="1">
        <v>5.42</v>
      </c>
      <c r="I302" s="1">
        <v>0.3</v>
      </c>
      <c r="J302" s="1">
        <v>2</v>
      </c>
      <c r="K302" s="1">
        <v>613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3">
        <v>1</v>
      </c>
      <c r="T302" s="3">
        <v>0</v>
      </c>
      <c r="U302" s="3">
        <v>0</v>
      </c>
      <c r="V302" s="3">
        <v>0</v>
      </c>
      <c r="W302" s="3">
        <v>1</v>
      </c>
      <c r="X302" s="3">
        <v>0</v>
      </c>
      <c r="Y302" s="3">
        <v>0</v>
      </c>
      <c r="AA302" s="15">
        <f>SUMPRODUCT(D302:R302,Linear_regression!$K$18:$Y$18)</f>
        <v>0.15859280655697583</v>
      </c>
    </row>
    <row r="303" spans="3:27" x14ac:dyDescent="0.25">
      <c r="C303" s="2">
        <v>0</v>
      </c>
      <c r="D303" s="1">
        <v>26</v>
      </c>
      <c r="E303" s="1">
        <v>94812</v>
      </c>
      <c r="F303" s="1">
        <v>4</v>
      </c>
      <c r="G303" s="1">
        <v>20000</v>
      </c>
      <c r="H303" s="1">
        <v>13.85</v>
      </c>
      <c r="I303" s="1">
        <v>0.21</v>
      </c>
      <c r="J303" s="1">
        <v>4</v>
      </c>
      <c r="K303" s="1">
        <v>663</v>
      </c>
      <c r="L303" s="1">
        <v>1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3">
        <v>0</v>
      </c>
      <c r="T303" s="3">
        <v>1</v>
      </c>
      <c r="U303" s="3">
        <v>0</v>
      </c>
      <c r="V303" s="3">
        <v>1</v>
      </c>
      <c r="W303" s="3">
        <v>0</v>
      </c>
      <c r="X303" s="3">
        <v>0</v>
      </c>
      <c r="Y303" s="3">
        <v>0</v>
      </c>
      <c r="AA303" s="15">
        <f>SUMPRODUCT(D303:R303,Linear_regression!$K$18:$Y$18)</f>
        <v>0.71701822162924378</v>
      </c>
    </row>
    <row r="304" spans="3:27" x14ac:dyDescent="0.25">
      <c r="C304" s="2">
        <v>0</v>
      </c>
      <c r="D304" s="1">
        <v>22</v>
      </c>
      <c r="E304" s="1">
        <v>27119</v>
      </c>
      <c r="F304" s="1">
        <v>0</v>
      </c>
      <c r="G304" s="1">
        <v>4000</v>
      </c>
      <c r="H304" s="1">
        <v>12.99</v>
      </c>
      <c r="I304" s="1">
        <v>0.15</v>
      </c>
      <c r="J304" s="1">
        <v>2</v>
      </c>
      <c r="K304" s="1">
        <v>540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1</v>
      </c>
      <c r="Y304" s="3">
        <v>0</v>
      </c>
      <c r="AA304" s="15">
        <f>SUMPRODUCT(D304:R304,Linear_regression!$K$18:$Y$18)</f>
        <v>0.14021308201741722</v>
      </c>
    </row>
    <row r="305" spans="3:27" x14ac:dyDescent="0.25">
      <c r="C305" s="2">
        <v>0</v>
      </c>
      <c r="D305" s="1">
        <v>26</v>
      </c>
      <c r="E305" s="1">
        <v>27046</v>
      </c>
      <c r="F305" s="1">
        <v>5</v>
      </c>
      <c r="G305" s="1">
        <v>4200</v>
      </c>
      <c r="H305" s="1">
        <v>9.99</v>
      </c>
      <c r="I305" s="1">
        <v>0.16</v>
      </c>
      <c r="J305" s="1">
        <v>3</v>
      </c>
      <c r="K305" s="1">
        <v>598</v>
      </c>
      <c r="L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1</v>
      </c>
      <c r="R305" s="1">
        <v>1</v>
      </c>
      <c r="S305" s="3">
        <v>1</v>
      </c>
      <c r="T305" s="3">
        <v>0</v>
      </c>
      <c r="U305" s="3">
        <v>0</v>
      </c>
      <c r="V305" s="3">
        <v>0</v>
      </c>
      <c r="W305" s="3">
        <v>1</v>
      </c>
      <c r="X305" s="3">
        <v>0</v>
      </c>
      <c r="Y305" s="3">
        <v>0</v>
      </c>
      <c r="AA305" s="15">
        <f>SUMPRODUCT(D305:R305,Linear_regression!$K$18:$Y$18)</f>
        <v>-3.5870723812465588E-3</v>
      </c>
    </row>
    <row r="306" spans="3:27" x14ac:dyDescent="0.25">
      <c r="C306" s="2">
        <v>0</v>
      </c>
      <c r="D306" s="1">
        <v>22</v>
      </c>
      <c r="E306" s="1">
        <v>26902</v>
      </c>
      <c r="F306" s="1">
        <v>4</v>
      </c>
      <c r="G306" s="1">
        <v>1400</v>
      </c>
      <c r="H306" s="1">
        <v>11.01</v>
      </c>
      <c r="I306" s="1">
        <v>0.05</v>
      </c>
      <c r="J306" s="1">
        <v>2</v>
      </c>
      <c r="K306" s="1">
        <v>653</v>
      </c>
      <c r="L306" s="1">
        <v>1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1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1</v>
      </c>
      <c r="AA306" s="15">
        <f>SUMPRODUCT(D306:R306,Linear_regression!$K$18:$Y$18)</f>
        <v>-0.15345232805030756</v>
      </c>
    </row>
    <row r="307" spans="3:27" x14ac:dyDescent="0.25">
      <c r="C307" s="2">
        <v>0</v>
      </c>
      <c r="D307" s="1">
        <v>123</v>
      </c>
      <c r="E307" s="1">
        <v>94723</v>
      </c>
      <c r="F307" s="1">
        <v>100</v>
      </c>
      <c r="G307" s="1">
        <v>20000</v>
      </c>
      <c r="H307" s="1">
        <v>11.01</v>
      </c>
      <c r="I307" s="1">
        <v>0.21</v>
      </c>
      <c r="J307" s="1">
        <v>4</v>
      </c>
      <c r="K307" s="1">
        <v>714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 s="3">
        <v>1</v>
      </c>
      <c r="T307" s="3">
        <v>1</v>
      </c>
      <c r="U307" s="3">
        <v>0</v>
      </c>
      <c r="V307" s="3">
        <v>0</v>
      </c>
      <c r="W307" s="3">
        <v>0</v>
      </c>
      <c r="X307" s="3">
        <v>0</v>
      </c>
      <c r="Y307" s="3">
        <v>1</v>
      </c>
      <c r="AA307" s="15">
        <f>SUMPRODUCT(D307:R307,Linear_regression!$K$18:$Y$18)</f>
        <v>-4.6820275141436607E-2</v>
      </c>
    </row>
    <row r="308" spans="3:27" x14ac:dyDescent="0.25">
      <c r="C308" s="2">
        <v>0</v>
      </c>
      <c r="D308" s="1">
        <v>21</v>
      </c>
      <c r="E308" s="1">
        <v>27072</v>
      </c>
      <c r="F308" s="1">
        <v>0</v>
      </c>
      <c r="G308" s="1">
        <v>3800</v>
      </c>
      <c r="H308" s="1">
        <v>5.99</v>
      </c>
      <c r="I308" s="1">
        <v>0.14000000000000001</v>
      </c>
      <c r="J308" s="1">
        <v>2</v>
      </c>
      <c r="K308" s="1">
        <v>643</v>
      </c>
      <c r="L308" s="1">
        <v>1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3">
        <v>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AA308" s="15">
        <f>SUMPRODUCT(D308:R308,Linear_regression!$K$18:$Y$18)</f>
        <v>0.50528710868824089</v>
      </c>
    </row>
    <row r="309" spans="3:27" x14ac:dyDescent="0.25">
      <c r="C309" s="2">
        <v>0</v>
      </c>
      <c r="D309" s="1">
        <v>23</v>
      </c>
      <c r="E309" s="1">
        <v>94310</v>
      </c>
      <c r="F309" s="1">
        <v>0</v>
      </c>
      <c r="G309" s="1">
        <v>20000</v>
      </c>
      <c r="H309" s="1">
        <v>11.58</v>
      </c>
      <c r="I309" s="1">
        <v>0.21</v>
      </c>
      <c r="J309" s="1">
        <v>3</v>
      </c>
      <c r="K309" s="1">
        <v>578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3">
        <v>0</v>
      </c>
      <c r="T309" s="3">
        <v>1</v>
      </c>
      <c r="U309" s="3">
        <v>0</v>
      </c>
      <c r="V309" s="3">
        <v>0</v>
      </c>
      <c r="W309" s="3">
        <v>0</v>
      </c>
      <c r="X309" s="3">
        <v>0</v>
      </c>
      <c r="Y309" s="3">
        <v>1</v>
      </c>
      <c r="AA309" s="15">
        <f>SUMPRODUCT(D309:R309,Linear_regression!$K$18:$Y$18)</f>
        <v>0.72933759217329863</v>
      </c>
    </row>
    <row r="310" spans="3:27" x14ac:dyDescent="0.25">
      <c r="C310" s="2">
        <v>0</v>
      </c>
      <c r="D310" s="1">
        <v>23</v>
      </c>
      <c r="E310" s="1">
        <v>95354</v>
      </c>
      <c r="F310" s="1">
        <v>2</v>
      </c>
      <c r="G310" s="1">
        <v>20000</v>
      </c>
      <c r="H310" s="1">
        <v>13.85</v>
      </c>
      <c r="I310" s="1">
        <v>0.21</v>
      </c>
      <c r="J310" s="1">
        <v>4</v>
      </c>
      <c r="K310" s="1">
        <v>642</v>
      </c>
      <c r="L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  <c r="R310" s="1">
        <v>1</v>
      </c>
      <c r="S310" s="3">
        <v>1</v>
      </c>
      <c r="T310" s="3">
        <v>1</v>
      </c>
      <c r="U310" s="3">
        <v>0</v>
      </c>
      <c r="V310" s="3">
        <v>0</v>
      </c>
      <c r="W310" s="3">
        <v>1</v>
      </c>
      <c r="X310" s="3">
        <v>0</v>
      </c>
      <c r="Y310" s="3">
        <v>0</v>
      </c>
      <c r="AA310" s="15">
        <f>SUMPRODUCT(D310:R310,Linear_regression!$K$18:$Y$18)</f>
        <v>0.18390794191363125</v>
      </c>
    </row>
    <row r="311" spans="3:27" x14ac:dyDescent="0.25">
      <c r="C311" s="2">
        <v>0</v>
      </c>
      <c r="D311" s="1">
        <v>23</v>
      </c>
      <c r="E311" s="1">
        <v>96236</v>
      </c>
      <c r="F311" s="1">
        <v>0</v>
      </c>
      <c r="G311" s="1">
        <v>20000</v>
      </c>
      <c r="H311" s="1">
        <v>16.89</v>
      </c>
      <c r="I311" s="1">
        <v>0.21</v>
      </c>
      <c r="J311" s="1">
        <v>4</v>
      </c>
      <c r="K311" s="1">
        <v>688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0</v>
      </c>
      <c r="S311" s="3">
        <v>1</v>
      </c>
      <c r="T311" s="3">
        <v>1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AA311" s="15">
        <f>SUMPRODUCT(D311:R311,Linear_regression!$K$18:$Y$18)</f>
        <v>0.85768397908414495</v>
      </c>
    </row>
    <row r="312" spans="3:27" x14ac:dyDescent="0.25">
      <c r="C312" s="2">
        <v>0</v>
      </c>
      <c r="D312" s="1">
        <v>23</v>
      </c>
      <c r="E312" s="1">
        <v>96969</v>
      </c>
      <c r="F312" s="1">
        <v>2</v>
      </c>
      <c r="G312" s="1">
        <v>20000</v>
      </c>
      <c r="H312" s="1">
        <v>7.9</v>
      </c>
      <c r="I312" s="1">
        <v>0.21</v>
      </c>
      <c r="J312" s="1">
        <v>4</v>
      </c>
      <c r="K312" s="1">
        <v>696</v>
      </c>
      <c r="L312" s="1">
        <v>0</v>
      </c>
      <c r="M312" s="1">
        <v>0</v>
      </c>
      <c r="N312" s="1">
        <v>0</v>
      </c>
      <c r="O312" s="1">
        <v>1</v>
      </c>
      <c r="P312" s="1">
        <v>0</v>
      </c>
      <c r="Q312" s="1">
        <v>0</v>
      </c>
      <c r="R312" s="1">
        <v>0</v>
      </c>
      <c r="S312" s="3">
        <v>1</v>
      </c>
      <c r="T312" s="3">
        <v>1</v>
      </c>
      <c r="U312" s="3">
        <v>0</v>
      </c>
      <c r="V312" s="3">
        <v>0</v>
      </c>
      <c r="W312" s="3">
        <v>1</v>
      </c>
      <c r="X312" s="3">
        <v>0</v>
      </c>
      <c r="Y312" s="3">
        <v>0</v>
      </c>
      <c r="AA312" s="15">
        <f>SUMPRODUCT(D312:R312,Linear_regression!$K$18:$Y$18)</f>
        <v>0.61863011793102196</v>
      </c>
    </row>
    <row r="313" spans="3:27" x14ac:dyDescent="0.25">
      <c r="C313" s="2">
        <v>0</v>
      </c>
      <c r="D313" s="1">
        <v>23</v>
      </c>
      <c r="E313" s="1">
        <v>27201</v>
      </c>
      <c r="F313" s="1">
        <v>0</v>
      </c>
      <c r="G313" s="1">
        <v>6000</v>
      </c>
      <c r="H313" s="1">
        <v>12.68</v>
      </c>
      <c r="I313" s="1">
        <v>0.22</v>
      </c>
      <c r="J313" s="1">
        <v>4</v>
      </c>
      <c r="K313" s="1">
        <v>527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1</v>
      </c>
      <c r="R313" s="1">
        <v>1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1</v>
      </c>
      <c r="AA313" s="15">
        <f>SUMPRODUCT(D313:R313,Linear_regression!$K$18:$Y$18)</f>
        <v>0.20831255176287311</v>
      </c>
    </row>
    <row r="314" spans="3:27" x14ac:dyDescent="0.25">
      <c r="C314" s="2">
        <v>0</v>
      </c>
      <c r="D314" s="1">
        <v>24</v>
      </c>
      <c r="E314" s="1">
        <v>97157</v>
      </c>
      <c r="F314" s="1">
        <v>0</v>
      </c>
      <c r="G314" s="1">
        <v>20000</v>
      </c>
      <c r="H314" s="1">
        <v>13.06</v>
      </c>
      <c r="I314" s="1">
        <v>0.21</v>
      </c>
      <c r="J314" s="1">
        <v>4</v>
      </c>
      <c r="K314" s="1">
        <v>545</v>
      </c>
      <c r="L314" s="1">
        <v>0</v>
      </c>
      <c r="M314" s="1">
        <v>0</v>
      </c>
      <c r="N314" s="1">
        <v>1</v>
      </c>
      <c r="O314" s="1">
        <v>0</v>
      </c>
      <c r="P314" s="1">
        <v>0</v>
      </c>
      <c r="Q314" s="1">
        <v>0</v>
      </c>
      <c r="R314" s="1">
        <v>1</v>
      </c>
      <c r="S314" s="3">
        <v>1</v>
      </c>
      <c r="T314" s="3">
        <v>1</v>
      </c>
      <c r="U314" s="3">
        <v>0</v>
      </c>
      <c r="V314" s="3">
        <v>0</v>
      </c>
      <c r="W314" s="3">
        <v>0</v>
      </c>
      <c r="X314" s="3">
        <v>0</v>
      </c>
      <c r="Y314" s="3">
        <v>1</v>
      </c>
      <c r="AA314" s="15">
        <f>SUMPRODUCT(D314:R314,Linear_regression!$K$18:$Y$18)</f>
        <v>0.2105135494502669</v>
      </c>
    </row>
    <row r="315" spans="3:27" x14ac:dyDescent="0.25">
      <c r="C315" s="2">
        <v>0</v>
      </c>
      <c r="D315" s="1">
        <v>25</v>
      </c>
      <c r="E315" s="1">
        <v>96773</v>
      </c>
      <c r="F315" s="1">
        <v>3</v>
      </c>
      <c r="G315" s="1">
        <v>20000</v>
      </c>
      <c r="H315" s="1">
        <v>8.8800000000000008</v>
      </c>
      <c r="I315" s="1">
        <v>0.21</v>
      </c>
      <c r="J315" s="1">
        <v>4</v>
      </c>
      <c r="K315" s="1">
        <v>644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  <c r="R315" s="1">
        <v>1</v>
      </c>
      <c r="S315" s="3">
        <v>1</v>
      </c>
      <c r="T315" s="3">
        <v>1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AA315" s="15">
        <f>SUMPRODUCT(D315:R315,Linear_regression!$K$18:$Y$18)</f>
        <v>5.0485347881615961E-2</v>
      </c>
    </row>
    <row r="316" spans="3:27" x14ac:dyDescent="0.25">
      <c r="C316" s="2">
        <v>0</v>
      </c>
      <c r="D316" s="1">
        <v>23</v>
      </c>
      <c r="E316" s="1">
        <v>26954</v>
      </c>
      <c r="F316" s="1">
        <v>0</v>
      </c>
      <c r="G316" s="1">
        <v>2000</v>
      </c>
      <c r="H316" s="1">
        <v>6.17</v>
      </c>
      <c r="I316" s="1">
        <v>7.0000000000000007E-2</v>
      </c>
      <c r="J316" s="1">
        <v>4</v>
      </c>
      <c r="K316" s="1">
        <v>511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1</v>
      </c>
      <c r="S316" s="3">
        <v>1</v>
      </c>
      <c r="T316" s="3">
        <v>0</v>
      </c>
      <c r="U316" s="3">
        <v>1</v>
      </c>
      <c r="V316" s="3">
        <v>0</v>
      </c>
      <c r="W316" s="3">
        <v>0</v>
      </c>
      <c r="X316" s="3">
        <v>0</v>
      </c>
      <c r="Y316" s="3">
        <v>0</v>
      </c>
      <c r="AA316" s="15">
        <f>SUMPRODUCT(D316:R316,Linear_regression!$K$18:$Y$18)</f>
        <v>-8.7174993659111355E-2</v>
      </c>
    </row>
    <row r="317" spans="3:27" x14ac:dyDescent="0.25">
      <c r="C317" s="2">
        <v>0</v>
      </c>
      <c r="D317" s="1">
        <v>22</v>
      </c>
      <c r="E317" s="1">
        <v>96673</v>
      </c>
      <c r="F317" s="1">
        <v>1</v>
      </c>
      <c r="G317" s="1">
        <v>20000</v>
      </c>
      <c r="H317" s="1">
        <v>13.98</v>
      </c>
      <c r="I317" s="1">
        <v>0.21</v>
      </c>
      <c r="J317" s="1">
        <v>4</v>
      </c>
      <c r="K317" s="1">
        <v>616</v>
      </c>
      <c r="L317" s="1">
        <v>0</v>
      </c>
      <c r="M317" s="1">
        <v>0</v>
      </c>
      <c r="N317" s="1">
        <v>1</v>
      </c>
      <c r="O317" s="1">
        <v>0</v>
      </c>
      <c r="P317" s="1">
        <v>0</v>
      </c>
      <c r="Q317" s="1">
        <v>0</v>
      </c>
      <c r="R317" s="1">
        <v>1</v>
      </c>
      <c r="S317" s="3">
        <v>0</v>
      </c>
      <c r="T317" s="3">
        <v>1</v>
      </c>
      <c r="U317" s="3">
        <v>1</v>
      </c>
      <c r="V317" s="3">
        <v>0</v>
      </c>
      <c r="W317" s="3">
        <v>0</v>
      </c>
      <c r="X317" s="3">
        <v>0</v>
      </c>
      <c r="Y317" s="3">
        <v>0</v>
      </c>
      <c r="AA317" s="15">
        <f>SUMPRODUCT(D317:R317,Linear_regression!$K$18:$Y$18)</f>
        <v>0.15645529060545782</v>
      </c>
    </row>
    <row r="318" spans="3:27" x14ac:dyDescent="0.25">
      <c r="C318" s="2">
        <v>0</v>
      </c>
      <c r="D318" s="1">
        <v>22</v>
      </c>
      <c r="E318" s="1">
        <v>26872</v>
      </c>
      <c r="F318" s="1">
        <v>3</v>
      </c>
      <c r="G318" s="1">
        <v>8500</v>
      </c>
      <c r="H318" s="1">
        <v>6.54</v>
      </c>
      <c r="I318" s="1">
        <v>0.32</v>
      </c>
      <c r="J318" s="1">
        <v>4</v>
      </c>
      <c r="K318" s="1">
        <v>656</v>
      </c>
      <c r="L318" s="1">
        <v>0</v>
      </c>
      <c r="M318" s="1">
        <v>0</v>
      </c>
      <c r="N318" s="1">
        <v>1</v>
      </c>
      <c r="O318" s="1">
        <v>0</v>
      </c>
      <c r="P318" s="1">
        <v>0</v>
      </c>
      <c r="Q318" s="1">
        <v>1</v>
      </c>
      <c r="R318" s="1">
        <v>0</v>
      </c>
      <c r="S318" s="3">
        <v>1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1</v>
      </c>
      <c r="AA318" s="15">
        <f>SUMPRODUCT(D318:R318,Linear_regression!$K$18:$Y$18)</f>
        <v>0.70408804554358995</v>
      </c>
    </row>
    <row r="319" spans="3:27" x14ac:dyDescent="0.25">
      <c r="C319" s="2">
        <v>0</v>
      </c>
      <c r="D319" s="1">
        <v>26</v>
      </c>
      <c r="E319" s="1">
        <v>27097</v>
      </c>
      <c r="F319" s="1">
        <v>2</v>
      </c>
      <c r="G319" s="1">
        <v>1000</v>
      </c>
      <c r="H319" s="1">
        <v>10.36</v>
      </c>
      <c r="I319" s="1">
        <v>0.04</v>
      </c>
      <c r="J319" s="1">
        <v>3</v>
      </c>
      <c r="K319" s="1">
        <v>581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1</v>
      </c>
      <c r="S319" s="3">
        <v>0</v>
      </c>
      <c r="T319" s="3">
        <v>0</v>
      </c>
      <c r="U319" s="3">
        <v>0</v>
      </c>
      <c r="V319" s="3">
        <v>1</v>
      </c>
      <c r="W319" s="3">
        <v>0</v>
      </c>
      <c r="X319" s="3">
        <v>0</v>
      </c>
      <c r="Y319" s="3">
        <v>0</v>
      </c>
      <c r="AA319" s="15">
        <f>SUMPRODUCT(D319:R319,Linear_regression!$K$18:$Y$18)</f>
        <v>-4.5999817580041791E-2</v>
      </c>
    </row>
    <row r="320" spans="3:27" x14ac:dyDescent="0.25">
      <c r="C320" s="2">
        <v>0</v>
      </c>
      <c r="D320" s="1">
        <v>25</v>
      </c>
      <c r="E320" s="1">
        <v>96778</v>
      </c>
      <c r="F320" s="1">
        <v>2</v>
      </c>
      <c r="G320" s="1">
        <v>20000</v>
      </c>
      <c r="H320" s="1">
        <v>14.26</v>
      </c>
      <c r="I320" s="1">
        <v>0.21</v>
      </c>
      <c r="J320" s="1">
        <v>4</v>
      </c>
      <c r="K320" s="1">
        <v>664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3">
        <v>1</v>
      </c>
      <c r="T320" s="3">
        <v>1</v>
      </c>
      <c r="U320" s="3">
        <v>0</v>
      </c>
      <c r="V320" s="3">
        <v>1</v>
      </c>
      <c r="W320" s="3">
        <v>0</v>
      </c>
      <c r="X320" s="3">
        <v>0</v>
      </c>
      <c r="Y320" s="3">
        <v>0</v>
      </c>
      <c r="AA320" s="15">
        <f>SUMPRODUCT(D320:R320,Linear_regression!$K$18:$Y$18)</f>
        <v>0.7460117506094216</v>
      </c>
    </row>
    <row r="321" spans="3:27" x14ac:dyDescent="0.25">
      <c r="C321" s="2">
        <v>0</v>
      </c>
      <c r="D321" s="1">
        <v>23</v>
      </c>
      <c r="E321" s="1">
        <v>97783</v>
      </c>
      <c r="F321" s="1">
        <v>0</v>
      </c>
      <c r="G321" s="1">
        <v>20000</v>
      </c>
      <c r="H321" s="1">
        <v>11.71</v>
      </c>
      <c r="I321" s="1">
        <v>0.2</v>
      </c>
      <c r="J321" s="1">
        <v>2</v>
      </c>
      <c r="K321" s="1">
        <v>563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0</v>
      </c>
      <c r="R321" s="1">
        <v>1</v>
      </c>
      <c r="S321" s="3">
        <v>0</v>
      </c>
      <c r="T321" s="3">
        <v>1</v>
      </c>
      <c r="U321" s="3">
        <v>0</v>
      </c>
      <c r="V321" s="3">
        <v>0</v>
      </c>
      <c r="W321" s="3">
        <v>1</v>
      </c>
      <c r="X321" s="3">
        <v>0</v>
      </c>
      <c r="Y321" s="3">
        <v>0</v>
      </c>
      <c r="AA321" s="15">
        <f>SUMPRODUCT(D321:R321,Linear_regression!$K$18:$Y$18)</f>
        <v>0.13152634548031561</v>
      </c>
    </row>
    <row r="322" spans="3:27" x14ac:dyDescent="0.25">
      <c r="C322" s="2">
        <v>0</v>
      </c>
      <c r="D322" s="1">
        <v>22</v>
      </c>
      <c r="E322" s="1">
        <v>98255</v>
      </c>
      <c r="F322" s="1">
        <v>0</v>
      </c>
      <c r="G322" s="1">
        <v>20000</v>
      </c>
      <c r="H322" s="1">
        <v>13.49</v>
      </c>
      <c r="I322" s="1">
        <v>0.2</v>
      </c>
      <c r="J322" s="1">
        <v>4</v>
      </c>
      <c r="K322" s="1">
        <v>623</v>
      </c>
      <c r="L322" s="1">
        <v>1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1</v>
      </c>
      <c r="S322" s="3">
        <v>0</v>
      </c>
      <c r="T322" s="3">
        <v>1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AA322" s="15">
        <f>SUMPRODUCT(D322:R322,Linear_regression!$K$18:$Y$18)</f>
        <v>0.12632048746014535</v>
      </c>
    </row>
    <row r="323" spans="3:27" x14ac:dyDescent="0.25">
      <c r="C323" s="2">
        <v>0</v>
      </c>
      <c r="D323" s="1">
        <v>22</v>
      </c>
      <c r="E323" s="1">
        <v>99459</v>
      </c>
      <c r="F323" s="1">
        <v>0</v>
      </c>
      <c r="G323" s="1">
        <v>20000</v>
      </c>
      <c r="H323" s="1">
        <v>11.01</v>
      </c>
      <c r="I323" s="1">
        <v>0.2</v>
      </c>
      <c r="J323" s="1">
        <v>2</v>
      </c>
      <c r="K323" s="1">
        <v>691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3">
        <v>0</v>
      </c>
      <c r="T323" s="3">
        <v>1</v>
      </c>
      <c r="U323" s="3">
        <v>1</v>
      </c>
      <c r="V323" s="3">
        <v>0</v>
      </c>
      <c r="W323" s="3">
        <v>0</v>
      </c>
      <c r="X323" s="3">
        <v>0</v>
      </c>
      <c r="Y323" s="3">
        <v>0</v>
      </c>
      <c r="AA323" s="15">
        <f>SUMPRODUCT(D323:R323,Linear_regression!$K$18:$Y$18)</f>
        <v>0.62270309446188399</v>
      </c>
    </row>
    <row r="324" spans="3:27" x14ac:dyDescent="0.25">
      <c r="C324" s="2">
        <v>0</v>
      </c>
      <c r="D324" s="1">
        <v>24</v>
      </c>
      <c r="E324" s="1">
        <v>101201</v>
      </c>
      <c r="F324" s="1">
        <v>6</v>
      </c>
      <c r="G324" s="1">
        <v>20000</v>
      </c>
      <c r="H324" s="1">
        <v>13.48</v>
      </c>
      <c r="I324" s="1">
        <v>0.2</v>
      </c>
      <c r="J324" s="1">
        <v>3</v>
      </c>
      <c r="K324" s="1">
        <v>569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0</v>
      </c>
      <c r="R324" s="1">
        <v>0</v>
      </c>
      <c r="S324" s="3">
        <v>0</v>
      </c>
      <c r="T324" s="3">
        <v>1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AA324" s="15">
        <f>SUMPRODUCT(D324:R324,Linear_regression!$K$18:$Y$18)</f>
        <v>0.66038793188689615</v>
      </c>
    </row>
    <row r="325" spans="3:27" x14ac:dyDescent="0.25">
      <c r="C325" s="2">
        <v>0</v>
      </c>
      <c r="D325" s="1">
        <v>26</v>
      </c>
      <c r="E325" s="1">
        <v>26764</v>
      </c>
      <c r="F325" s="1">
        <v>4</v>
      </c>
      <c r="G325" s="1">
        <v>3000</v>
      </c>
      <c r="H325" s="1">
        <v>6.76</v>
      </c>
      <c r="I325" s="1">
        <v>0.11</v>
      </c>
      <c r="J325" s="1">
        <v>2</v>
      </c>
      <c r="K325" s="1">
        <v>642</v>
      </c>
      <c r="L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1</v>
      </c>
      <c r="R325" s="1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1</v>
      </c>
      <c r="AA325" s="15">
        <f>SUMPRODUCT(D325:R325,Linear_regression!$K$18:$Y$18)</f>
        <v>0.43776273011062489</v>
      </c>
    </row>
    <row r="326" spans="3:27" x14ac:dyDescent="0.25">
      <c r="C326" s="2">
        <v>0</v>
      </c>
      <c r="D326" s="1">
        <v>23</v>
      </c>
      <c r="E326" s="1">
        <v>102232</v>
      </c>
      <c r="F326" s="1">
        <v>1</v>
      </c>
      <c r="G326" s="1">
        <v>20000</v>
      </c>
      <c r="H326" s="1">
        <v>11.11</v>
      </c>
      <c r="I326" s="1">
        <v>0.2</v>
      </c>
      <c r="J326" s="1">
        <v>4</v>
      </c>
      <c r="K326" s="1">
        <v>663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1</v>
      </c>
      <c r="S326" s="3">
        <v>1</v>
      </c>
      <c r="T326" s="3">
        <v>1</v>
      </c>
      <c r="U326" s="3">
        <v>0</v>
      </c>
      <c r="V326" s="3">
        <v>0</v>
      </c>
      <c r="W326" s="3">
        <v>0</v>
      </c>
      <c r="X326" s="3">
        <v>1</v>
      </c>
      <c r="Y326" s="3">
        <v>0</v>
      </c>
      <c r="AA326" s="15">
        <f>SUMPRODUCT(D326:R326,Linear_regression!$K$18:$Y$18)</f>
        <v>0.11765009687889882</v>
      </c>
    </row>
    <row r="327" spans="3:27" x14ac:dyDescent="0.25">
      <c r="C327" s="2">
        <v>0</v>
      </c>
      <c r="D327" s="1">
        <v>25</v>
      </c>
      <c r="E327" s="1">
        <v>101849</v>
      </c>
      <c r="F327" s="1">
        <v>3</v>
      </c>
      <c r="G327" s="1">
        <v>20000</v>
      </c>
      <c r="H327" s="1">
        <v>13.92</v>
      </c>
      <c r="I327" s="1">
        <v>0.2</v>
      </c>
      <c r="J327" s="1">
        <v>2</v>
      </c>
      <c r="K327" s="1">
        <v>627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1</v>
      </c>
      <c r="S327" s="3">
        <v>0</v>
      </c>
      <c r="T327" s="3">
        <v>1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AA327" s="15">
        <f>SUMPRODUCT(D327:R327,Linear_regression!$K$18:$Y$18)</f>
        <v>0.1178949471770645</v>
      </c>
    </row>
    <row r="328" spans="3:27" x14ac:dyDescent="0.25">
      <c r="C328" s="2">
        <v>0</v>
      </c>
      <c r="D328" s="1">
        <v>23</v>
      </c>
      <c r="E328" s="1">
        <v>26678</v>
      </c>
      <c r="F328" s="1">
        <v>1</v>
      </c>
      <c r="G328" s="1">
        <v>4400</v>
      </c>
      <c r="H328" s="1">
        <v>12.53</v>
      </c>
      <c r="I328" s="1">
        <v>0.16</v>
      </c>
      <c r="J328" s="1">
        <v>2</v>
      </c>
      <c r="K328" s="1">
        <v>610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1</v>
      </c>
      <c r="R328" s="1">
        <v>1</v>
      </c>
      <c r="S328" s="3">
        <v>0</v>
      </c>
      <c r="T328" s="3">
        <v>0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AA328" s="15">
        <f>SUMPRODUCT(D328:R328,Linear_regression!$K$18:$Y$18)</f>
        <v>6.5621081595978348E-2</v>
      </c>
    </row>
    <row r="329" spans="3:27" x14ac:dyDescent="0.25">
      <c r="C329" s="2">
        <v>0</v>
      </c>
      <c r="D329" s="1">
        <v>21</v>
      </c>
      <c r="E329" s="1">
        <v>27041</v>
      </c>
      <c r="F329" s="1">
        <v>0</v>
      </c>
      <c r="G329" s="1">
        <v>10000</v>
      </c>
      <c r="H329" s="1">
        <v>11.14</v>
      </c>
      <c r="I329" s="1">
        <v>0.37</v>
      </c>
      <c r="J329" s="1">
        <v>2</v>
      </c>
      <c r="K329" s="1">
        <v>534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1</v>
      </c>
      <c r="S329" s="3">
        <v>1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AA329" s="15">
        <f>SUMPRODUCT(D329:R329,Linear_regression!$K$18:$Y$18)</f>
        <v>0.39086770565816875</v>
      </c>
    </row>
    <row r="330" spans="3:27" x14ac:dyDescent="0.25">
      <c r="C330" s="2">
        <v>0</v>
      </c>
      <c r="D330" s="1">
        <v>23</v>
      </c>
      <c r="E330" s="1">
        <v>103275</v>
      </c>
      <c r="F330" s="1">
        <v>0</v>
      </c>
      <c r="G330" s="1">
        <v>20000</v>
      </c>
      <c r="H330" s="1">
        <v>7.49</v>
      </c>
      <c r="I330" s="1">
        <v>0.19</v>
      </c>
      <c r="J330" s="1">
        <v>2</v>
      </c>
      <c r="K330" s="1">
        <v>597</v>
      </c>
      <c r="L330" s="1">
        <v>1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1</v>
      </c>
      <c r="S330" s="3">
        <v>0</v>
      </c>
      <c r="T330" s="3">
        <v>1</v>
      </c>
      <c r="U330" s="3">
        <v>0</v>
      </c>
      <c r="V330" s="3">
        <v>0</v>
      </c>
      <c r="W330" s="3">
        <v>1</v>
      </c>
      <c r="X330" s="3">
        <v>0</v>
      </c>
      <c r="Y330" s="3">
        <v>0</v>
      </c>
      <c r="AA330" s="15">
        <f>SUMPRODUCT(D330:R330,Linear_regression!$K$18:$Y$18)</f>
        <v>-9.7446490005351771E-3</v>
      </c>
    </row>
    <row r="331" spans="3:27" x14ac:dyDescent="0.25">
      <c r="C331" s="2">
        <v>0</v>
      </c>
      <c r="D331" s="1">
        <v>25</v>
      </c>
      <c r="E331" s="1">
        <v>103166</v>
      </c>
      <c r="F331" s="1">
        <v>3</v>
      </c>
      <c r="G331" s="1">
        <v>20000</v>
      </c>
      <c r="H331" s="1">
        <v>10.25</v>
      </c>
      <c r="I331" s="1">
        <v>0.19</v>
      </c>
      <c r="J331" s="1">
        <v>3</v>
      </c>
      <c r="K331" s="1">
        <v>653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1</v>
      </c>
      <c r="S331" s="3">
        <v>1</v>
      </c>
      <c r="T331" s="3">
        <v>1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AA331" s="15">
        <f>SUMPRODUCT(D331:R331,Linear_regression!$K$18:$Y$18)</f>
        <v>3.9610941945998013E-2</v>
      </c>
    </row>
    <row r="332" spans="3:27" x14ac:dyDescent="0.25">
      <c r="C332" s="2">
        <v>0</v>
      </c>
      <c r="D332" s="1">
        <v>21</v>
      </c>
      <c r="E332" s="1">
        <v>27289</v>
      </c>
      <c r="F332" s="1">
        <v>0</v>
      </c>
      <c r="G332" s="1">
        <v>1500</v>
      </c>
      <c r="H332" s="1">
        <v>11.86</v>
      </c>
      <c r="I332" s="1">
        <v>0.05</v>
      </c>
      <c r="J332" s="1">
        <v>3</v>
      </c>
      <c r="K332" s="1">
        <v>659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0</v>
      </c>
      <c r="R332" s="1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1</v>
      </c>
      <c r="Y332" s="3">
        <v>0</v>
      </c>
      <c r="AA332" s="15">
        <f>SUMPRODUCT(D332:R332,Linear_regression!$K$18:$Y$18)</f>
        <v>-5.3289221036448065E-2</v>
      </c>
    </row>
    <row r="333" spans="3:27" x14ac:dyDescent="0.25">
      <c r="C333" s="2">
        <v>0</v>
      </c>
      <c r="D333" s="1">
        <v>23</v>
      </c>
      <c r="E333" s="1">
        <v>27174</v>
      </c>
      <c r="F333" s="1">
        <v>0</v>
      </c>
      <c r="G333" s="1">
        <v>9000</v>
      </c>
      <c r="H333" s="1">
        <v>7.88</v>
      </c>
      <c r="I333" s="1">
        <v>0.33</v>
      </c>
      <c r="J333" s="1">
        <v>3</v>
      </c>
      <c r="K333" s="1">
        <v>619</v>
      </c>
      <c r="L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1</v>
      </c>
      <c r="R333" s="1">
        <v>1</v>
      </c>
      <c r="S333" s="3">
        <v>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1</v>
      </c>
      <c r="AA333" s="15">
        <f>SUMPRODUCT(D333:R333,Linear_regression!$K$18:$Y$18)</f>
        <v>0.22278225903872395</v>
      </c>
    </row>
    <row r="334" spans="3:27" x14ac:dyDescent="0.25">
      <c r="C334" s="2">
        <v>0</v>
      </c>
      <c r="D334" s="1">
        <v>25</v>
      </c>
      <c r="E334" s="1">
        <v>102975</v>
      </c>
      <c r="F334" s="1">
        <v>0</v>
      </c>
      <c r="G334" s="1">
        <v>20000</v>
      </c>
      <c r="H334" s="1">
        <v>11.01</v>
      </c>
      <c r="I334" s="1">
        <v>0.19</v>
      </c>
      <c r="J334" s="1">
        <v>2</v>
      </c>
      <c r="K334" s="1">
        <v>663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3">
        <v>0</v>
      </c>
      <c r="T334" s="3">
        <v>1</v>
      </c>
      <c r="U334" s="3">
        <v>0</v>
      </c>
      <c r="V334" s="3">
        <v>1</v>
      </c>
      <c r="W334" s="3">
        <v>0</v>
      </c>
      <c r="X334" s="3">
        <v>0</v>
      </c>
      <c r="Y334" s="3">
        <v>0</v>
      </c>
      <c r="AA334" s="15">
        <f>SUMPRODUCT(D334:R334,Linear_regression!$K$18:$Y$18)</f>
        <v>0.66803485381673788</v>
      </c>
    </row>
    <row r="335" spans="3:27" x14ac:dyDescent="0.25">
      <c r="C335" s="2">
        <v>0</v>
      </c>
      <c r="D335" s="1">
        <v>24</v>
      </c>
      <c r="E335" s="1">
        <v>27558</v>
      </c>
      <c r="F335" s="1">
        <v>0</v>
      </c>
      <c r="G335" s="1">
        <v>4000</v>
      </c>
      <c r="H335" s="1">
        <v>11.01</v>
      </c>
      <c r="I335" s="1">
        <v>0.15</v>
      </c>
      <c r="J335" s="1">
        <v>2</v>
      </c>
      <c r="K335" s="1">
        <v>621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1</v>
      </c>
      <c r="S335" s="3">
        <v>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1</v>
      </c>
      <c r="AA335" s="15">
        <f>SUMPRODUCT(D335:R335,Linear_regression!$K$18:$Y$18)</f>
        <v>0.10759992742564306</v>
      </c>
    </row>
    <row r="336" spans="3:27" x14ac:dyDescent="0.25">
      <c r="C336" s="2">
        <v>0</v>
      </c>
      <c r="D336" s="1">
        <v>22</v>
      </c>
      <c r="E336" s="1">
        <v>105649</v>
      </c>
      <c r="F336" s="1">
        <v>1</v>
      </c>
      <c r="G336" s="1">
        <v>20000</v>
      </c>
      <c r="H336" s="1">
        <v>13.85</v>
      </c>
      <c r="I336" s="1">
        <v>0.19</v>
      </c>
      <c r="J336" s="1">
        <v>4</v>
      </c>
      <c r="K336" s="1">
        <v>575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1</v>
      </c>
      <c r="S336" s="3">
        <v>0</v>
      </c>
      <c r="T336" s="3">
        <v>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AA336" s="15">
        <f>SUMPRODUCT(D336:R336,Linear_regression!$K$18:$Y$18)</f>
        <v>0.11208661792111929</v>
      </c>
    </row>
    <row r="337" spans="3:27" x14ac:dyDescent="0.25">
      <c r="C337" s="2">
        <v>0</v>
      </c>
      <c r="D337" s="1">
        <v>23</v>
      </c>
      <c r="E337" s="1">
        <v>27887</v>
      </c>
      <c r="F337" s="1">
        <v>0</v>
      </c>
      <c r="G337" s="1">
        <v>6000</v>
      </c>
      <c r="H337" s="1">
        <v>13.23</v>
      </c>
      <c r="I337" s="1">
        <v>0.22</v>
      </c>
      <c r="J337" s="1">
        <v>4</v>
      </c>
      <c r="K337" s="1">
        <v>477</v>
      </c>
      <c r="L337" s="1">
        <v>0</v>
      </c>
      <c r="M337" s="1">
        <v>0</v>
      </c>
      <c r="N337" s="1">
        <v>1</v>
      </c>
      <c r="O337" s="1">
        <v>0</v>
      </c>
      <c r="P337" s="1">
        <v>0</v>
      </c>
      <c r="Q337" s="1">
        <v>1</v>
      </c>
      <c r="R337" s="1">
        <v>1</v>
      </c>
      <c r="S337" s="3">
        <v>1</v>
      </c>
      <c r="T337" s="3">
        <v>0</v>
      </c>
      <c r="U337" s="3">
        <v>0</v>
      </c>
      <c r="V337" s="3">
        <v>0</v>
      </c>
      <c r="W337" s="3">
        <v>0</v>
      </c>
      <c r="X337" s="3">
        <v>1</v>
      </c>
      <c r="Y337" s="3">
        <v>0</v>
      </c>
      <c r="AA337" s="15">
        <f>SUMPRODUCT(D337:R337,Linear_regression!$K$18:$Y$18)</f>
        <v>0.2539847478613253</v>
      </c>
    </row>
    <row r="338" spans="3:27" x14ac:dyDescent="0.25">
      <c r="C338" s="2">
        <v>0</v>
      </c>
      <c r="D338" s="1">
        <v>22</v>
      </c>
      <c r="E338" s="1">
        <v>109017</v>
      </c>
      <c r="F338" s="1">
        <v>1</v>
      </c>
      <c r="G338" s="1">
        <v>20000</v>
      </c>
      <c r="H338" s="1">
        <v>11.01</v>
      </c>
      <c r="I338" s="1">
        <v>0.18</v>
      </c>
      <c r="J338" s="1">
        <v>4</v>
      </c>
      <c r="K338" s="1">
        <v>639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1</v>
      </c>
      <c r="S338" s="3">
        <v>0</v>
      </c>
      <c r="T338" s="3">
        <v>1</v>
      </c>
      <c r="U338" s="3">
        <v>0</v>
      </c>
      <c r="V338" s="3">
        <v>0</v>
      </c>
      <c r="W338" s="3">
        <v>0</v>
      </c>
      <c r="X338" s="3">
        <v>1</v>
      </c>
      <c r="Y338" s="3">
        <v>0</v>
      </c>
      <c r="AA338" s="15">
        <f>SUMPRODUCT(D338:R338,Linear_regression!$K$18:$Y$18)</f>
        <v>1.4019432330910075E-2</v>
      </c>
    </row>
    <row r="339" spans="3:27" x14ac:dyDescent="0.25">
      <c r="C339" s="2">
        <v>0</v>
      </c>
      <c r="D339" s="1">
        <v>24</v>
      </c>
      <c r="E339" s="1">
        <v>109178</v>
      </c>
      <c r="F339" s="1">
        <v>1</v>
      </c>
      <c r="G339" s="1">
        <v>20000</v>
      </c>
      <c r="H339" s="1">
        <v>6.54</v>
      </c>
      <c r="I339" s="1">
        <v>0.18</v>
      </c>
      <c r="J339" s="1">
        <v>3</v>
      </c>
      <c r="K339" s="1">
        <v>630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3">
        <v>0</v>
      </c>
      <c r="T339" s="3">
        <v>1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AA339" s="15">
        <f>SUMPRODUCT(D339:R339,Linear_regression!$K$18:$Y$18)</f>
        <v>0.52895789893627509</v>
      </c>
    </row>
    <row r="340" spans="3:27" x14ac:dyDescent="0.25">
      <c r="C340" s="2">
        <v>0</v>
      </c>
      <c r="D340" s="1">
        <v>23</v>
      </c>
      <c r="E340" s="1">
        <v>108836</v>
      </c>
      <c r="F340" s="1">
        <v>0</v>
      </c>
      <c r="G340" s="1">
        <v>20000</v>
      </c>
      <c r="H340" s="1">
        <v>11.49</v>
      </c>
      <c r="I340" s="1">
        <v>0.18</v>
      </c>
      <c r="J340" s="1">
        <v>4</v>
      </c>
      <c r="K340" s="1">
        <v>560</v>
      </c>
      <c r="L340" s="1">
        <v>0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1</v>
      </c>
      <c r="S340" s="3">
        <v>1</v>
      </c>
      <c r="T340" s="3">
        <v>1</v>
      </c>
      <c r="U340" s="3">
        <v>0</v>
      </c>
      <c r="V340" s="3">
        <v>0</v>
      </c>
      <c r="W340" s="3">
        <v>1</v>
      </c>
      <c r="X340" s="3">
        <v>0</v>
      </c>
      <c r="Y340" s="3">
        <v>0</v>
      </c>
      <c r="AA340" s="15">
        <f>SUMPRODUCT(D340:R340,Linear_regression!$K$18:$Y$18)</f>
        <v>0.14192452282435886</v>
      </c>
    </row>
    <row r="341" spans="3:27" x14ac:dyDescent="0.25">
      <c r="C341" s="2">
        <v>0</v>
      </c>
      <c r="D341" s="1">
        <v>26</v>
      </c>
      <c r="E341" s="1">
        <v>109089</v>
      </c>
      <c r="F341" s="1">
        <v>5</v>
      </c>
      <c r="G341" s="1">
        <v>20000</v>
      </c>
      <c r="H341" s="1">
        <v>11.49</v>
      </c>
      <c r="I341" s="1">
        <v>0.18</v>
      </c>
      <c r="J341" s="1">
        <v>3</v>
      </c>
      <c r="K341" s="1">
        <v>537</v>
      </c>
      <c r="L341" s="1">
        <v>0</v>
      </c>
      <c r="M341" s="1">
        <v>0</v>
      </c>
      <c r="N341" s="1">
        <v>0</v>
      </c>
      <c r="O341" s="1">
        <v>1</v>
      </c>
      <c r="P341" s="1">
        <v>0</v>
      </c>
      <c r="Q341" s="1">
        <v>0</v>
      </c>
      <c r="R341" s="1">
        <v>1</v>
      </c>
      <c r="S341" s="3">
        <v>1</v>
      </c>
      <c r="T341" s="3">
        <v>1</v>
      </c>
      <c r="U341" s="3">
        <v>0</v>
      </c>
      <c r="V341" s="3">
        <v>0</v>
      </c>
      <c r="W341" s="3">
        <v>1</v>
      </c>
      <c r="X341" s="3">
        <v>0</v>
      </c>
      <c r="Y341" s="3">
        <v>0</v>
      </c>
      <c r="AA341" s="15">
        <f>SUMPRODUCT(D341:R341,Linear_regression!$K$18:$Y$18)</f>
        <v>0.10157101967698212</v>
      </c>
    </row>
    <row r="342" spans="3:27" x14ac:dyDescent="0.25">
      <c r="C342" s="2">
        <v>0</v>
      </c>
      <c r="D342" s="1">
        <v>22</v>
      </c>
      <c r="E342" s="1">
        <v>27472</v>
      </c>
      <c r="F342" s="1">
        <v>1</v>
      </c>
      <c r="G342" s="1">
        <v>7000</v>
      </c>
      <c r="H342" s="1">
        <v>11.71</v>
      </c>
      <c r="I342" s="1">
        <v>0.25</v>
      </c>
      <c r="J342" s="1">
        <v>2</v>
      </c>
      <c r="K342" s="1">
        <v>694</v>
      </c>
      <c r="L342" s="1">
        <v>1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3">
        <v>0</v>
      </c>
      <c r="T342" s="3">
        <v>0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AA342" s="15">
        <f>SUMPRODUCT(D342:R342,Linear_regression!$K$18:$Y$18)</f>
        <v>0.76898142246866175</v>
      </c>
    </row>
    <row r="343" spans="3:27" x14ac:dyDescent="0.25">
      <c r="C343" s="2">
        <v>0</v>
      </c>
      <c r="D343" s="1">
        <v>23</v>
      </c>
      <c r="E343" s="1">
        <v>109061</v>
      </c>
      <c r="F343" s="1">
        <v>0</v>
      </c>
      <c r="G343" s="1">
        <v>20000</v>
      </c>
      <c r="H343" s="1">
        <v>13.57</v>
      </c>
      <c r="I343" s="1">
        <v>0.18</v>
      </c>
      <c r="J343" s="1">
        <v>4</v>
      </c>
      <c r="K343" s="1">
        <v>657</v>
      </c>
      <c r="L343" s="1">
        <v>0</v>
      </c>
      <c r="M343" s="1">
        <v>0</v>
      </c>
      <c r="N343" s="1">
        <v>0</v>
      </c>
      <c r="O343" s="1">
        <v>1</v>
      </c>
      <c r="P343" s="1">
        <v>0</v>
      </c>
      <c r="Q343" s="1">
        <v>0</v>
      </c>
      <c r="R343" s="1">
        <v>1</v>
      </c>
      <c r="S343" s="3">
        <v>1</v>
      </c>
      <c r="T343" s="3">
        <v>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AA343" s="15">
        <f>SUMPRODUCT(D343:R343,Linear_regression!$K$18:$Y$18)</f>
        <v>0.15942034158525631</v>
      </c>
    </row>
    <row r="344" spans="3:27" x14ac:dyDescent="0.25">
      <c r="C344" s="2">
        <v>0</v>
      </c>
      <c r="D344" s="1">
        <v>25</v>
      </c>
      <c r="E344" s="1">
        <v>110319</v>
      </c>
      <c r="F344" s="1">
        <v>1</v>
      </c>
      <c r="G344" s="1">
        <v>20000</v>
      </c>
      <c r="H344" s="1">
        <v>14.35</v>
      </c>
      <c r="I344" s="1">
        <v>0.18</v>
      </c>
      <c r="J344" s="1">
        <v>3</v>
      </c>
      <c r="K344" s="1">
        <v>572</v>
      </c>
      <c r="L344" s="1">
        <v>0</v>
      </c>
      <c r="M344" s="1">
        <v>0</v>
      </c>
      <c r="N344" s="1">
        <v>1</v>
      </c>
      <c r="O344" s="1">
        <v>0</v>
      </c>
      <c r="P344" s="1">
        <v>0</v>
      </c>
      <c r="Q344" s="1">
        <v>0</v>
      </c>
      <c r="R344" s="1">
        <v>1</v>
      </c>
      <c r="S344" s="3">
        <v>1</v>
      </c>
      <c r="T344" s="3">
        <v>1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AA344" s="15">
        <f>SUMPRODUCT(D344:R344,Linear_regression!$K$18:$Y$18)</f>
        <v>0.173064884807824</v>
      </c>
    </row>
    <row r="345" spans="3:27" x14ac:dyDescent="0.25">
      <c r="C345" s="2">
        <v>0</v>
      </c>
      <c r="D345" s="1">
        <v>26</v>
      </c>
      <c r="E345" s="1">
        <v>27309</v>
      </c>
      <c r="F345" s="1">
        <v>1</v>
      </c>
      <c r="G345" s="1">
        <v>3825</v>
      </c>
      <c r="H345" s="1">
        <v>10.65</v>
      </c>
      <c r="I345" s="1">
        <v>0.14000000000000001</v>
      </c>
      <c r="J345" s="1">
        <v>4</v>
      </c>
      <c r="K345" s="1">
        <v>618</v>
      </c>
      <c r="L345" s="1">
        <v>1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1</v>
      </c>
      <c r="S345" s="3">
        <v>1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AA345" s="15">
        <f>SUMPRODUCT(D345:R345,Linear_regression!$K$18:$Y$18)</f>
        <v>0.11260938008760779</v>
      </c>
    </row>
    <row r="346" spans="3:27" x14ac:dyDescent="0.25">
      <c r="C346" s="2">
        <v>0</v>
      </c>
      <c r="D346" s="1">
        <v>22</v>
      </c>
      <c r="E346" s="1">
        <v>111365</v>
      </c>
      <c r="F346" s="1">
        <v>1</v>
      </c>
      <c r="G346" s="1">
        <v>20000</v>
      </c>
      <c r="H346" s="1">
        <v>15.65</v>
      </c>
      <c r="I346" s="1">
        <v>0.18</v>
      </c>
      <c r="J346" s="1">
        <v>2</v>
      </c>
      <c r="K346" s="1">
        <v>649</v>
      </c>
      <c r="L346" s="1">
        <v>1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3">
        <v>0</v>
      </c>
      <c r="T346" s="3">
        <v>1</v>
      </c>
      <c r="U346" s="3">
        <v>0</v>
      </c>
      <c r="V346" s="3">
        <v>0</v>
      </c>
      <c r="W346" s="3">
        <v>0</v>
      </c>
      <c r="X346" s="3">
        <v>0</v>
      </c>
      <c r="Y346" s="3">
        <v>1</v>
      </c>
      <c r="AA346" s="15">
        <f>SUMPRODUCT(D346:R346,Linear_regression!$K$18:$Y$18)</f>
        <v>0.68303492625819762</v>
      </c>
    </row>
    <row r="347" spans="3:27" x14ac:dyDescent="0.25">
      <c r="C347" s="2">
        <v>0</v>
      </c>
      <c r="D347" s="1">
        <v>22</v>
      </c>
      <c r="E347" s="1">
        <v>27358</v>
      </c>
      <c r="F347" s="1">
        <v>0</v>
      </c>
      <c r="G347" s="1">
        <v>6500</v>
      </c>
      <c r="H347" s="1">
        <v>11.01</v>
      </c>
      <c r="I347" s="1">
        <v>0.24</v>
      </c>
      <c r="J347" s="1">
        <v>4</v>
      </c>
      <c r="K347" s="1">
        <v>496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 s="3">
        <v>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1</v>
      </c>
      <c r="AA347" s="15">
        <f>SUMPRODUCT(D347:R347,Linear_regression!$K$18:$Y$18)</f>
        <v>0.24640456009446388</v>
      </c>
    </row>
    <row r="348" spans="3:27" x14ac:dyDescent="0.25">
      <c r="C348" s="2">
        <v>0</v>
      </c>
      <c r="D348" s="1">
        <v>25</v>
      </c>
      <c r="E348" s="1">
        <v>111834</v>
      </c>
      <c r="F348" s="1">
        <v>1</v>
      </c>
      <c r="G348" s="1">
        <v>20000</v>
      </c>
      <c r="H348" s="1">
        <v>9.25</v>
      </c>
      <c r="I348" s="1">
        <v>0.18</v>
      </c>
      <c r="J348" s="1">
        <v>2</v>
      </c>
      <c r="K348" s="1">
        <v>606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</v>
      </c>
      <c r="S348" s="3">
        <v>1</v>
      </c>
      <c r="T348" s="3">
        <v>1</v>
      </c>
      <c r="U348" s="3">
        <v>0</v>
      </c>
      <c r="V348" s="3">
        <v>0</v>
      </c>
      <c r="W348" s="3">
        <v>1</v>
      </c>
      <c r="X348" s="3">
        <v>0</v>
      </c>
      <c r="Y348" s="3">
        <v>0</v>
      </c>
      <c r="AA348" s="15">
        <f>SUMPRODUCT(D348:R348,Linear_regression!$K$18:$Y$18)</f>
        <v>2.4785479056896653E-2</v>
      </c>
    </row>
    <row r="349" spans="3:27" x14ac:dyDescent="0.25">
      <c r="C349" s="2">
        <v>0</v>
      </c>
      <c r="D349" s="1">
        <v>22</v>
      </c>
      <c r="E349" s="1">
        <v>27122</v>
      </c>
      <c r="F349" s="1">
        <v>2</v>
      </c>
      <c r="G349" s="1">
        <v>2400</v>
      </c>
      <c r="H349" s="1">
        <v>11.71</v>
      </c>
      <c r="I349" s="1">
        <v>0.09</v>
      </c>
      <c r="J349" s="1">
        <v>3</v>
      </c>
      <c r="K349" s="1">
        <v>612</v>
      </c>
      <c r="L349" s="1">
        <v>0</v>
      </c>
      <c r="M349" s="1">
        <v>0</v>
      </c>
      <c r="N349" s="1">
        <v>1</v>
      </c>
      <c r="O349" s="1">
        <v>0</v>
      </c>
      <c r="P349" s="1">
        <v>0</v>
      </c>
      <c r="Q349" s="1">
        <v>0</v>
      </c>
      <c r="R349" s="1">
        <v>1</v>
      </c>
      <c r="S349" s="3">
        <v>1</v>
      </c>
      <c r="T349" s="3">
        <v>0</v>
      </c>
      <c r="U349" s="3">
        <v>0</v>
      </c>
      <c r="V349" s="3">
        <v>0</v>
      </c>
      <c r="W349" s="3">
        <v>1</v>
      </c>
      <c r="X349" s="3">
        <v>0</v>
      </c>
      <c r="Y349" s="3">
        <v>0</v>
      </c>
      <c r="AA349" s="15">
        <f>SUMPRODUCT(D349:R349,Linear_regression!$K$18:$Y$18)</f>
        <v>-6.1608246608528816E-3</v>
      </c>
    </row>
    <row r="350" spans="3:27" x14ac:dyDescent="0.25">
      <c r="C350" s="2">
        <v>0</v>
      </c>
      <c r="D350" s="1">
        <v>24</v>
      </c>
      <c r="E350" s="1">
        <v>27730</v>
      </c>
      <c r="F350" s="1">
        <v>0</v>
      </c>
      <c r="G350" s="1">
        <v>8000</v>
      </c>
      <c r="H350" s="1">
        <v>5.42</v>
      </c>
      <c r="I350" s="1">
        <v>0.28999999999999998</v>
      </c>
      <c r="J350" s="1">
        <v>4</v>
      </c>
      <c r="K350" s="1">
        <v>477</v>
      </c>
      <c r="L350" s="1">
        <v>1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1</v>
      </c>
      <c r="S350" s="3">
        <v>1</v>
      </c>
      <c r="T350" s="3">
        <v>0</v>
      </c>
      <c r="U350" s="3">
        <v>0</v>
      </c>
      <c r="V350" s="3">
        <v>0</v>
      </c>
      <c r="W350" s="3">
        <v>0</v>
      </c>
      <c r="X350" s="3">
        <v>1</v>
      </c>
      <c r="Y350" s="3">
        <v>0</v>
      </c>
      <c r="AA350" s="15">
        <f>SUMPRODUCT(D350:R350,Linear_regression!$K$18:$Y$18)</f>
        <v>0.23179421165371084</v>
      </c>
    </row>
    <row r="351" spans="3:27" x14ac:dyDescent="0.25">
      <c r="C351" s="2">
        <v>0</v>
      </c>
      <c r="D351" s="1">
        <v>26</v>
      </c>
      <c r="E351" s="1">
        <v>113057</v>
      </c>
      <c r="F351" s="1">
        <v>0</v>
      </c>
      <c r="G351" s="1">
        <v>20000</v>
      </c>
      <c r="H351" s="1">
        <v>9.4499999999999993</v>
      </c>
      <c r="I351" s="1">
        <v>0.18</v>
      </c>
      <c r="J351" s="1">
        <v>4</v>
      </c>
      <c r="K351" s="1">
        <v>606</v>
      </c>
      <c r="L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 s="3">
        <v>0</v>
      </c>
      <c r="T351" s="3">
        <v>1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AA351" s="15">
        <f>SUMPRODUCT(D351:R351,Linear_regression!$K$18:$Y$18)</f>
        <v>7.4928106354187785E-2</v>
      </c>
    </row>
    <row r="352" spans="3:27" x14ac:dyDescent="0.25">
      <c r="C352" s="2">
        <v>0</v>
      </c>
      <c r="D352" s="1">
        <v>22</v>
      </c>
      <c r="E352" s="1">
        <v>114267</v>
      </c>
      <c r="F352" s="1">
        <v>0</v>
      </c>
      <c r="G352" s="1">
        <v>20000</v>
      </c>
      <c r="H352" s="1">
        <v>11.01</v>
      </c>
      <c r="I352" s="1">
        <v>0.18</v>
      </c>
      <c r="J352" s="1">
        <v>2</v>
      </c>
      <c r="K352" s="1">
        <v>602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3">
        <v>1</v>
      </c>
      <c r="T352" s="3">
        <v>1</v>
      </c>
      <c r="U352" s="3">
        <v>0</v>
      </c>
      <c r="V352" s="3">
        <v>0</v>
      </c>
      <c r="W352" s="3">
        <v>0</v>
      </c>
      <c r="X352" s="3">
        <v>1</v>
      </c>
      <c r="Y352" s="3">
        <v>0</v>
      </c>
      <c r="AA352" s="15">
        <f>SUMPRODUCT(D352:R352,Linear_regression!$K$18:$Y$18)</f>
        <v>2.9815854937522257E-2</v>
      </c>
    </row>
    <row r="353" spans="3:27" x14ac:dyDescent="0.25">
      <c r="C353" s="2">
        <v>0</v>
      </c>
      <c r="D353" s="1">
        <v>23</v>
      </c>
      <c r="E353" s="1">
        <v>115130</v>
      </c>
      <c r="F353" s="1">
        <v>4</v>
      </c>
      <c r="G353" s="1">
        <v>20000</v>
      </c>
      <c r="H353" s="1">
        <v>10.99</v>
      </c>
      <c r="I353" s="1">
        <v>0.17</v>
      </c>
      <c r="J353" s="1">
        <v>2</v>
      </c>
      <c r="K353" s="1">
        <v>701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0</v>
      </c>
      <c r="R353" s="1">
        <v>0</v>
      </c>
      <c r="S353" s="3">
        <v>1</v>
      </c>
      <c r="T353" s="3">
        <v>1</v>
      </c>
      <c r="U353" s="3">
        <v>1</v>
      </c>
      <c r="V353" s="3">
        <v>0</v>
      </c>
      <c r="W353" s="3">
        <v>0</v>
      </c>
      <c r="X353" s="3">
        <v>0</v>
      </c>
      <c r="Y353" s="3">
        <v>0</v>
      </c>
      <c r="AA353" s="15">
        <f>SUMPRODUCT(D353:R353,Linear_regression!$K$18:$Y$18)</f>
        <v>0.5295836773473771</v>
      </c>
    </row>
    <row r="354" spans="3:27" x14ac:dyDescent="0.25">
      <c r="C354" s="2">
        <v>0</v>
      </c>
      <c r="D354" s="1">
        <v>24</v>
      </c>
      <c r="E354" s="1">
        <v>114976</v>
      </c>
      <c r="F354" s="1">
        <v>3</v>
      </c>
      <c r="G354" s="1">
        <v>20000</v>
      </c>
      <c r="H354" s="1">
        <v>11.01</v>
      </c>
      <c r="I354" s="1">
        <v>0.17</v>
      </c>
      <c r="J354" s="1">
        <v>3</v>
      </c>
      <c r="K354" s="1">
        <v>665</v>
      </c>
      <c r="L354" s="1">
        <v>1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3">
        <v>0</v>
      </c>
      <c r="T354" s="3">
        <v>1</v>
      </c>
      <c r="U354" s="3">
        <v>0</v>
      </c>
      <c r="V354" s="3">
        <v>1</v>
      </c>
      <c r="W354" s="3">
        <v>0</v>
      </c>
      <c r="X354" s="3">
        <v>0</v>
      </c>
      <c r="Y354" s="3">
        <v>0</v>
      </c>
      <c r="AA354" s="15">
        <f>SUMPRODUCT(D354:R354,Linear_regression!$K$18:$Y$18)</f>
        <v>0.56215733282461122</v>
      </c>
    </row>
    <row r="355" spans="3:27" x14ac:dyDescent="0.25">
      <c r="C355" s="2">
        <v>0</v>
      </c>
      <c r="D355" s="1">
        <v>21</v>
      </c>
      <c r="E355" s="1">
        <v>27648</v>
      </c>
      <c r="F355" s="1">
        <v>0</v>
      </c>
      <c r="G355" s="1">
        <v>7350</v>
      </c>
      <c r="H355" s="1">
        <v>7.66</v>
      </c>
      <c r="I355" s="1">
        <v>0.27</v>
      </c>
      <c r="J355" s="1">
        <v>2</v>
      </c>
      <c r="K355" s="1">
        <v>635</v>
      </c>
      <c r="L355" s="1">
        <v>1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1</v>
      </c>
      <c r="S355" s="3">
        <v>1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1</v>
      </c>
      <c r="AA355" s="15">
        <f>SUMPRODUCT(D355:R355,Linear_regression!$K$18:$Y$18)</f>
        <v>8.8255238597487073E-2</v>
      </c>
    </row>
    <row r="356" spans="3:27" x14ac:dyDescent="0.25">
      <c r="C356" s="2">
        <v>0</v>
      </c>
      <c r="D356" s="1">
        <v>23</v>
      </c>
      <c r="E356" s="1">
        <v>116295</v>
      </c>
      <c r="F356" s="1">
        <v>0</v>
      </c>
      <c r="G356" s="1">
        <v>20000</v>
      </c>
      <c r="H356" s="1">
        <v>13.04</v>
      </c>
      <c r="I356" s="1">
        <v>0.17</v>
      </c>
      <c r="J356" s="1">
        <v>3</v>
      </c>
      <c r="K356" s="1">
        <v>643</v>
      </c>
      <c r="L356" s="1">
        <v>1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3">
        <v>0</v>
      </c>
      <c r="T356" s="3">
        <v>1</v>
      </c>
      <c r="U356" s="3">
        <v>0</v>
      </c>
      <c r="V356" s="3">
        <v>0</v>
      </c>
      <c r="W356" s="3">
        <v>1</v>
      </c>
      <c r="X356" s="3">
        <v>0</v>
      </c>
      <c r="Y356" s="3">
        <v>0</v>
      </c>
      <c r="AA356" s="15">
        <f>SUMPRODUCT(D356:R356,Linear_regression!$K$18:$Y$18)</f>
        <v>6.8779714303513373E-2</v>
      </c>
    </row>
    <row r="357" spans="3:27" x14ac:dyDescent="0.25">
      <c r="C357" s="2">
        <v>0</v>
      </c>
      <c r="D357" s="1">
        <v>22</v>
      </c>
      <c r="E357" s="1">
        <v>27385</v>
      </c>
      <c r="F357" s="1">
        <v>3</v>
      </c>
      <c r="G357" s="1">
        <v>7200</v>
      </c>
      <c r="H357" s="1">
        <v>7.14</v>
      </c>
      <c r="I357" s="1">
        <v>0.26</v>
      </c>
      <c r="J357" s="1">
        <v>2</v>
      </c>
      <c r="K357" s="1">
        <v>636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3">
        <v>1</v>
      </c>
      <c r="T357" s="3">
        <v>0</v>
      </c>
      <c r="U357" s="3">
        <v>0</v>
      </c>
      <c r="V357" s="3">
        <v>0</v>
      </c>
      <c r="W357" s="3">
        <v>0</v>
      </c>
      <c r="X357" s="3">
        <v>1</v>
      </c>
      <c r="Y357" s="3">
        <v>0</v>
      </c>
      <c r="AA357" s="15">
        <f>SUMPRODUCT(D357:R357,Linear_regression!$K$18:$Y$18)</f>
        <v>0.66276980549145326</v>
      </c>
    </row>
    <row r="358" spans="3:27" x14ac:dyDescent="0.25">
      <c r="C358" s="2">
        <v>0</v>
      </c>
      <c r="D358" s="1">
        <v>22</v>
      </c>
      <c r="E358" s="1">
        <v>118565</v>
      </c>
      <c r="F358" s="1">
        <v>0</v>
      </c>
      <c r="G358" s="1">
        <v>20000</v>
      </c>
      <c r="H358" s="1">
        <v>11.83</v>
      </c>
      <c r="I358" s="1">
        <v>0.17</v>
      </c>
      <c r="J358" s="1">
        <v>4</v>
      </c>
      <c r="K358" s="1">
        <v>575</v>
      </c>
      <c r="L358" s="1">
        <v>1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1</v>
      </c>
      <c r="S358" s="3">
        <v>0</v>
      </c>
      <c r="T358" s="3">
        <v>1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AA358" s="15">
        <f>SUMPRODUCT(D358:R358,Linear_regression!$K$18:$Y$18)</f>
        <v>4.8816453022105355E-2</v>
      </c>
    </row>
    <row r="359" spans="3:27" x14ac:dyDescent="0.25">
      <c r="C359" s="2">
        <v>0</v>
      </c>
      <c r="D359" s="1">
        <v>24</v>
      </c>
      <c r="E359" s="1">
        <v>27463</v>
      </c>
      <c r="F359" s="1">
        <v>0</v>
      </c>
      <c r="G359" s="1">
        <v>3000</v>
      </c>
      <c r="H359" s="1">
        <v>16</v>
      </c>
      <c r="I359" s="1">
        <v>0.11</v>
      </c>
      <c r="J359" s="1">
        <v>2</v>
      </c>
      <c r="K359" s="1">
        <v>647</v>
      </c>
      <c r="L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  <c r="R359" s="1">
        <v>1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AA359" s="15">
        <f>SUMPRODUCT(D359:R359,Linear_regression!$K$18:$Y$18)</f>
        <v>9.7456544416296698E-2</v>
      </c>
    </row>
    <row r="360" spans="3:27" x14ac:dyDescent="0.25">
      <c r="C360" s="2">
        <v>0</v>
      </c>
      <c r="D360" s="1">
        <v>23</v>
      </c>
      <c r="E360" s="1">
        <v>120368</v>
      </c>
      <c r="F360" s="1">
        <v>0</v>
      </c>
      <c r="G360" s="1">
        <v>20000</v>
      </c>
      <c r="H360" s="1">
        <v>15.28</v>
      </c>
      <c r="I360" s="1">
        <v>0.17</v>
      </c>
      <c r="J360" s="1">
        <v>4</v>
      </c>
      <c r="K360" s="1">
        <v>569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</v>
      </c>
      <c r="S360" s="3">
        <v>1</v>
      </c>
      <c r="T360" s="3">
        <v>1</v>
      </c>
      <c r="U360" s="3">
        <v>1</v>
      </c>
      <c r="V360" s="3">
        <v>0</v>
      </c>
      <c r="W360" s="3">
        <v>0</v>
      </c>
      <c r="X360" s="3">
        <v>0</v>
      </c>
      <c r="Y360" s="3">
        <v>0</v>
      </c>
      <c r="AA360" s="15">
        <f>SUMPRODUCT(D360:R360,Linear_regression!$K$18:$Y$18)</f>
        <v>0.14463017396387901</v>
      </c>
    </row>
    <row r="361" spans="3:27" x14ac:dyDescent="0.25">
      <c r="C361" s="2">
        <v>0</v>
      </c>
      <c r="D361" s="1">
        <v>21</v>
      </c>
      <c r="E361" s="1">
        <v>27493</v>
      </c>
      <c r="F361" s="1">
        <v>2</v>
      </c>
      <c r="G361" s="1">
        <v>4000</v>
      </c>
      <c r="H361" s="1">
        <v>15.05</v>
      </c>
      <c r="I361" s="1">
        <v>0.15</v>
      </c>
      <c r="J361" s="1">
        <v>4</v>
      </c>
      <c r="K361" s="1">
        <v>528</v>
      </c>
      <c r="L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1</v>
      </c>
      <c r="R361" s="1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AA361" s="15">
        <f>SUMPRODUCT(D361:R361,Linear_regression!$K$18:$Y$18)</f>
        <v>0.67144465756792171</v>
      </c>
    </row>
    <row r="362" spans="3:27" x14ac:dyDescent="0.25">
      <c r="C362" s="2">
        <v>0</v>
      </c>
      <c r="D362" s="1">
        <v>22</v>
      </c>
      <c r="E362" s="1">
        <v>27178</v>
      </c>
      <c r="F362" s="1">
        <v>0</v>
      </c>
      <c r="G362" s="1">
        <v>8500</v>
      </c>
      <c r="H362" s="1">
        <v>15.05</v>
      </c>
      <c r="I362" s="1">
        <v>0.31</v>
      </c>
      <c r="J362" s="1">
        <v>4</v>
      </c>
      <c r="K362" s="1">
        <v>626</v>
      </c>
      <c r="L362" s="1">
        <v>0</v>
      </c>
      <c r="M362" s="1">
        <v>0</v>
      </c>
      <c r="N362" s="1">
        <v>0</v>
      </c>
      <c r="O362" s="1">
        <v>1</v>
      </c>
      <c r="P362" s="1">
        <v>0</v>
      </c>
      <c r="Q362" s="1">
        <v>1</v>
      </c>
      <c r="R362" s="1">
        <v>0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AA362" s="15">
        <f>SUMPRODUCT(D362:R362,Linear_regression!$K$18:$Y$18)</f>
        <v>0.98090488213746496</v>
      </c>
    </row>
    <row r="363" spans="3:27" x14ac:dyDescent="0.25">
      <c r="C363" s="2">
        <v>0</v>
      </c>
      <c r="D363" s="1">
        <v>24</v>
      </c>
      <c r="E363" s="1">
        <v>120691</v>
      </c>
      <c r="F363" s="1">
        <v>2</v>
      </c>
      <c r="G363" s="1">
        <v>20000</v>
      </c>
      <c r="H363" s="1">
        <v>14.22</v>
      </c>
      <c r="I363" s="1">
        <v>0.17</v>
      </c>
      <c r="J363" s="1">
        <v>3</v>
      </c>
      <c r="K363" s="1">
        <v>664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0</v>
      </c>
      <c r="S363" s="3">
        <v>0</v>
      </c>
      <c r="T363" s="3">
        <v>1</v>
      </c>
      <c r="U363" s="3">
        <v>0</v>
      </c>
      <c r="V363" s="3">
        <v>1</v>
      </c>
      <c r="W363" s="3">
        <v>0</v>
      </c>
      <c r="X363" s="3">
        <v>0</v>
      </c>
      <c r="Y363" s="3">
        <v>0</v>
      </c>
      <c r="AA363" s="15">
        <f>SUMPRODUCT(D363:R363,Linear_regression!$K$18:$Y$18)</f>
        <v>0.70823852756465888</v>
      </c>
    </row>
    <row r="364" spans="3:27" x14ac:dyDescent="0.25">
      <c r="C364" s="2">
        <v>0</v>
      </c>
      <c r="D364" s="1">
        <v>26</v>
      </c>
      <c r="E364" s="1">
        <v>27124</v>
      </c>
      <c r="F364" s="1">
        <v>2</v>
      </c>
      <c r="G364" s="1">
        <v>7500</v>
      </c>
      <c r="H364" s="1">
        <v>10.96</v>
      </c>
      <c r="I364" s="1">
        <v>0.28000000000000003</v>
      </c>
      <c r="J364" s="1">
        <v>2</v>
      </c>
      <c r="K364" s="1">
        <v>600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</v>
      </c>
      <c r="R364" s="1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1</v>
      </c>
      <c r="AA364" s="15">
        <f>SUMPRODUCT(D364:R364,Linear_regression!$K$18:$Y$18)</f>
        <v>0.23736902806881899</v>
      </c>
    </row>
    <row r="365" spans="3:27" x14ac:dyDescent="0.25">
      <c r="C365" s="2">
        <v>0</v>
      </c>
      <c r="D365" s="1">
        <v>25</v>
      </c>
      <c r="E365" s="1">
        <v>121016</v>
      </c>
      <c r="F365" s="1">
        <v>0</v>
      </c>
      <c r="G365" s="1">
        <v>20000</v>
      </c>
      <c r="H365" s="1">
        <v>13.06</v>
      </c>
      <c r="I365" s="1">
        <v>0.17</v>
      </c>
      <c r="J365" s="1">
        <v>2</v>
      </c>
      <c r="K365" s="1">
        <v>672</v>
      </c>
      <c r="L365" s="1">
        <v>0</v>
      </c>
      <c r="M365" s="1">
        <v>0</v>
      </c>
      <c r="N365" s="1">
        <v>1</v>
      </c>
      <c r="O365" s="1">
        <v>0</v>
      </c>
      <c r="P365" s="1">
        <v>0</v>
      </c>
      <c r="Q365" s="1">
        <v>0</v>
      </c>
      <c r="R365" s="1">
        <v>0</v>
      </c>
      <c r="S365" s="3">
        <v>0</v>
      </c>
      <c r="T365" s="3">
        <v>1</v>
      </c>
      <c r="U365" s="3">
        <v>0</v>
      </c>
      <c r="V365" s="3">
        <v>1</v>
      </c>
      <c r="W365" s="3">
        <v>0</v>
      </c>
      <c r="X365" s="3">
        <v>0</v>
      </c>
      <c r="Y365" s="3">
        <v>0</v>
      </c>
      <c r="AA365" s="15">
        <f>SUMPRODUCT(D365:R365,Linear_regression!$K$18:$Y$18)</f>
        <v>0.6911147679951205</v>
      </c>
    </row>
    <row r="366" spans="3:27" x14ac:dyDescent="0.25">
      <c r="C366" s="2">
        <v>0</v>
      </c>
      <c r="D366" s="1">
        <v>25</v>
      </c>
      <c r="E366" s="1">
        <v>120866</v>
      </c>
      <c r="F366" s="1">
        <v>1</v>
      </c>
      <c r="G366" s="1">
        <v>20000</v>
      </c>
      <c r="H366" s="1">
        <v>13.06</v>
      </c>
      <c r="I366" s="1">
        <v>0.17</v>
      </c>
      <c r="J366" s="1">
        <v>2</v>
      </c>
      <c r="K366" s="1">
        <v>563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1</v>
      </c>
      <c r="S366" s="3">
        <v>1</v>
      </c>
      <c r="T366" s="3">
        <v>1</v>
      </c>
      <c r="U366" s="3">
        <v>0</v>
      </c>
      <c r="V366" s="3">
        <v>1</v>
      </c>
      <c r="W366" s="3">
        <v>0</v>
      </c>
      <c r="X366" s="3">
        <v>0</v>
      </c>
      <c r="Y366" s="3">
        <v>0</v>
      </c>
      <c r="AA366" s="15">
        <f>SUMPRODUCT(D366:R366,Linear_regression!$K$18:$Y$18)</f>
        <v>0.1010059526554512</v>
      </c>
    </row>
    <row r="367" spans="3:27" x14ac:dyDescent="0.25">
      <c r="C367" s="2">
        <v>0</v>
      </c>
      <c r="D367" s="1">
        <v>25</v>
      </c>
      <c r="E367" s="1">
        <v>27635</v>
      </c>
      <c r="F367" s="1">
        <v>2</v>
      </c>
      <c r="G367" s="1">
        <v>7500</v>
      </c>
      <c r="H367" s="1">
        <v>11.01</v>
      </c>
      <c r="I367" s="1">
        <v>0.27</v>
      </c>
      <c r="J367" s="1">
        <v>3</v>
      </c>
      <c r="K367" s="1">
        <v>665</v>
      </c>
      <c r="L367" s="1">
        <v>1</v>
      </c>
      <c r="M367" s="1">
        <v>0</v>
      </c>
      <c r="N367" s="1">
        <v>0</v>
      </c>
      <c r="O367" s="1">
        <v>0</v>
      </c>
      <c r="P367" s="1">
        <v>0</v>
      </c>
      <c r="Q367" s="1">
        <v>1</v>
      </c>
      <c r="R367" s="1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1</v>
      </c>
      <c r="AA367" s="15">
        <f>SUMPRODUCT(D367:R367,Linear_regression!$K$18:$Y$18)</f>
        <v>0.77410734654724522</v>
      </c>
    </row>
    <row r="368" spans="3:27" x14ac:dyDescent="0.25">
      <c r="C368" s="2">
        <v>0</v>
      </c>
      <c r="D368" s="1">
        <v>23</v>
      </c>
      <c r="E368" s="1">
        <v>27475</v>
      </c>
      <c r="F368" s="1">
        <v>4</v>
      </c>
      <c r="G368" s="1">
        <v>6700</v>
      </c>
      <c r="H368" s="1">
        <v>11.01</v>
      </c>
      <c r="I368" s="1">
        <v>0.24</v>
      </c>
      <c r="J368" s="1">
        <v>4</v>
      </c>
      <c r="K368" s="1">
        <v>605</v>
      </c>
      <c r="L368" s="1">
        <v>0</v>
      </c>
      <c r="M368" s="1">
        <v>0</v>
      </c>
      <c r="N368" s="1">
        <v>1</v>
      </c>
      <c r="O368" s="1">
        <v>0</v>
      </c>
      <c r="P368" s="1">
        <v>0</v>
      </c>
      <c r="Q368" s="1">
        <v>0</v>
      </c>
      <c r="R368" s="1">
        <v>1</v>
      </c>
      <c r="S368" s="3">
        <v>0</v>
      </c>
      <c r="T368" s="3">
        <v>0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AA368" s="15">
        <f>SUMPRODUCT(D368:R368,Linear_regression!$K$18:$Y$18)</f>
        <v>0.17543342296983944</v>
      </c>
    </row>
    <row r="369" spans="3:27" x14ac:dyDescent="0.25">
      <c r="C369" s="2">
        <v>0</v>
      </c>
      <c r="D369" s="1">
        <v>22</v>
      </c>
      <c r="E369" s="1">
        <v>121236</v>
      </c>
      <c r="F369" s="1">
        <v>0</v>
      </c>
      <c r="G369" s="1">
        <v>20000</v>
      </c>
      <c r="H369" s="1">
        <v>12.21</v>
      </c>
      <c r="I369" s="1">
        <v>0.16</v>
      </c>
      <c r="J369" s="1">
        <v>3</v>
      </c>
      <c r="K369" s="1">
        <v>580</v>
      </c>
      <c r="L369" s="1">
        <v>1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1</v>
      </c>
      <c r="Y369" s="3">
        <v>0</v>
      </c>
      <c r="AA369" s="15">
        <f>SUMPRODUCT(D369:R369,Linear_regression!$K$18:$Y$18)</f>
        <v>3.3964580654395227E-2</v>
      </c>
    </row>
    <row r="370" spans="3:27" x14ac:dyDescent="0.25">
      <c r="C370" s="2">
        <v>0</v>
      </c>
      <c r="D370" s="1">
        <v>25</v>
      </c>
      <c r="E370" s="1">
        <v>27780</v>
      </c>
      <c r="F370" s="1">
        <v>1</v>
      </c>
      <c r="G370" s="1">
        <v>6400</v>
      </c>
      <c r="H370" s="1">
        <v>7.88</v>
      </c>
      <c r="I370" s="1">
        <v>0.23</v>
      </c>
      <c r="J370" s="1">
        <v>4</v>
      </c>
      <c r="K370" s="1">
        <v>672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1</v>
      </c>
      <c r="Y370" s="3">
        <v>0</v>
      </c>
      <c r="AA370" s="15">
        <f>SUMPRODUCT(D370:R370,Linear_regression!$K$18:$Y$18)</f>
        <v>0.14477881772539836</v>
      </c>
    </row>
    <row r="371" spans="3:27" x14ac:dyDescent="0.25">
      <c r="C371" s="2">
        <v>0</v>
      </c>
      <c r="D371" s="1">
        <v>26</v>
      </c>
      <c r="E371" s="1">
        <v>27364</v>
      </c>
      <c r="F371" s="1">
        <v>0</v>
      </c>
      <c r="G371" s="1">
        <v>5400</v>
      </c>
      <c r="H371" s="1">
        <v>5.42</v>
      </c>
      <c r="I371" s="1">
        <v>0.2</v>
      </c>
      <c r="J371" s="1">
        <v>3</v>
      </c>
      <c r="K371" s="1">
        <v>646</v>
      </c>
      <c r="L371" s="1">
        <v>0</v>
      </c>
      <c r="M371" s="1">
        <v>0</v>
      </c>
      <c r="N371" s="1">
        <v>0</v>
      </c>
      <c r="O371" s="1">
        <v>1</v>
      </c>
      <c r="P371" s="1">
        <v>0</v>
      </c>
      <c r="Q371" s="1">
        <v>1</v>
      </c>
      <c r="R371" s="1">
        <v>0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1</v>
      </c>
      <c r="Y371" s="3">
        <v>0</v>
      </c>
      <c r="AA371" s="15">
        <f>SUMPRODUCT(D371:R371,Linear_regression!$K$18:$Y$18)</f>
        <v>0.67270900918827725</v>
      </c>
    </row>
    <row r="372" spans="3:27" x14ac:dyDescent="0.25">
      <c r="C372" s="2">
        <v>0</v>
      </c>
      <c r="D372" s="1">
        <v>26</v>
      </c>
      <c r="E372" s="1">
        <v>125803</v>
      </c>
      <c r="F372" s="1">
        <v>6</v>
      </c>
      <c r="G372" s="1">
        <v>20000</v>
      </c>
      <c r="H372" s="1">
        <v>10.74</v>
      </c>
      <c r="I372" s="1">
        <v>0.16</v>
      </c>
      <c r="J372" s="1">
        <v>2</v>
      </c>
      <c r="K372" s="1">
        <v>636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1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AA372" s="15">
        <f>SUMPRODUCT(D372:R372,Linear_regression!$K$18:$Y$18)</f>
        <v>-6.5438881558934292E-2</v>
      </c>
    </row>
    <row r="373" spans="3:27" x14ac:dyDescent="0.25">
      <c r="C373" s="2">
        <v>0</v>
      </c>
      <c r="D373" s="1">
        <v>25</v>
      </c>
      <c r="E373" s="1">
        <v>130715</v>
      </c>
      <c r="F373" s="1">
        <v>5</v>
      </c>
      <c r="G373" s="1">
        <v>20000</v>
      </c>
      <c r="H373" s="1">
        <v>11.01</v>
      </c>
      <c r="I373" s="1">
        <v>0.15</v>
      </c>
      <c r="J373" s="1">
        <v>4</v>
      </c>
      <c r="K373" s="1">
        <v>632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3">
        <v>1</v>
      </c>
      <c r="T373" s="3">
        <v>1</v>
      </c>
      <c r="U373" s="3">
        <v>0</v>
      </c>
      <c r="V373" s="3">
        <v>1</v>
      </c>
      <c r="W373" s="3">
        <v>0</v>
      </c>
      <c r="X373" s="3">
        <v>0</v>
      </c>
      <c r="Y373" s="3">
        <v>0</v>
      </c>
      <c r="AA373" s="15">
        <f>SUMPRODUCT(D373:R373,Linear_regression!$K$18:$Y$18)</f>
        <v>0.52082192962689255</v>
      </c>
    </row>
    <row r="374" spans="3:27" x14ac:dyDescent="0.25">
      <c r="C374" s="2">
        <v>0</v>
      </c>
      <c r="D374" s="1">
        <v>23</v>
      </c>
      <c r="E374" s="1">
        <v>132975</v>
      </c>
      <c r="F374" s="1">
        <v>1</v>
      </c>
      <c r="G374" s="1">
        <v>20000</v>
      </c>
      <c r="H374" s="1">
        <v>12.42</v>
      </c>
      <c r="I374" s="1">
        <v>0.15</v>
      </c>
      <c r="J374" s="1">
        <v>3</v>
      </c>
      <c r="K374" s="1">
        <v>630</v>
      </c>
      <c r="L374" s="1">
        <v>0</v>
      </c>
      <c r="M374" s="1">
        <v>0</v>
      </c>
      <c r="N374" s="1">
        <v>1</v>
      </c>
      <c r="O374" s="1">
        <v>0</v>
      </c>
      <c r="P374" s="1">
        <v>0</v>
      </c>
      <c r="Q374" s="1">
        <v>0</v>
      </c>
      <c r="R374" s="1">
        <v>0</v>
      </c>
      <c r="S374" s="3">
        <v>1</v>
      </c>
      <c r="T374" s="3">
        <v>1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AA374" s="15">
        <f>SUMPRODUCT(D374:R374,Linear_regression!$K$18:$Y$18)</f>
        <v>0.6051974819844036</v>
      </c>
    </row>
    <row r="375" spans="3:27" x14ac:dyDescent="0.25">
      <c r="C375" s="2">
        <v>0</v>
      </c>
      <c r="D375" s="1">
        <v>22</v>
      </c>
      <c r="E375" s="1">
        <v>132669</v>
      </c>
      <c r="F375" s="1">
        <v>0</v>
      </c>
      <c r="G375" s="1">
        <v>20000</v>
      </c>
      <c r="H375" s="1">
        <v>14.17</v>
      </c>
      <c r="I375" s="1">
        <v>0.15</v>
      </c>
      <c r="J375" s="1">
        <v>3</v>
      </c>
      <c r="K375" s="1">
        <v>476</v>
      </c>
      <c r="L375" s="1">
        <v>1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 s="3">
        <v>1</v>
      </c>
      <c r="T375" s="3">
        <v>1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AA375" s="15">
        <f>SUMPRODUCT(D375:R375,Linear_regression!$K$18:$Y$18)</f>
        <v>8.7075331715330884E-2</v>
      </c>
    </row>
    <row r="376" spans="3:27" x14ac:dyDescent="0.25">
      <c r="C376" s="2">
        <v>0</v>
      </c>
      <c r="D376" s="1">
        <v>22</v>
      </c>
      <c r="E376" s="1">
        <v>132809</v>
      </c>
      <c r="F376" s="1">
        <v>0</v>
      </c>
      <c r="G376" s="1">
        <v>20000</v>
      </c>
      <c r="H376" s="1">
        <v>13.72</v>
      </c>
      <c r="I376" s="1">
        <v>0.15</v>
      </c>
      <c r="J376" s="1">
        <v>3</v>
      </c>
      <c r="K376" s="1">
        <v>691</v>
      </c>
      <c r="L376" s="1">
        <v>0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  <c r="R376" s="1">
        <v>1</v>
      </c>
      <c r="S376" s="3">
        <v>0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AA376" s="15">
        <f>SUMPRODUCT(D376:R376,Linear_regression!$K$18:$Y$18)</f>
        <v>3.455979069068249E-2</v>
      </c>
    </row>
    <row r="377" spans="3:27" x14ac:dyDescent="0.25">
      <c r="C377" s="2">
        <v>0</v>
      </c>
      <c r="D377" s="1">
        <v>24</v>
      </c>
      <c r="E377" s="1">
        <v>133069</v>
      </c>
      <c r="F377" s="1">
        <v>2</v>
      </c>
      <c r="G377" s="1">
        <v>20000</v>
      </c>
      <c r="H377" s="1">
        <v>10.38</v>
      </c>
      <c r="I377" s="1">
        <v>0.15</v>
      </c>
      <c r="J377" s="1">
        <v>4</v>
      </c>
      <c r="K377" s="1">
        <v>672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1</v>
      </c>
      <c r="Y377" s="3">
        <v>0</v>
      </c>
      <c r="AA377" s="15">
        <f>SUMPRODUCT(D377:R377,Linear_regression!$K$18:$Y$18)</f>
        <v>-5.0022434050696951E-2</v>
      </c>
    </row>
    <row r="378" spans="3:27" x14ac:dyDescent="0.25">
      <c r="C378" s="2">
        <v>0</v>
      </c>
      <c r="D378" s="1">
        <v>23</v>
      </c>
      <c r="E378" s="1">
        <v>133031</v>
      </c>
      <c r="F378" s="1">
        <v>0</v>
      </c>
      <c r="G378" s="1">
        <v>20000</v>
      </c>
      <c r="H378" s="1">
        <v>11.01</v>
      </c>
      <c r="I378" s="1">
        <v>0.15</v>
      </c>
      <c r="J378" s="1">
        <v>2</v>
      </c>
      <c r="K378" s="1">
        <v>709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1</v>
      </c>
      <c r="AA378" s="15">
        <f>SUMPRODUCT(D378:R378,Linear_regression!$K$18:$Y$18)</f>
        <v>0.54486783903033786</v>
      </c>
    </row>
    <row r="379" spans="3:27" x14ac:dyDescent="0.25">
      <c r="C379" s="2">
        <v>0</v>
      </c>
      <c r="D379" s="1">
        <v>22</v>
      </c>
      <c r="E379" s="1">
        <v>28529</v>
      </c>
      <c r="F379" s="1">
        <v>1</v>
      </c>
      <c r="G379" s="1">
        <v>2000</v>
      </c>
      <c r="H379" s="1">
        <v>7.51</v>
      </c>
      <c r="I379" s="1">
        <v>7.0000000000000007E-2</v>
      </c>
      <c r="J379" s="1">
        <v>3</v>
      </c>
      <c r="K379" s="1">
        <v>521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1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1</v>
      </c>
      <c r="Y379" s="3">
        <v>0</v>
      </c>
      <c r="AA379" s="15">
        <f>SUMPRODUCT(D379:R379,Linear_regression!$K$18:$Y$18)</f>
        <v>-0.1020301323687498</v>
      </c>
    </row>
    <row r="380" spans="3:27" x14ac:dyDescent="0.25">
      <c r="C380" s="2">
        <v>0</v>
      </c>
      <c r="D380" s="1">
        <v>23</v>
      </c>
      <c r="E380" s="1">
        <v>28372</v>
      </c>
      <c r="F380" s="1">
        <v>0</v>
      </c>
      <c r="G380" s="1">
        <v>4800</v>
      </c>
      <c r="H380" s="1">
        <v>5.79</v>
      </c>
      <c r="I380" s="1">
        <v>0.17</v>
      </c>
      <c r="J380" s="1">
        <v>2</v>
      </c>
      <c r="K380" s="1">
        <v>667</v>
      </c>
      <c r="L380" s="1">
        <v>1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1</v>
      </c>
      <c r="Y380" s="3">
        <v>0</v>
      </c>
      <c r="AA380" s="15">
        <f>SUMPRODUCT(D380:R380,Linear_regression!$K$18:$Y$18)</f>
        <v>0.56976998464570672</v>
      </c>
    </row>
    <row r="381" spans="3:27" x14ac:dyDescent="0.25">
      <c r="C381" s="2">
        <v>0</v>
      </c>
      <c r="D381" s="1">
        <v>23</v>
      </c>
      <c r="E381" s="1">
        <v>145007</v>
      </c>
      <c r="F381" s="1">
        <v>1</v>
      </c>
      <c r="G381" s="1">
        <v>20000</v>
      </c>
      <c r="H381" s="1">
        <v>10.37</v>
      </c>
      <c r="I381" s="1">
        <v>0.14000000000000001</v>
      </c>
      <c r="J381" s="1">
        <v>4</v>
      </c>
      <c r="K381" s="1">
        <v>628</v>
      </c>
      <c r="L381" s="1">
        <v>0</v>
      </c>
      <c r="M381" s="1">
        <v>0</v>
      </c>
      <c r="N381" s="1">
        <v>1</v>
      </c>
      <c r="O381" s="1">
        <v>0</v>
      </c>
      <c r="P381" s="1">
        <v>0</v>
      </c>
      <c r="Q381" s="1">
        <v>0</v>
      </c>
      <c r="R381" s="1">
        <v>1</v>
      </c>
      <c r="S381" s="3">
        <v>1</v>
      </c>
      <c r="T381" s="3">
        <v>1</v>
      </c>
      <c r="U381" s="3">
        <v>0</v>
      </c>
      <c r="V381" s="3">
        <v>0</v>
      </c>
      <c r="W381" s="3">
        <v>1</v>
      </c>
      <c r="X381" s="3">
        <v>0</v>
      </c>
      <c r="Y381" s="3">
        <v>0</v>
      </c>
      <c r="AA381" s="15">
        <f>SUMPRODUCT(D381:R381,Linear_regression!$K$18:$Y$18)</f>
        <v>-3.7777787860968193E-2</v>
      </c>
    </row>
    <row r="382" spans="3:27" x14ac:dyDescent="0.25">
      <c r="C382" s="2">
        <v>0</v>
      </c>
      <c r="D382" s="1">
        <v>24</v>
      </c>
      <c r="E382" s="1">
        <v>27861</v>
      </c>
      <c r="F382" s="1">
        <v>0</v>
      </c>
      <c r="G382" s="1">
        <v>4750</v>
      </c>
      <c r="H382" s="1">
        <v>11.36</v>
      </c>
      <c r="I382" s="1">
        <v>0.17</v>
      </c>
      <c r="J382" s="1">
        <v>3</v>
      </c>
      <c r="K382" s="1">
        <v>562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1</v>
      </c>
      <c r="R382" s="1">
        <v>1</v>
      </c>
      <c r="S382" s="3">
        <v>1</v>
      </c>
      <c r="T382" s="3">
        <v>0</v>
      </c>
      <c r="U382" s="3">
        <v>0</v>
      </c>
      <c r="V382" s="3">
        <v>1</v>
      </c>
      <c r="W382" s="3">
        <v>0</v>
      </c>
      <c r="X382" s="3">
        <v>0</v>
      </c>
      <c r="Y382" s="3">
        <v>0</v>
      </c>
      <c r="AA382" s="15">
        <f>SUMPRODUCT(D382:R382,Linear_regression!$K$18:$Y$18)</f>
        <v>0.10889999366319725</v>
      </c>
    </row>
    <row r="383" spans="3:27" x14ac:dyDescent="0.25">
      <c r="C383" s="2">
        <v>0</v>
      </c>
      <c r="D383" s="1">
        <v>24</v>
      </c>
      <c r="E383" s="1">
        <v>146157</v>
      </c>
      <c r="F383" s="1">
        <v>0</v>
      </c>
      <c r="G383" s="1">
        <v>20000</v>
      </c>
      <c r="H383" s="1">
        <v>8.9</v>
      </c>
      <c r="I383" s="1">
        <v>0.14000000000000001</v>
      </c>
      <c r="J383" s="1">
        <v>3</v>
      </c>
      <c r="K383" s="1">
        <v>670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3">
        <v>0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1</v>
      </c>
      <c r="AA383" s="15">
        <f>SUMPRODUCT(D383:R383,Linear_regression!$K$18:$Y$18)</f>
        <v>0.5112506419275451</v>
      </c>
    </row>
    <row r="384" spans="3:27" x14ac:dyDescent="0.25">
      <c r="C384" s="2">
        <v>0</v>
      </c>
      <c r="D384" s="1">
        <v>23</v>
      </c>
      <c r="E384" s="1">
        <v>150985</v>
      </c>
      <c r="F384" s="1">
        <v>0</v>
      </c>
      <c r="G384" s="1">
        <v>20000</v>
      </c>
      <c r="H384" s="1">
        <v>11.11</v>
      </c>
      <c r="I384" s="1">
        <v>0.13</v>
      </c>
      <c r="J384" s="1">
        <v>4</v>
      </c>
      <c r="K384" s="1">
        <v>602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3">
        <v>0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1</v>
      </c>
      <c r="AA384" s="15">
        <f>SUMPRODUCT(D384:R384,Linear_regression!$K$18:$Y$18)</f>
        <v>0.55074597458011343</v>
      </c>
    </row>
    <row r="385" spans="3:27" x14ac:dyDescent="0.25">
      <c r="C385" s="2">
        <v>0</v>
      </c>
      <c r="D385" s="1">
        <v>22</v>
      </c>
      <c r="E385" s="1">
        <v>28613</v>
      </c>
      <c r="F385" s="1">
        <v>0</v>
      </c>
      <c r="G385" s="1">
        <v>3000</v>
      </c>
      <c r="H385" s="1">
        <v>8.94</v>
      </c>
      <c r="I385" s="1">
        <v>0.1</v>
      </c>
      <c r="J385" s="1">
        <v>2</v>
      </c>
      <c r="K385" s="1">
        <v>595</v>
      </c>
      <c r="L385" s="1">
        <v>0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  <c r="R385" s="1">
        <v>1</v>
      </c>
      <c r="S385" s="3">
        <v>1</v>
      </c>
      <c r="T385" s="3">
        <v>0</v>
      </c>
      <c r="U385" s="3">
        <v>1</v>
      </c>
      <c r="V385" s="3">
        <v>0</v>
      </c>
      <c r="W385" s="3">
        <v>0</v>
      </c>
      <c r="X385" s="3">
        <v>0</v>
      </c>
      <c r="Y385" s="3">
        <v>0</v>
      </c>
      <c r="AA385" s="15">
        <f>SUMPRODUCT(D385:R385,Linear_regression!$K$18:$Y$18)</f>
        <v>-1.8150458123515234E-2</v>
      </c>
    </row>
    <row r="386" spans="3:27" x14ac:dyDescent="0.25">
      <c r="C386" s="2">
        <v>0</v>
      </c>
      <c r="D386" s="1">
        <v>25</v>
      </c>
      <c r="E386" s="1">
        <v>157396</v>
      </c>
      <c r="F386" s="1">
        <v>3</v>
      </c>
      <c r="G386" s="1">
        <v>20000</v>
      </c>
      <c r="H386" s="1">
        <v>15.27</v>
      </c>
      <c r="I386" s="1">
        <v>0.13</v>
      </c>
      <c r="J386" s="1">
        <v>2</v>
      </c>
      <c r="K386" s="1">
        <v>687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1</v>
      </c>
      <c r="Y386" s="3">
        <v>0</v>
      </c>
      <c r="AA386" s="15">
        <f>SUMPRODUCT(D386:R386,Linear_regression!$K$18:$Y$18)</f>
        <v>0.58212401871403308</v>
      </c>
    </row>
    <row r="387" spans="3:27" x14ac:dyDescent="0.25">
      <c r="C387" s="2">
        <v>0</v>
      </c>
      <c r="D387" s="1">
        <v>26</v>
      </c>
      <c r="E387" s="1">
        <v>156668</v>
      </c>
      <c r="F387" s="1">
        <v>3</v>
      </c>
      <c r="G387" s="1">
        <v>20000</v>
      </c>
      <c r="H387" s="1">
        <v>13.11</v>
      </c>
      <c r="I387" s="1">
        <v>0.13</v>
      </c>
      <c r="J387" s="1">
        <v>4</v>
      </c>
      <c r="K387" s="1">
        <v>668</v>
      </c>
      <c r="L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3">
        <v>0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AA387" s="15">
        <f>SUMPRODUCT(D387:R387,Linear_regression!$K$18:$Y$18)</f>
        <v>-1.5036015905617095E-2</v>
      </c>
    </row>
    <row r="388" spans="3:27" x14ac:dyDescent="0.25">
      <c r="C388" s="2">
        <v>0</v>
      </c>
      <c r="D388" s="1">
        <v>23</v>
      </c>
      <c r="E388" s="1">
        <v>28773</v>
      </c>
      <c r="F388" s="1">
        <v>0</v>
      </c>
      <c r="G388" s="1">
        <v>6000</v>
      </c>
      <c r="H388" s="1">
        <v>16</v>
      </c>
      <c r="I388" s="1">
        <v>0.21</v>
      </c>
      <c r="J388" s="1">
        <v>2</v>
      </c>
      <c r="K388" s="1">
        <v>657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1</v>
      </c>
      <c r="S388" s="3">
        <v>1</v>
      </c>
      <c r="T388" s="3">
        <v>0</v>
      </c>
      <c r="U388" s="3">
        <v>1</v>
      </c>
      <c r="V388" s="3">
        <v>0</v>
      </c>
      <c r="W388" s="3">
        <v>0</v>
      </c>
      <c r="X388" s="3">
        <v>0</v>
      </c>
      <c r="Y388" s="3">
        <v>0</v>
      </c>
      <c r="AA388" s="15">
        <f>SUMPRODUCT(D388:R388,Linear_regression!$K$18:$Y$18)</f>
        <v>0.2710852134398043</v>
      </c>
    </row>
    <row r="389" spans="3:27" x14ac:dyDescent="0.25">
      <c r="C389" s="2">
        <v>0</v>
      </c>
      <c r="D389" s="1">
        <v>24</v>
      </c>
      <c r="E389" s="1">
        <v>160903</v>
      </c>
      <c r="F389" s="1">
        <v>0</v>
      </c>
      <c r="G389" s="1">
        <v>20000</v>
      </c>
      <c r="H389" s="1">
        <v>12.36</v>
      </c>
      <c r="I389" s="1">
        <v>0.12</v>
      </c>
      <c r="J389" s="1">
        <v>2</v>
      </c>
      <c r="K389" s="1">
        <v>527</v>
      </c>
      <c r="L389" s="1">
        <v>0</v>
      </c>
      <c r="M389" s="1">
        <v>0</v>
      </c>
      <c r="N389" s="1">
        <v>1</v>
      </c>
      <c r="O389" s="1">
        <v>0</v>
      </c>
      <c r="P389" s="1">
        <v>0</v>
      </c>
      <c r="Q389" s="1">
        <v>0</v>
      </c>
      <c r="R389" s="1">
        <v>1</v>
      </c>
      <c r="S389" s="3">
        <v>0</v>
      </c>
      <c r="T389" s="3">
        <v>1</v>
      </c>
      <c r="U389" s="3">
        <v>1</v>
      </c>
      <c r="V389" s="3">
        <v>0</v>
      </c>
      <c r="W389" s="3">
        <v>0</v>
      </c>
      <c r="X389" s="3">
        <v>0</v>
      </c>
      <c r="Y389" s="3">
        <v>0</v>
      </c>
      <c r="AA389" s="15">
        <f>SUMPRODUCT(D389:R389,Linear_regression!$K$18:$Y$18)</f>
        <v>2.3173435463952008E-2</v>
      </c>
    </row>
    <row r="390" spans="3:27" x14ac:dyDescent="0.25">
      <c r="C390" s="2">
        <v>0</v>
      </c>
      <c r="D390" s="1">
        <v>22</v>
      </c>
      <c r="E390" s="1">
        <v>28257</v>
      </c>
      <c r="F390" s="1">
        <v>0</v>
      </c>
      <c r="G390" s="1">
        <v>10625</v>
      </c>
      <c r="H390" s="1">
        <v>7.51</v>
      </c>
      <c r="I390" s="1">
        <v>0.38</v>
      </c>
      <c r="J390" s="1">
        <v>4</v>
      </c>
      <c r="K390" s="1">
        <v>524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AA390" s="15">
        <f>SUMPRODUCT(D390:R390,Linear_regression!$K$18:$Y$18)</f>
        <v>0.35573541274810538</v>
      </c>
    </row>
    <row r="391" spans="3:27" x14ac:dyDescent="0.25">
      <c r="C391" s="2">
        <v>0</v>
      </c>
      <c r="D391" s="1">
        <v>21</v>
      </c>
      <c r="E391" s="1">
        <v>28410</v>
      </c>
      <c r="F391" s="1">
        <v>0</v>
      </c>
      <c r="G391" s="1">
        <v>7000</v>
      </c>
      <c r="H391" s="1">
        <v>8.9</v>
      </c>
      <c r="I391" s="1">
        <v>0.25</v>
      </c>
      <c r="J391" s="1">
        <v>3</v>
      </c>
      <c r="K391" s="1">
        <v>606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  <c r="R391" s="1">
        <v>1</v>
      </c>
      <c r="S391" s="3">
        <v>0</v>
      </c>
      <c r="T391" s="3">
        <v>0</v>
      </c>
      <c r="U391" s="3">
        <v>0</v>
      </c>
      <c r="V391" s="3">
        <v>0</v>
      </c>
      <c r="W391" s="3">
        <v>1</v>
      </c>
      <c r="X391" s="3">
        <v>0</v>
      </c>
      <c r="Y391" s="3">
        <v>0</v>
      </c>
      <c r="AA391" s="15">
        <f>SUMPRODUCT(D391:R391,Linear_regression!$K$18:$Y$18)</f>
        <v>0.17648609730072995</v>
      </c>
    </row>
    <row r="392" spans="3:27" x14ac:dyDescent="0.25">
      <c r="C392" s="2">
        <v>0</v>
      </c>
      <c r="D392" s="1">
        <v>25</v>
      </c>
      <c r="E392" s="1">
        <v>168862</v>
      </c>
      <c r="F392" s="1">
        <v>0</v>
      </c>
      <c r="G392" s="1">
        <v>20000</v>
      </c>
      <c r="H392" s="1">
        <v>6.54</v>
      </c>
      <c r="I392" s="1">
        <v>0.12</v>
      </c>
      <c r="J392" s="1">
        <v>4</v>
      </c>
      <c r="K392" s="1">
        <v>546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1</v>
      </c>
      <c r="S392" s="3">
        <v>1</v>
      </c>
      <c r="T392" s="3">
        <v>1</v>
      </c>
      <c r="U392" s="3">
        <v>1</v>
      </c>
      <c r="V392" s="3">
        <v>0</v>
      </c>
      <c r="W392" s="3">
        <v>0</v>
      </c>
      <c r="X392" s="3">
        <v>0</v>
      </c>
      <c r="Y392" s="3">
        <v>0</v>
      </c>
      <c r="AA392" s="15">
        <f>SUMPRODUCT(D392:R392,Linear_regression!$K$18:$Y$18)</f>
        <v>-4.7852697217047435E-2</v>
      </c>
    </row>
    <row r="393" spans="3:27" x14ac:dyDescent="0.25">
      <c r="C393" s="2">
        <v>0</v>
      </c>
      <c r="D393" s="1">
        <v>22</v>
      </c>
      <c r="E393" s="1">
        <v>193248</v>
      </c>
      <c r="F393" s="1">
        <v>0</v>
      </c>
      <c r="G393" s="1">
        <v>20000</v>
      </c>
      <c r="H393" s="1">
        <v>7.49</v>
      </c>
      <c r="I393" s="1">
        <v>0.1</v>
      </c>
      <c r="J393" s="1">
        <v>4</v>
      </c>
      <c r="K393" s="1">
        <v>599</v>
      </c>
      <c r="L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1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1</v>
      </c>
      <c r="Y393" s="3">
        <v>0</v>
      </c>
      <c r="AA393" s="15">
        <f>SUMPRODUCT(D393:R393,Linear_regression!$K$18:$Y$18)</f>
        <v>-0.19594175770335648</v>
      </c>
    </row>
    <row r="394" spans="3:27" x14ac:dyDescent="0.25">
      <c r="C394" s="2">
        <v>0</v>
      </c>
      <c r="D394" s="1">
        <v>22</v>
      </c>
      <c r="E394" s="1">
        <v>27969</v>
      </c>
      <c r="F394" s="1">
        <v>0</v>
      </c>
      <c r="G394" s="1">
        <v>4800</v>
      </c>
      <c r="H394" s="1">
        <v>10</v>
      </c>
      <c r="I394" s="1">
        <v>0.17</v>
      </c>
      <c r="J394" s="1">
        <v>4</v>
      </c>
      <c r="K394" s="1">
        <v>644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AA394" s="15">
        <f>SUMPRODUCT(D394:R394,Linear_regression!$K$18:$Y$18)</f>
        <v>8.168799478165556E-2</v>
      </c>
    </row>
    <row r="395" spans="3:27" x14ac:dyDescent="0.25">
      <c r="C395" s="2">
        <v>0</v>
      </c>
      <c r="D395" s="1">
        <v>26</v>
      </c>
      <c r="E395" s="1">
        <v>193076</v>
      </c>
      <c r="F395" s="1">
        <v>4</v>
      </c>
      <c r="G395" s="1">
        <v>20000</v>
      </c>
      <c r="H395" s="1">
        <v>9.99</v>
      </c>
      <c r="I395" s="1">
        <v>0.1</v>
      </c>
      <c r="J395" s="1">
        <v>3</v>
      </c>
      <c r="K395" s="1">
        <v>660</v>
      </c>
      <c r="L395" s="1">
        <v>0</v>
      </c>
      <c r="M395" s="1">
        <v>0</v>
      </c>
      <c r="N395" s="1">
        <v>1</v>
      </c>
      <c r="O395" s="1">
        <v>0</v>
      </c>
      <c r="P395" s="1">
        <v>0</v>
      </c>
      <c r="Q395" s="1">
        <v>0</v>
      </c>
      <c r="R395" s="1">
        <v>1</v>
      </c>
      <c r="S395" s="3">
        <v>0</v>
      </c>
      <c r="T395" s="3">
        <v>1</v>
      </c>
      <c r="U395" s="3">
        <v>0</v>
      </c>
      <c r="V395" s="3">
        <v>1</v>
      </c>
      <c r="W395" s="3">
        <v>0</v>
      </c>
      <c r="X395" s="3">
        <v>0</v>
      </c>
      <c r="Y395" s="3">
        <v>0</v>
      </c>
      <c r="AA395" s="15">
        <f>SUMPRODUCT(D395:R395,Linear_regression!$K$18:$Y$18)</f>
        <v>-0.14865162374019725</v>
      </c>
    </row>
    <row r="396" spans="3:27" x14ac:dyDescent="0.25">
      <c r="C396" s="2">
        <v>0</v>
      </c>
      <c r="D396" s="1">
        <v>26</v>
      </c>
      <c r="E396" s="1">
        <v>202337</v>
      </c>
      <c r="F396" s="1">
        <v>2</v>
      </c>
      <c r="G396" s="1">
        <v>20000</v>
      </c>
      <c r="H396" s="1">
        <v>11.36</v>
      </c>
      <c r="I396" s="1">
        <v>0.1</v>
      </c>
      <c r="J396" s="1">
        <v>4</v>
      </c>
      <c r="K396" s="1">
        <v>652</v>
      </c>
      <c r="L396" s="1">
        <v>1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1</v>
      </c>
      <c r="AA396" s="15">
        <f>SUMPRODUCT(D396:R396,Linear_regression!$K$18:$Y$18)</f>
        <v>0.48494663067356597</v>
      </c>
    </row>
    <row r="397" spans="3:27" x14ac:dyDescent="0.25">
      <c r="C397" s="2">
        <v>0</v>
      </c>
      <c r="D397" s="1">
        <v>26</v>
      </c>
      <c r="E397" s="1">
        <v>208059</v>
      </c>
      <c r="F397" s="1">
        <v>4</v>
      </c>
      <c r="G397" s="1">
        <v>20000</v>
      </c>
      <c r="H397" s="1">
        <v>11.83</v>
      </c>
      <c r="I397" s="1">
        <v>0.1</v>
      </c>
      <c r="J397" s="1">
        <v>2</v>
      </c>
      <c r="K397" s="1">
        <v>615</v>
      </c>
      <c r="L397" s="1">
        <v>1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3">
        <v>0</v>
      </c>
      <c r="T397" s="3">
        <v>1</v>
      </c>
      <c r="U397" s="3">
        <v>0</v>
      </c>
      <c r="V397" s="3">
        <v>1</v>
      </c>
      <c r="W397" s="3">
        <v>0</v>
      </c>
      <c r="X397" s="3">
        <v>0</v>
      </c>
      <c r="Y397" s="3">
        <v>0</v>
      </c>
      <c r="AA397" s="15">
        <f>SUMPRODUCT(D397:R397,Linear_regression!$K$18:$Y$18)</f>
        <v>0.4545037577108903</v>
      </c>
    </row>
    <row r="398" spans="3:27" x14ac:dyDescent="0.25">
      <c r="C398" s="2">
        <v>0</v>
      </c>
      <c r="D398" s="1">
        <v>21</v>
      </c>
      <c r="E398" s="1">
        <v>28786</v>
      </c>
      <c r="F398" s="1">
        <v>0</v>
      </c>
      <c r="G398" s="1">
        <v>3000</v>
      </c>
      <c r="H398" s="1">
        <v>13.35</v>
      </c>
      <c r="I398" s="1">
        <v>0.1</v>
      </c>
      <c r="J398" s="1">
        <v>3</v>
      </c>
      <c r="K398" s="1">
        <v>638</v>
      </c>
      <c r="L398" s="1">
        <v>1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AA398" s="15">
        <f>SUMPRODUCT(D398:R398,Linear_regression!$K$18:$Y$18)</f>
        <v>3.4328133723184884E-2</v>
      </c>
    </row>
    <row r="399" spans="3:27" x14ac:dyDescent="0.25">
      <c r="C399" s="2">
        <v>0</v>
      </c>
      <c r="D399" s="1">
        <v>25</v>
      </c>
      <c r="E399" s="1">
        <v>210999</v>
      </c>
      <c r="F399" s="1">
        <v>2</v>
      </c>
      <c r="G399" s="1">
        <v>20000</v>
      </c>
      <c r="H399" s="1">
        <v>14.72</v>
      </c>
      <c r="I399" s="1">
        <v>0.09</v>
      </c>
      <c r="J399" s="1">
        <v>2</v>
      </c>
      <c r="K399" s="1">
        <v>680</v>
      </c>
      <c r="L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1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AA399" s="15">
        <f>SUMPRODUCT(D399:R399,Linear_regression!$K$18:$Y$18)</f>
        <v>-7.9782993635624355E-2</v>
      </c>
    </row>
    <row r="400" spans="3:27" x14ac:dyDescent="0.25">
      <c r="C400" s="2">
        <v>0</v>
      </c>
      <c r="D400" s="1">
        <v>25</v>
      </c>
      <c r="E400" s="1">
        <v>28595</v>
      </c>
      <c r="F400" s="1">
        <v>2</v>
      </c>
      <c r="G400" s="1">
        <v>4400</v>
      </c>
      <c r="H400" s="1">
        <v>6.76</v>
      </c>
      <c r="I400" s="1">
        <v>0.15</v>
      </c>
      <c r="J400" s="1">
        <v>2</v>
      </c>
      <c r="K400" s="1">
        <v>611</v>
      </c>
      <c r="L400" s="1">
        <v>0</v>
      </c>
      <c r="M400" s="1">
        <v>0</v>
      </c>
      <c r="N400" s="1">
        <v>1</v>
      </c>
      <c r="O400" s="1">
        <v>0</v>
      </c>
      <c r="P400" s="1">
        <v>0</v>
      </c>
      <c r="Q400" s="1">
        <v>0</v>
      </c>
      <c r="R400" s="1">
        <v>0</v>
      </c>
      <c r="S400" s="3">
        <v>1</v>
      </c>
      <c r="T400" s="3">
        <v>0</v>
      </c>
      <c r="U400" s="3">
        <v>0</v>
      </c>
      <c r="V400" s="3">
        <v>1</v>
      </c>
      <c r="W400" s="3">
        <v>0</v>
      </c>
      <c r="X400" s="3">
        <v>0</v>
      </c>
      <c r="Y400" s="3">
        <v>0</v>
      </c>
      <c r="AA400" s="15">
        <f>SUMPRODUCT(D400:R400,Linear_regression!$K$18:$Y$18)</f>
        <v>0.59687411871785967</v>
      </c>
    </row>
    <row r="401" spans="3:27" x14ac:dyDescent="0.25">
      <c r="C401" s="2">
        <v>0</v>
      </c>
      <c r="D401" s="1">
        <v>26</v>
      </c>
      <c r="E401" s="1">
        <v>140072</v>
      </c>
      <c r="F401" s="1">
        <v>0</v>
      </c>
      <c r="G401" s="1">
        <v>19800</v>
      </c>
      <c r="H401" s="1">
        <v>11.48</v>
      </c>
      <c r="I401" s="1">
        <v>0.14000000000000001</v>
      </c>
      <c r="J401" s="1">
        <v>4</v>
      </c>
      <c r="K401" s="1">
        <v>617</v>
      </c>
      <c r="L401" s="1">
        <v>0</v>
      </c>
      <c r="M401" s="1">
        <v>0</v>
      </c>
      <c r="N401" s="1">
        <v>0</v>
      </c>
      <c r="O401" s="1">
        <v>1</v>
      </c>
      <c r="P401" s="1">
        <v>0</v>
      </c>
      <c r="Q401" s="1">
        <v>0</v>
      </c>
      <c r="R401" s="1">
        <v>1</v>
      </c>
      <c r="S401" s="3">
        <v>0</v>
      </c>
      <c r="T401" s="3">
        <v>1</v>
      </c>
      <c r="U401" s="3">
        <v>0</v>
      </c>
      <c r="V401" s="3">
        <v>0</v>
      </c>
      <c r="W401" s="3">
        <v>1</v>
      </c>
      <c r="X401" s="3">
        <v>0</v>
      </c>
      <c r="Y401" s="3">
        <v>0</v>
      </c>
      <c r="AA401" s="15">
        <f>SUMPRODUCT(D401:R401,Linear_regression!$K$18:$Y$18)</f>
        <v>0.10302435917427333</v>
      </c>
    </row>
    <row r="402" spans="3:27" x14ac:dyDescent="0.25">
      <c r="C402" s="2">
        <v>0</v>
      </c>
      <c r="D402" s="1">
        <v>26</v>
      </c>
      <c r="E402" s="1">
        <v>24756</v>
      </c>
      <c r="F402" s="1">
        <v>8</v>
      </c>
      <c r="G402" s="1">
        <v>500</v>
      </c>
      <c r="H402" s="1">
        <v>11.41</v>
      </c>
      <c r="I402" s="1">
        <v>0.02</v>
      </c>
      <c r="J402" s="1">
        <v>2</v>
      </c>
      <c r="K402" s="1">
        <v>659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3">
        <v>1</v>
      </c>
      <c r="T402" s="3">
        <v>1</v>
      </c>
      <c r="U402" s="3">
        <v>0</v>
      </c>
      <c r="V402" s="3">
        <v>0</v>
      </c>
      <c r="W402" s="3">
        <v>1</v>
      </c>
      <c r="X402" s="3">
        <v>0</v>
      </c>
      <c r="Y402" s="3">
        <v>0</v>
      </c>
      <c r="AA402" s="15">
        <f>SUMPRODUCT(D402:R402,Linear_regression!$K$18:$Y$18)</f>
        <v>0.44967023906478459</v>
      </c>
    </row>
    <row r="403" spans="3:27" x14ac:dyDescent="0.25">
      <c r="C403" s="2">
        <v>0</v>
      </c>
      <c r="D403" s="1">
        <v>21</v>
      </c>
      <c r="E403" s="1">
        <v>23899</v>
      </c>
      <c r="F403" s="1">
        <v>1</v>
      </c>
      <c r="G403" s="1">
        <v>700</v>
      </c>
      <c r="H403" s="1">
        <v>12.29</v>
      </c>
      <c r="I403" s="1">
        <v>0.03</v>
      </c>
      <c r="J403" s="1">
        <v>2</v>
      </c>
      <c r="K403" s="1">
        <v>658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1</v>
      </c>
      <c r="S403" s="3">
        <v>0</v>
      </c>
      <c r="T403" s="3">
        <v>1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AA403" s="15">
        <f>SUMPRODUCT(D403:R403,Linear_regression!$K$18:$Y$18)</f>
        <v>-0.11381313859374426</v>
      </c>
    </row>
    <row r="404" spans="3:27" x14ac:dyDescent="0.25">
      <c r="C404" s="2">
        <v>0</v>
      </c>
      <c r="D404" s="1">
        <v>22</v>
      </c>
      <c r="E404" s="1">
        <v>28752</v>
      </c>
      <c r="F404" s="1">
        <v>0</v>
      </c>
      <c r="G404" s="1">
        <v>7000</v>
      </c>
      <c r="H404" s="1">
        <v>14.96</v>
      </c>
      <c r="I404" s="1">
        <v>0.24</v>
      </c>
      <c r="J404" s="1">
        <v>3</v>
      </c>
      <c r="K404" s="1">
        <v>484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0</v>
      </c>
      <c r="R404" s="1">
        <v>1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AA404" s="15">
        <f>SUMPRODUCT(D404:R404,Linear_regression!$K$18:$Y$18)</f>
        <v>0.38717977102113121</v>
      </c>
    </row>
    <row r="405" spans="3:27" x14ac:dyDescent="0.25">
      <c r="C405" s="2">
        <v>0</v>
      </c>
      <c r="D405" s="1">
        <v>25</v>
      </c>
      <c r="E405" s="1">
        <v>23980</v>
      </c>
      <c r="F405" s="1">
        <v>6</v>
      </c>
      <c r="G405" s="1">
        <v>750</v>
      </c>
      <c r="H405" s="1">
        <v>12.29</v>
      </c>
      <c r="I405" s="1">
        <v>0.03</v>
      </c>
      <c r="J405" s="1">
        <v>4</v>
      </c>
      <c r="K405" s="1">
        <v>645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0</v>
      </c>
      <c r="R405" s="1">
        <v>1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AA405" s="15">
        <f>SUMPRODUCT(D405:R405,Linear_regression!$K$18:$Y$18)</f>
        <v>-0.10247458425326705</v>
      </c>
    </row>
    <row r="406" spans="3:27" x14ac:dyDescent="0.25">
      <c r="C406" s="2">
        <v>0</v>
      </c>
      <c r="D406" s="1">
        <v>22</v>
      </c>
      <c r="E406" s="1">
        <v>29111</v>
      </c>
      <c r="F406" s="1">
        <v>0</v>
      </c>
      <c r="G406" s="1">
        <v>2400</v>
      </c>
      <c r="H406" s="1">
        <v>9.6300000000000008</v>
      </c>
      <c r="I406" s="1">
        <v>0.08</v>
      </c>
      <c r="J406" s="1">
        <v>4</v>
      </c>
      <c r="K406" s="1">
        <v>668</v>
      </c>
      <c r="L406" s="1">
        <v>0</v>
      </c>
      <c r="M406" s="1">
        <v>0</v>
      </c>
      <c r="N406" s="1">
        <v>1</v>
      </c>
      <c r="O406" s="1">
        <v>0</v>
      </c>
      <c r="P406" s="1">
        <v>0</v>
      </c>
      <c r="Q406" s="1">
        <v>0</v>
      </c>
      <c r="R406" s="1">
        <v>0</v>
      </c>
      <c r="S406" s="3">
        <v>1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AA406" s="15">
        <f>SUMPRODUCT(D406:R406,Linear_regression!$K$18:$Y$18)</f>
        <v>0.54166606408889895</v>
      </c>
    </row>
    <row r="407" spans="3:27" x14ac:dyDescent="0.25">
      <c r="C407" s="2">
        <v>0</v>
      </c>
      <c r="D407" s="1">
        <v>21</v>
      </c>
      <c r="E407" s="1">
        <v>28319</v>
      </c>
      <c r="F407" s="1">
        <v>0</v>
      </c>
      <c r="G407" s="1">
        <v>2400</v>
      </c>
      <c r="H407" s="1">
        <v>12.21</v>
      </c>
      <c r="I407" s="1">
        <v>0.08</v>
      </c>
      <c r="J407" s="1">
        <v>4</v>
      </c>
      <c r="K407" s="1">
        <v>628</v>
      </c>
      <c r="L407" s="1">
        <v>0</v>
      </c>
      <c r="M407" s="1">
        <v>0</v>
      </c>
      <c r="N407" s="1">
        <v>0</v>
      </c>
      <c r="O407" s="1">
        <v>0</v>
      </c>
      <c r="P407" s="1">
        <v>1</v>
      </c>
      <c r="Q407" s="1">
        <v>0</v>
      </c>
      <c r="R407" s="1">
        <v>1</v>
      </c>
      <c r="S407" s="3">
        <v>1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AA407" s="15">
        <f>SUMPRODUCT(D407:R407,Linear_regression!$K$18:$Y$18)</f>
        <v>-0.13349738746179252</v>
      </c>
    </row>
    <row r="408" spans="3:27" x14ac:dyDescent="0.25">
      <c r="C408" s="2">
        <v>0</v>
      </c>
      <c r="D408" s="1">
        <v>22</v>
      </c>
      <c r="E408" s="1">
        <v>14763</v>
      </c>
      <c r="F408" s="1">
        <v>0</v>
      </c>
      <c r="G408" s="1">
        <v>1000</v>
      </c>
      <c r="H408" s="1">
        <v>12.99</v>
      </c>
      <c r="I408" s="1">
        <v>7.0000000000000007E-2</v>
      </c>
      <c r="J408" s="1">
        <v>4</v>
      </c>
      <c r="K408" s="1">
        <v>540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 s="3">
        <v>1</v>
      </c>
      <c r="T408" s="3">
        <v>1</v>
      </c>
      <c r="U408" s="3">
        <v>0</v>
      </c>
      <c r="V408" s="3">
        <v>0</v>
      </c>
      <c r="W408" s="3">
        <v>1</v>
      </c>
      <c r="X408" s="3">
        <v>0</v>
      </c>
      <c r="Y408" s="3">
        <v>0</v>
      </c>
      <c r="AA408" s="15">
        <f>SUMPRODUCT(D408:R408,Linear_regression!$K$18:$Y$18)</f>
        <v>4.7969612497790415E-2</v>
      </c>
    </row>
    <row r="409" spans="3:27" x14ac:dyDescent="0.25">
      <c r="C409" s="2">
        <v>0</v>
      </c>
      <c r="D409" s="1">
        <v>22</v>
      </c>
      <c r="E409" s="1">
        <v>15248</v>
      </c>
      <c r="F409" s="1">
        <v>0</v>
      </c>
      <c r="G409" s="1">
        <v>1000</v>
      </c>
      <c r="H409" s="1">
        <v>13.98</v>
      </c>
      <c r="I409" s="1">
        <v>7.0000000000000007E-2</v>
      </c>
      <c r="J409" s="1">
        <v>4</v>
      </c>
      <c r="K409" s="1">
        <v>547</v>
      </c>
      <c r="L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3">
        <v>0</v>
      </c>
      <c r="T409" s="3">
        <v>1</v>
      </c>
      <c r="U409" s="3">
        <v>0</v>
      </c>
      <c r="V409" s="3">
        <v>0</v>
      </c>
      <c r="W409" s="3">
        <v>0</v>
      </c>
      <c r="X409" s="3">
        <v>0</v>
      </c>
      <c r="Y409" s="3">
        <v>1</v>
      </c>
      <c r="AA409" s="15">
        <f>SUMPRODUCT(D409:R409,Linear_regression!$K$18:$Y$18)</f>
        <v>6.6401822517514475E-2</v>
      </c>
    </row>
    <row r="410" spans="3:27" x14ac:dyDescent="0.25">
      <c r="C410" s="2">
        <v>0</v>
      </c>
      <c r="D410" s="1">
        <v>23</v>
      </c>
      <c r="E410" s="1">
        <v>15553</v>
      </c>
      <c r="F410" s="1">
        <v>3</v>
      </c>
      <c r="G410" s="1">
        <v>1000</v>
      </c>
      <c r="H410" s="1">
        <v>14.65</v>
      </c>
      <c r="I410" s="1">
        <v>0.06</v>
      </c>
      <c r="J410" s="1">
        <v>3</v>
      </c>
      <c r="K410" s="1">
        <v>602</v>
      </c>
      <c r="L410" s="1">
        <v>1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1</v>
      </c>
      <c r="S410" s="3">
        <v>0</v>
      </c>
      <c r="T410" s="3">
        <v>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AA410" s="15">
        <f>SUMPRODUCT(D410:R410,Linear_regression!$K$18:$Y$18)</f>
        <v>5.6801382637904352E-3</v>
      </c>
    </row>
    <row r="411" spans="3:27" x14ac:dyDescent="0.25">
      <c r="C411" s="2">
        <v>0</v>
      </c>
      <c r="D411" s="1">
        <v>25</v>
      </c>
      <c r="E411" s="1">
        <v>15255</v>
      </c>
      <c r="F411" s="1">
        <v>2</v>
      </c>
      <c r="G411" s="1">
        <v>1000</v>
      </c>
      <c r="H411" s="1">
        <v>10.65</v>
      </c>
      <c r="I411" s="1">
        <v>7.0000000000000007E-2</v>
      </c>
      <c r="J411" s="1">
        <v>2</v>
      </c>
      <c r="K411" s="1">
        <v>611</v>
      </c>
      <c r="L411" s="1">
        <v>1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3">
        <v>1</v>
      </c>
      <c r="T411" s="3">
        <v>1</v>
      </c>
      <c r="U411" s="3">
        <v>1</v>
      </c>
      <c r="V411" s="3">
        <v>0</v>
      </c>
      <c r="W411" s="3">
        <v>0</v>
      </c>
      <c r="X411" s="3">
        <v>0</v>
      </c>
      <c r="Y411" s="3">
        <v>0</v>
      </c>
      <c r="AA411" s="15">
        <f>SUMPRODUCT(D411:R411,Linear_regression!$K$18:$Y$18)</f>
        <v>0.56078958863462713</v>
      </c>
    </row>
    <row r="412" spans="3:27" x14ac:dyDescent="0.25">
      <c r="C412" s="2">
        <v>0</v>
      </c>
      <c r="D412" s="1">
        <v>21</v>
      </c>
      <c r="E412" s="1">
        <v>14997</v>
      </c>
      <c r="F412" s="1">
        <v>0</v>
      </c>
      <c r="G412" s="1">
        <v>1000</v>
      </c>
      <c r="H412" s="1">
        <v>13.98</v>
      </c>
      <c r="I412" s="1">
        <v>7.0000000000000007E-2</v>
      </c>
      <c r="J412" s="1">
        <v>2</v>
      </c>
      <c r="K412" s="1">
        <v>669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 s="3">
        <v>1</v>
      </c>
      <c r="T412" s="3">
        <v>1</v>
      </c>
      <c r="U412" s="3">
        <v>1</v>
      </c>
      <c r="V412" s="3">
        <v>0</v>
      </c>
      <c r="W412" s="3">
        <v>0</v>
      </c>
      <c r="X412" s="3">
        <v>0</v>
      </c>
      <c r="Y412" s="3">
        <v>0</v>
      </c>
      <c r="AA412" s="15">
        <f>SUMPRODUCT(D412:R412,Linear_regression!$K$18:$Y$18)</f>
        <v>3.2983264742050267E-3</v>
      </c>
    </row>
    <row r="413" spans="3:27" x14ac:dyDescent="0.25">
      <c r="C413" s="2">
        <v>0</v>
      </c>
      <c r="D413" s="1">
        <v>23</v>
      </c>
      <c r="E413" s="1">
        <v>28684</v>
      </c>
      <c r="F413" s="1">
        <v>1</v>
      </c>
      <c r="G413" s="1">
        <v>2000</v>
      </c>
      <c r="H413" s="1">
        <v>11.11</v>
      </c>
      <c r="I413" s="1">
        <v>7.0000000000000007E-2</v>
      </c>
      <c r="J413" s="1">
        <v>3</v>
      </c>
      <c r="K413" s="1">
        <v>591</v>
      </c>
      <c r="L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1</v>
      </c>
      <c r="R413" s="1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1</v>
      </c>
      <c r="AA413" s="15">
        <f>SUMPRODUCT(D413:R413,Linear_regression!$K$18:$Y$18)</f>
        <v>0.50087589969594037</v>
      </c>
    </row>
    <row r="414" spans="3:27" x14ac:dyDescent="0.25">
      <c r="C414" s="2">
        <v>0</v>
      </c>
      <c r="D414" s="1">
        <v>21</v>
      </c>
      <c r="E414" s="1">
        <v>28348</v>
      </c>
      <c r="F414" s="1">
        <v>0</v>
      </c>
      <c r="G414" s="1">
        <v>5000</v>
      </c>
      <c r="H414" s="1">
        <v>11.01</v>
      </c>
      <c r="I414" s="1">
        <v>0.18</v>
      </c>
      <c r="J414" s="1">
        <v>3</v>
      </c>
      <c r="K414" s="1">
        <v>506</v>
      </c>
      <c r="L414" s="1">
        <v>0</v>
      </c>
      <c r="M414" s="1">
        <v>0</v>
      </c>
      <c r="N414" s="1">
        <v>1</v>
      </c>
      <c r="O414" s="1">
        <v>0</v>
      </c>
      <c r="P414" s="1">
        <v>0</v>
      </c>
      <c r="Q414" s="1">
        <v>1</v>
      </c>
      <c r="R414" s="1">
        <v>1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1</v>
      </c>
      <c r="AA414" s="15">
        <f>SUMPRODUCT(D414:R414,Linear_regression!$K$18:$Y$18)</f>
        <v>9.9168012521286264E-2</v>
      </c>
    </row>
    <row r="415" spans="3:27" x14ac:dyDescent="0.25">
      <c r="C415" s="2">
        <v>0</v>
      </c>
      <c r="D415" s="1">
        <v>21</v>
      </c>
      <c r="E415" s="1">
        <v>28367</v>
      </c>
      <c r="F415" s="1">
        <v>0</v>
      </c>
      <c r="G415" s="1">
        <v>15000</v>
      </c>
      <c r="H415" s="1">
        <v>8.94</v>
      </c>
      <c r="I415" s="1">
        <v>0.53</v>
      </c>
      <c r="J415" s="1">
        <v>2</v>
      </c>
      <c r="K415" s="1">
        <v>600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1</v>
      </c>
      <c r="S415" s="3">
        <v>1</v>
      </c>
      <c r="T415" s="3">
        <v>0</v>
      </c>
      <c r="U415" s="3">
        <v>1</v>
      </c>
      <c r="V415" s="3">
        <v>0</v>
      </c>
      <c r="W415" s="3">
        <v>0</v>
      </c>
      <c r="X415" s="3">
        <v>0</v>
      </c>
      <c r="Y415" s="3">
        <v>0</v>
      </c>
      <c r="AA415" s="15">
        <f>SUMPRODUCT(D415:R415,Linear_regression!$K$18:$Y$18)</f>
        <v>0.49042099958221708</v>
      </c>
    </row>
    <row r="416" spans="3:27" x14ac:dyDescent="0.25">
      <c r="C416" s="2">
        <v>0</v>
      </c>
      <c r="D416" s="1">
        <v>24</v>
      </c>
      <c r="E416" s="1">
        <v>21414</v>
      </c>
      <c r="F416" s="1">
        <v>3</v>
      </c>
      <c r="G416" s="1">
        <v>1000</v>
      </c>
      <c r="H416" s="1">
        <v>11.49</v>
      </c>
      <c r="I416" s="1">
        <v>0.05</v>
      </c>
      <c r="J416" s="1">
        <v>3</v>
      </c>
      <c r="K416" s="1">
        <v>619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 s="3">
        <v>1</v>
      </c>
      <c r="T416" s="3">
        <v>1</v>
      </c>
      <c r="U416" s="3">
        <v>0</v>
      </c>
      <c r="V416" s="3">
        <v>0</v>
      </c>
      <c r="W416" s="3">
        <v>0</v>
      </c>
      <c r="X416" s="3">
        <v>0</v>
      </c>
      <c r="Y416" s="3">
        <v>1</v>
      </c>
      <c r="AA416" s="15">
        <f>SUMPRODUCT(D416:R416,Linear_regression!$K$18:$Y$18)</f>
        <v>-6.9436826606726787E-2</v>
      </c>
    </row>
    <row r="417" spans="3:27" x14ac:dyDescent="0.25">
      <c r="C417" s="2">
        <v>0</v>
      </c>
      <c r="D417" s="1">
        <v>22</v>
      </c>
      <c r="E417" s="1">
        <v>20953</v>
      </c>
      <c r="F417" s="1">
        <v>0</v>
      </c>
      <c r="G417" s="1">
        <v>1000</v>
      </c>
      <c r="H417" s="1">
        <v>13.48</v>
      </c>
      <c r="I417" s="1">
        <v>0.05</v>
      </c>
      <c r="J417" s="1">
        <v>4</v>
      </c>
      <c r="K417" s="1">
        <v>665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 s="3">
        <v>0</v>
      </c>
      <c r="T417" s="3">
        <v>1</v>
      </c>
      <c r="U417" s="3">
        <v>1</v>
      </c>
      <c r="V417" s="3">
        <v>0</v>
      </c>
      <c r="W417" s="3">
        <v>0</v>
      </c>
      <c r="X417" s="3">
        <v>0</v>
      </c>
      <c r="Y417" s="3">
        <v>0</v>
      </c>
      <c r="AA417" s="15">
        <f>SUMPRODUCT(D417:R417,Linear_regression!$K$18:$Y$18)</f>
        <v>-1.0606009449560694E-2</v>
      </c>
    </row>
    <row r="418" spans="3:27" x14ac:dyDescent="0.25">
      <c r="C418" s="2">
        <v>0</v>
      </c>
      <c r="D418" s="1">
        <v>24</v>
      </c>
      <c r="E418" s="1">
        <v>24085</v>
      </c>
      <c r="F418" s="1">
        <v>3</v>
      </c>
      <c r="G418" s="1">
        <v>1000</v>
      </c>
      <c r="H418" s="1">
        <v>12.53</v>
      </c>
      <c r="I418" s="1">
        <v>0.04</v>
      </c>
      <c r="J418" s="1">
        <v>4</v>
      </c>
      <c r="K418" s="1">
        <v>655</v>
      </c>
      <c r="L418" s="1">
        <v>1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1</v>
      </c>
      <c r="S418" s="3">
        <v>1</v>
      </c>
      <c r="T418" s="3">
        <v>1</v>
      </c>
      <c r="U418" s="3">
        <v>1</v>
      </c>
      <c r="V418" s="3">
        <v>0</v>
      </c>
      <c r="W418" s="3">
        <v>0</v>
      </c>
      <c r="X418" s="3">
        <v>0</v>
      </c>
      <c r="Y418" s="3">
        <v>0</v>
      </c>
      <c r="AA418" s="15">
        <f>SUMPRODUCT(D418:R418,Linear_regression!$K$18:$Y$18)</f>
        <v>-6.7599463715067198E-2</v>
      </c>
    </row>
    <row r="419" spans="3:27" x14ac:dyDescent="0.25">
      <c r="C419" s="2">
        <v>0</v>
      </c>
      <c r="D419" s="1">
        <v>24</v>
      </c>
      <c r="E419" s="1">
        <v>29212</v>
      </c>
      <c r="F419" s="1">
        <v>1</v>
      </c>
      <c r="G419" s="1">
        <v>7000</v>
      </c>
      <c r="H419" s="1">
        <v>10.38</v>
      </c>
      <c r="I419" s="1">
        <v>0.24</v>
      </c>
      <c r="J419" s="1">
        <v>3</v>
      </c>
      <c r="K419" s="1">
        <v>607</v>
      </c>
      <c r="L419" s="1">
        <v>0</v>
      </c>
      <c r="M419" s="1">
        <v>0</v>
      </c>
      <c r="N419" s="1">
        <v>1</v>
      </c>
      <c r="O419" s="1">
        <v>0</v>
      </c>
      <c r="P419" s="1">
        <v>0</v>
      </c>
      <c r="Q419" s="1">
        <v>0</v>
      </c>
      <c r="R419" s="1">
        <v>1</v>
      </c>
      <c r="S419" s="3">
        <v>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AA419" s="15">
        <f>SUMPRODUCT(D419:R419,Linear_regression!$K$18:$Y$18)</f>
        <v>0.22746977882735331</v>
      </c>
    </row>
    <row r="420" spans="3:27" x14ac:dyDescent="0.25">
      <c r="C420" s="2">
        <v>0</v>
      </c>
      <c r="D420" s="1">
        <v>22</v>
      </c>
      <c r="E420" s="1">
        <v>84974</v>
      </c>
      <c r="F420" s="1">
        <v>1</v>
      </c>
      <c r="G420" s="1">
        <v>19000</v>
      </c>
      <c r="H420" s="1">
        <v>8.8800000000000008</v>
      </c>
      <c r="I420" s="1">
        <v>0.22</v>
      </c>
      <c r="J420" s="1">
        <v>4</v>
      </c>
      <c r="K420" s="1">
        <v>589</v>
      </c>
      <c r="L420" s="1">
        <v>0</v>
      </c>
      <c r="M420" s="1">
        <v>0</v>
      </c>
      <c r="N420" s="1">
        <v>1</v>
      </c>
      <c r="O420" s="1">
        <v>0</v>
      </c>
      <c r="P420" s="1">
        <v>0</v>
      </c>
      <c r="Q420" s="1">
        <v>0</v>
      </c>
      <c r="R420" s="1">
        <v>1</v>
      </c>
      <c r="S420" s="3">
        <v>0</v>
      </c>
      <c r="T420" s="3">
        <v>1</v>
      </c>
      <c r="U420" s="3">
        <v>0</v>
      </c>
      <c r="V420" s="3">
        <v>0</v>
      </c>
      <c r="W420" s="3">
        <v>1</v>
      </c>
      <c r="X420" s="3">
        <v>0</v>
      </c>
      <c r="Y420" s="3">
        <v>0</v>
      </c>
      <c r="AA420" s="15">
        <f>SUMPRODUCT(D420:R420,Linear_regression!$K$18:$Y$18)</f>
        <v>7.5439554903251715E-2</v>
      </c>
    </row>
    <row r="421" spans="3:27" x14ac:dyDescent="0.25">
      <c r="C421" s="2">
        <v>0</v>
      </c>
      <c r="D421" s="1">
        <v>23</v>
      </c>
      <c r="E421" s="1">
        <v>87479</v>
      </c>
      <c r="F421" s="1">
        <v>3</v>
      </c>
      <c r="G421" s="1">
        <v>19000</v>
      </c>
      <c r="H421" s="1">
        <v>10.99</v>
      </c>
      <c r="I421" s="1">
        <v>0.22</v>
      </c>
      <c r="J421" s="1">
        <v>4</v>
      </c>
      <c r="K421" s="1">
        <v>671</v>
      </c>
      <c r="L421" s="1">
        <v>0</v>
      </c>
      <c r="M421" s="1">
        <v>0</v>
      </c>
      <c r="N421" s="1">
        <v>0</v>
      </c>
      <c r="O421" s="1">
        <v>1</v>
      </c>
      <c r="P421" s="1">
        <v>0</v>
      </c>
      <c r="Q421" s="1">
        <v>0</v>
      </c>
      <c r="R421" s="1">
        <v>1</v>
      </c>
      <c r="S421" s="3">
        <v>0</v>
      </c>
      <c r="T421" s="3">
        <v>1</v>
      </c>
      <c r="U421" s="3">
        <v>0</v>
      </c>
      <c r="V421" s="3">
        <v>0</v>
      </c>
      <c r="W421" s="3">
        <v>1</v>
      </c>
      <c r="X421" s="3">
        <v>0</v>
      </c>
      <c r="Y421" s="3">
        <v>0</v>
      </c>
      <c r="AA421" s="15">
        <f>SUMPRODUCT(D421:R421,Linear_regression!$K$18:$Y$18)</f>
        <v>0.11529973349268607</v>
      </c>
    </row>
    <row r="422" spans="3:27" x14ac:dyDescent="0.25">
      <c r="C422" s="2">
        <v>0</v>
      </c>
      <c r="D422" s="1">
        <v>24</v>
      </c>
      <c r="E422" s="1">
        <v>88452</v>
      </c>
      <c r="F422" s="1">
        <v>0</v>
      </c>
      <c r="G422" s="1">
        <v>19000</v>
      </c>
      <c r="H422" s="1">
        <v>10.62</v>
      </c>
      <c r="I422" s="1">
        <v>0.21</v>
      </c>
      <c r="J422" s="1">
        <v>3</v>
      </c>
      <c r="K422" s="1">
        <v>653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3">
        <v>0</v>
      </c>
      <c r="T422" s="3">
        <v>1</v>
      </c>
      <c r="U422" s="3">
        <v>0</v>
      </c>
      <c r="V422" s="3">
        <v>1</v>
      </c>
      <c r="W422" s="3">
        <v>0</v>
      </c>
      <c r="X422" s="3">
        <v>0</v>
      </c>
      <c r="Y422" s="3">
        <v>0</v>
      </c>
      <c r="AA422" s="15">
        <f>SUMPRODUCT(D422:R422,Linear_regression!$K$18:$Y$18)</f>
        <v>0.68934188236308558</v>
      </c>
    </row>
    <row r="423" spans="3:27" x14ac:dyDescent="0.25">
      <c r="C423" s="2">
        <v>0</v>
      </c>
      <c r="D423" s="1">
        <v>23</v>
      </c>
      <c r="E423" s="1">
        <v>94830</v>
      </c>
      <c r="F423" s="1">
        <v>0</v>
      </c>
      <c r="G423" s="1">
        <v>19000</v>
      </c>
      <c r="H423" s="1">
        <v>8.9</v>
      </c>
      <c r="I423" s="1">
        <v>0.2</v>
      </c>
      <c r="J423" s="1">
        <v>2</v>
      </c>
      <c r="K423" s="1">
        <v>642</v>
      </c>
      <c r="L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3">
        <v>1</v>
      </c>
      <c r="T423" s="3">
        <v>1</v>
      </c>
      <c r="U423" s="3">
        <v>0</v>
      </c>
      <c r="V423" s="3">
        <v>0</v>
      </c>
      <c r="W423" s="3">
        <v>0</v>
      </c>
      <c r="X423" s="3">
        <v>0</v>
      </c>
      <c r="Y423" s="3">
        <v>1</v>
      </c>
      <c r="AA423" s="15">
        <f>SUMPRODUCT(D423:R423,Linear_regression!$K$18:$Y$18)</f>
        <v>3.0452450875356973E-2</v>
      </c>
    </row>
    <row r="424" spans="3:27" x14ac:dyDescent="0.25">
      <c r="C424" s="2">
        <v>0</v>
      </c>
      <c r="D424" s="1">
        <v>22</v>
      </c>
      <c r="E424" s="1">
        <v>29756</v>
      </c>
      <c r="F424" s="1">
        <v>1</v>
      </c>
      <c r="G424" s="1">
        <v>2500</v>
      </c>
      <c r="H424" s="1">
        <v>9.91</v>
      </c>
      <c r="I424" s="1">
        <v>0.08</v>
      </c>
      <c r="J424" s="1">
        <v>2</v>
      </c>
      <c r="K424" s="1">
        <v>592</v>
      </c>
      <c r="L424" s="1">
        <v>1</v>
      </c>
      <c r="M424" s="1">
        <v>0</v>
      </c>
      <c r="N424" s="1">
        <v>0</v>
      </c>
      <c r="O424" s="1">
        <v>0</v>
      </c>
      <c r="P424" s="1">
        <v>0</v>
      </c>
      <c r="Q424" s="1">
        <v>1</v>
      </c>
      <c r="R424" s="1">
        <v>1</v>
      </c>
      <c r="S424" s="3">
        <v>1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1</v>
      </c>
      <c r="AA424" s="15">
        <f>SUMPRODUCT(D424:R424,Linear_regression!$K$18:$Y$18)</f>
        <v>-0.11916106665401155</v>
      </c>
    </row>
    <row r="425" spans="3:27" x14ac:dyDescent="0.25">
      <c r="C425" s="2">
        <v>0</v>
      </c>
      <c r="D425" s="1">
        <v>26</v>
      </c>
      <c r="E425" s="1">
        <v>116006</v>
      </c>
      <c r="F425" s="1">
        <v>3</v>
      </c>
      <c r="G425" s="1">
        <v>19000</v>
      </c>
      <c r="H425" s="1">
        <v>13.22</v>
      </c>
      <c r="I425" s="1">
        <v>0.16</v>
      </c>
      <c r="J425" s="1">
        <v>2</v>
      </c>
      <c r="K425" s="1">
        <v>663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3">
        <v>1</v>
      </c>
      <c r="T425" s="3">
        <v>1</v>
      </c>
      <c r="U425" s="3">
        <v>0</v>
      </c>
      <c r="V425" s="3">
        <v>0</v>
      </c>
      <c r="W425" s="3">
        <v>0</v>
      </c>
      <c r="X425" s="3">
        <v>1</v>
      </c>
      <c r="Y425" s="3">
        <v>0</v>
      </c>
      <c r="AA425" s="15">
        <f>SUMPRODUCT(D425:R425,Linear_regression!$K$18:$Y$18)</f>
        <v>0.62993739390570569</v>
      </c>
    </row>
    <row r="426" spans="3:27" x14ac:dyDescent="0.25">
      <c r="C426" s="2">
        <v>0</v>
      </c>
      <c r="D426" s="1">
        <v>24</v>
      </c>
      <c r="E426" s="1">
        <v>126727</v>
      </c>
      <c r="F426" s="1">
        <v>0</v>
      </c>
      <c r="G426" s="1">
        <v>19000</v>
      </c>
      <c r="H426" s="1">
        <v>12.29</v>
      </c>
      <c r="I426" s="1">
        <v>0.15</v>
      </c>
      <c r="J426" s="1">
        <v>2</v>
      </c>
      <c r="K426" s="1">
        <v>582</v>
      </c>
      <c r="L426" s="1">
        <v>0</v>
      </c>
      <c r="M426" s="1">
        <v>0</v>
      </c>
      <c r="N426" s="1">
        <v>1</v>
      </c>
      <c r="O426" s="1">
        <v>0</v>
      </c>
      <c r="P426" s="1">
        <v>0</v>
      </c>
      <c r="Q426" s="1">
        <v>0</v>
      </c>
      <c r="R426" s="1">
        <v>1</v>
      </c>
      <c r="S426" s="3">
        <v>1</v>
      </c>
      <c r="T426" s="3">
        <v>1</v>
      </c>
      <c r="U426" s="3">
        <v>0</v>
      </c>
      <c r="V426" s="3">
        <v>1</v>
      </c>
      <c r="W426" s="3">
        <v>0</v>
      </c>
      <c r="X426" s="3">
        <v>0</v>
      </c>
      <c r="Y426" s="3">
        <v>0</v>
      </c>
      <c r="AA426" s="15">
        <f>SUMPRODUCT(D426:R426,Linear_regression!$K$18:$Y$18)</f>
        <v>7.0461092966043304E-2</v>
      </c>
    </row>
    <row r="427" spans="3:27" x14ac:dyDescent="0.25">
      <c r="C427" s="2">
        <v>0</v>
      </c>
      <c r="D427" s="1">
        <v>24</v>
      </c>
      <c r="E427" s="1">
        <v>210705</v>
      </c>
      <c r="F427" s="1">
        <v>0</v>
      </c>
      <c r="G427" s="1">
        <v>19000</v>
      </c>
      <c r="H427" s="1">
        <v>11.48</v>
      </c>
      <c r="I427" s="1">
        <v>0.09</v>
      </c>
      <c r="J427" s="1">
        <v>3</v>
      </c>
      <c r="K427" s="1">
        <v>655</v>
      </c>
      <c r="L427" s="1">
        <v>0</v>
      </c>
      <c r="M427" s="1">
        <v>0</v>
      </c>
      <c r="N427" s="1">
        <v>1</v>
      </c>
      <c r="O427" s="1">
        <v>0</v>
      </c>
      <c r="P427" s="1">
        <v>0</v>
      </c>
      <c r="Q427" s="1">
        <v>0</v>
      </c>
      <c r="R427" s="1">
        <v>0</v>
      </c>
      <c r="S427" s="3">
        <v>0</v>
      </c>
      <c r="T427" s="3">
        <v>1</v>
      </c>
      <c r="U427" s="3">
        <v>0</v>
      </c>
      <c r="V427" s="3">
        <v>0</v>
      </c>
      <c r="W427" s="3">
        <v>0</v>
      </c>
      <c r="X427" s="3">
        <v>1</v>
      </c>
      <c r="Y427" s="3">
        <v>0</v>
      </c>
      <c r="AA427" s="15">
        <f>SUMPRODUCT(D427:R427,Linear_regression!$K$18:$Y$18)</f>
        <v>0.48801959470353179</v>
      </c>
    </row>
    <row r="428" spans="3:27" x14ac:dyDescent="0.25">
      <c r="C428" s="2">
        <v>0</v>
      </c>
      <c r="D428" s="1">
        <v>22</v>
      </c>
      <c r="E428" s="1">
        <v>84840</v>
      </c>
      <c r="F428" s="1">
        <v>4</v>
      </c>
      <c r="G428" s="1">
        <v>18750</v>
      </c>
      <c r="H428" s="1">
        <v>10.38</v>
      </c>
      <c r="I428" s="1">
        <v>0.22</v>
      </c>
      <c r="J428" s="1">
        <v>2</v>
      </c>
      <c r="K428" s="1">
        <v>661</v>
      </c>
      <c r="L428" s="1">
        <v>1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1</v>
      </c>
      <c r="S428" s="3">
        <v>0</v>
      </c>
      <c r="T428" s="3">
        <v>1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AA428" s="15">
        <f>SUMPRODUCT(D428:R428,Linear_regression!$K$18:$Y$18)</f>
        <v>4.1949091915816084E-4</v>
      </c>
    </row>
    <row r="429" spans="3:27" x14ac:dyDescent="0.25">
      <c r="C429" s="2">
        <v>0</v>
      </c>
      <c r="D429" s="1">
        <v>24</v>
      </c>
      <c r="E429" s="1">
        <v>29659</v>
      </c>
      <c r="F429" s="1">
        <v>4</v>
      </c>
      <c r="G429" s="1">
        <v>7100</v>
      </c>
      <c r="H429" s="1">
        <v>12.42</v>
      </c>
      <c r="I429" s="1">
        <v>0.24</v>
      </c>
      <c r="J429" s="1">
        <v>3</v>
      </c>
      <c r="K429" s="1">
        <v>641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1</v>
      </c>
      <c r="R429" s="1">
        <v>0</v>
      </c>
      <c r="S429" s="3">
        <v>1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1</v>
      </c>
      <c r="AA429" s="15">
        <f>SUMPRODUCT(D429:R429,Linear_regression!$K$18:$Y$18)</f>
        <v>0.71396260057916794</v>
      </c>
    </row>
    <row r="430" spans="3:27" x14ac:dyDescent="0.25">
      <c r="C430" s="2">
        <v>0</v>
      </c>
      <c r="D430" s="1">
        <v>23</v>
      </c>
      <c r="E430" s="1">
        <v>90359</v>
      </c>
      <c r="F430" s="1">
        <v>3</v>
      </c>
      <c r="G430" s="1">
        <v>18500</v>
      </c>
      <c r="H430" s="1">
        <v>11.26</v>
      </c>
      <c r="I430" s="1">
        <v>0.2</v>
      </c>
      <c r="J430" s="1">
        <v>3</v>
      </c>
      <c r="K430" s="1">
        <v>697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1</v>
      </c>
      <c r="S430" s="3">
        <v>1</v>
      </c>
      <c r="T430" s="3">
        <v>1</v>
      </c>
      <c r="U430" s="3">
        <v>1</v>
      </c>
      <c r="V430" s="3">
        <v>0</v>
      </c>
      <c r="W430" s="3">
        <v>0</v>
      </c>
      <c r="X430" s="3">
        <v>0</v>
      </c>
      <c r="Y430" s="3">
        <v>0</v>
      </c>
      <c r="AA430" s="15">
        <f>SUMPRODUCT(D430:R430,Linear_regression!$K$18:$Y$18)</f>
        <v>2.0684132960720802E-2</v>
      </c>
    </row>
    <row r="431" spans="3:27" x14ac:dyDescent="0.25">
      <c r="C431" s="2">
        <v>0</v>
      </c>
      <c r="D431" s="1">
        <v>25</v>
      </c>
      <c r="E431" s="1">
        <v>90794</v>
      </c>
      <c r="F431" s="1">
        <v>1</v>
      </c>
      <c r="G431" s="1">
        <v>18500</v>
      </c>
      <c r="H431" s="1">
        <v>7.49</v>
      </c>
      <c r="I431" s="1">
        <v>0.2</v>
      </c>
      <c r="J431" s="1">
        <v>3</v>
      </c>
      <c r="K431" s="1">
        <v>608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 s="3">
        <v>1</v>
      </c>
      <c r="T431" s="3">
        <v>1</v>
      </c>
      <c r="U431" s="3">
        <v>1</v>
      </c>
      <c r="V431" s="3">
        <v>0</v>
      </c>
      <c r="W431" s="3">
        <v>0</v>
      </c>
      <c r="X431" s="3">
        <v>0</v>
      </c>
      <c r="Y431" s="3">
        <v>0</v>
      </c>
      <c r="AA431" s="15">
        <f>SUMPRODUCT(D431:R431,Linear_regression!$K$18:$Y$18)</f>
        <v>3.5822470571031162E-2</v>
      </c>
    </row>
    <row r="432" spans="3:27" x14ac:dyDescent="0.25">
      <c r="C432" s="2">
        <v>0</v>
      </c>
      <c r="D432" s="1">
        <v>22</v>
      </c>
      <c r="E432" s="1">
        <v>29833</v>
      </c>
      <c r="F432" s="1">
        <v>1</v>
      </c>
      <c r="G432" s="1">
        <v>8000</v>
      </c>
      <c r="H432" s="1">
        <v>9.91</v>
      </c>
      <c r="I432" s="1">
        <v>0.27</v>
      </c>
      <c r="J432" s="1">
        <v>2</v>
      </c>
      <c r="K432" s="1">
        <v>592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  <c r="R432" s="1">
        <v>0</v>
      </c>
      <c r="S432" s="3">
        <v>0</v>
      </c>
      <c r="T432" s="3">
        <v>0</v>
      </c>
      <c r="U432" s="3">
        <v>0</v>
      </c>
      <c r="V432" s="3">
        <v>0</v>
      </c>
      <c r="W432" s="3">
        <v>1</v>
      </c>
      <c r="X432" s="3">
        <v>0</v>
      </c>
      <c r="Y432" s="3">
        <v>0</v>
      </c>
      <c r="AA432" s="15">
        <f>SUMPRODUCT(D432:R432,Linear_regression!$K$18:$Y$18)</f>
        <v>0.72909994649608556</v>
      </c>
    </row>
    <row r="433" spans="3:27" x14ac:dyDescent="0.25">
      <c r="C433" s="2">
        <v>0</v>
      </c>
      <c r="D433" s="1">
        <v>21</v>
      </c>
      <c r="E433" s="1">
        <v>29833</v>
      </c>
      <c r="F433" s="1">
        <v>0</v>
      </c>
      <c r="G433" s="1">
        <v>3000</v>
      </c>
      <c r="H433" s="1">
        <v>7.9</v>
      </c>
      <c r="I433" s="1">
        <v>0.1</v>
      </c>
      <c r="J433" s="1">
        <v>4</v>
      </c>
      <c r="K433" s="1">
        <v>642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3">
        <v>1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1</v>
      </c>
      <c r="AA433" s="15">
        <f>SUMPRODUCT(D433:R433,Linear_regression!$K$18:$Y$18)</f>
        <v>-8.1114737368057188E-2</v>
      </c>
    </row>
    <row r="434" spans="3:27" x14ac:dyDescent="0.25">
      <c r="C434" s="2">
        <v>0</v>
      </c>
      <c r="D434" s="1">
        <v>26</v>
      </c>
      <c r="E434" s="1">
        <v>174957</v>
      </c>
      <c r="F434" s="1">
        <v>3</v>
      </c>
      <c r="G434" s="1">
        <v>18500</v>
      </c>
      <c r="H434" s="1">
        <v>12.87</v>
      </c>
      <c r="I434" s="1">
        <v>0.11</v>
      </c>
      <c r="J434" s="1">
        <v>3</v>
      </c>
      <c r="K434" s="1">
        <v>584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0</v>
      </c>
      <c r="R434" s="1">
        <v>0</v>
      </c>
      <c r="S434" s="3">
        <v>1</v>
      </c>
      <c r="T434" s="3">
        <v>1</v>
      </c>
      <c r="U434" s="3">
        <v>1</v>
      </c>
      <c r="V434" s="3">
        <v>0</v>
      </c>
      <c r="W434" s="3">
        <v>0</v>
      </c>
      <c r="X434" s="3">
        <v>0</v>
      </c>
      <c r="Y434" s="3">
        <v>0</v>
      </c>
      <c r="AA434" s="15">
        <f>SUMPRODUCT(D434:R434,Linear_regression!$K$18:$Y$18)</f>
        <v>0.567538930339194</v>
      </c>
    </row>
    <row r="435" spans="3:27" x14ac:dyDescent="0.25">
      <c r="C435" s="2">
        <v>0</v>
      </c>
      <c r="D435" s="1">
        <v>22</v>
      </c>
      <c r="E435" s="1">
        <v>29781</v>
      </c>
      <c r="F435" s="1">
        <v>2</v>
      </c>
      <c r="G435" s="1">
        <v>5000</v>
      </c>
      <c r="H435" s="1">
        <v>7.9</v>
      </c>
      <c r="I435" s="1">
        <v>0.17</v>
      </c>
      <c r="J435" s="1">
        <v>2</v>
      </c>
      <c r="K435" s="1">
        <v>598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1</v>
      </c>
      <c r="S435" s="3">
        <v>1</v>
      </c>
      <c r="T435" s="3">
        <v>0</v>
      </c>
      <c r="U435" s="3">
        <v>1</v>
      </c>
      <c r="V435" s="3">
        <v>0</v>
      </c>
      <c r="W435" s="3">
        <v>0</v>
      </c>
      <c r="X435" s="3">
        <v>0</v>
      </c>
      <c r="Y435" s="3">
        <v>0</v>
      </c>
      <c r="AA435" s="15">
        <f>SUMPRODUCT(D435:R435,Linear_regression!$K$18:$Y$18)</f>
        <v>-1.5715771762101483E-3</v>
      </c>
    </row>
    <row r="436" spans="3:27" x14ac:dyDescent="0.25">
      <c r="C436" s="2">
        <v>0</v>
      </c>
      <c r="D436" s="1">
        <v>23</v>
      </c>
      <c r="E436" s="1">
        <v>145076</v>
      </c>
      <c r="F436" s="1">
        <v>0</v>
      </c>
      <c r="G436" s="1">
        <v>18400</v>
      </c>
      <c r="H436" s="1">
        <v>8.9</v>
      </c>
      <c r="I436" s="1">
        <v>0.13</v>
      </c>
      <c r="J436" s="1">
        <v>2</v>
      </c>
      <c r="K436" s="1">
        <v>674</v>
      </c>
      <c r="L436" s="1">
        <v>0</v>
      </c>
      <c r="M436" s="1">
        <v>0</v>
      </c>
      <c r="N436" s="1">
        <v>1</v>
      </c>
      <c r="O436" s="1">
        <v>0</v>
      </c>
      <c r="P436" s="1">
        <v>0</v>
      </c>
      <c r="Q436" s="1">
        <v>0</v>
      </c>
      <c r="R436" s="1">
        <v>1</v>
      </c>
      <c r="S436" s="3">
        <v>1</v>
      </c>
      <c r="T436" s="3">
        <v>1</v>
      </c>
      <c r="U436" s="3">
        <v>0</v>
      </c>
      <c r="V436" s="3">
        <v>0</v>
      </c>
      <c r="W436" s="3">
        <v>0</v>
      </c>
      <c r="X436" s="3">
        <v>1</v>
      </c>
      <c r="Y436" s="3">
        <v>0</v>
      </c>
      <c r="AA436" s="15">
        <f>SUMPRODUCT(D436:R436,Linear_regression!$K$18:$Y$18)</f>
        <v>-8.6097461193623381E-2</v>
      </c>
    </row>
    <row r="437" spans="3:27" x14ac:dyDescent="0.25">
      <c r="C437" s="2">
        <v>0</v>
      </c>
      <c r="D437" s="1">
        <v>25</v>
      </c>
      <c r="E437" s="1">
        <v>29628</v>
      </c>
      <c r="F437" s="1">
        <v>0</v>
      </c>
      <c r="G437" s="1">
        <v>6000</v>
      </c>
      <c r="H437" s="1">
        <v>13.49</v>
      </c>
      <c r="I437" s="1">
        <v>0.2</v>
      </c>
      <c r="J437" s="1">
        <v>3</v>
      </c>
      <c r="K437" s="1">
        <v>636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  <c r="R437" s="1">
        <v>1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AA437" s="15">
        <f>SUMPRODUCT(D437:R437,Linear_regression!$K$18:$Y$18)</f>
        <v>0.26750497900869419</v>
      </c>
    </row>
    <row r="438" spans="3:27" x14ac:dyDescent="0.25">
      <c r="C438" s="2">
        <v>0</v>
      </c>
      <c r="D438" s="1">
        <v>22</v>
      </c>
      <c r="E438" s="1">
        <v>29875</v>
      </c>
      <c r="F438" s="1">
        <v>0</v>
      </c>
      <c r="G438" s="1">
        <v>1300</v>
      </c>
      <c r="H438" s="1">
        <v>5.42</v>
      </c>
      <c r="I438" s="1">
        <v>0.04</v>
      </c>
      <c r="J438" s="1">
        <v>3</v>
      </c>
      <c r="K438" s="1">
        <v>687</v>
      </c>
      <c r="L438" s="1">
        <v>0</v>
      </c>
      <c r="M438" s="1">
        <v>0</v>
      </c>
      <c r="N438" s="1">
        <v>0</v>
      </c>
      <c r="O438" s="1">
        <v>1</v>
      </c>
      <c r="P438" s="1">
        <v>0</v>
      </c>
      <c r="Q438" s="1">
        <v>0</v>
      </c>
      <c r="R438" s="1">
        <v>0</v>
      </c>
      <c r="S438" s="3">
        <v>1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1</v>
      </c>
      <c r="AA438" s="15">
        <f>SUMPRODUCT(D438:R438,Linear_regression!$K$18:$Y$18)</f>
        <v>0.41953232385741379</v>
      </c>
    </row>
    <row r="439" spans="3:27" x14ac:dyDescent="0.25">
      <c r="C439" s="2">
        <v>0</v>
      </c>
      <c r="D439" s="1">
        <v>25</v>
      </c>
      <c r="E439" s="1">
        <v>29750</v>
      </c>
      <c r="F439" s="1">
        <v>0</v>
      </c>
      <c r="G439" s="1">
        <v>5800</v>
      </c>
      <c r="H439" s="1">
        <v>5.99</v>
      </c>
      <c r="I439" s="1">
        <v>0.19</v>
      </c>
      <c r="J439" s="1">
        <v>3</v>
      </c>
      <c r="K439" s="1">
        <v>639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AA439" s="15">
        <f>SUMPRODUCT(D439:R439,Linear_regression!$K$18:$Y$18)</f>
        <v>0.64899557819484033</v>
      </c>
    </row>
    <row r="440" spans="3:27" x14ac:dyDescent="0.25">
      <c r="C440" s="2">
        <v>0</v>
      </c>
      <c r="D440" s="1">
        <v>23</v>
      </c>
      <c r="E440" s="1">
        <v>29733</v>
      </c>
      <c r="F440" s="1">
        <v>0</v>
      </c>
      <c r="G440" s="1">
        <v>8000</v>
      </c>
      <c r="H440" s="1">
        <v>15.62</v>
      </c>
      <c r="I440" s="1">
        <v>0.27</v>
      </c>
      <c r="J440" s="1">
        <v>2</v>
      </c>
      <c r="K440" s="1">
        <v>639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1</v>
      </c>
      <c r="R440" s="1">
        <v>0</v>
      </c>
      <c r="S440" s="3">
        <v>0</v>
      </c>
      <c r="T440" s="3">
        <v>0</v>
      </c>
      <c r="U440" s="3">
        <v>1</v>
      </c>
      <c r="V440" s="3">
        <v>0</v>
      </c>
      <c r="W440" s="3">
        <v>0</v>
      </c>
      <c r="X440" s="3">
        <v>0</v>
      </c>
      <c r="Y440" s="3">
        <v>0</v>
      </c>
      <c r="AA440" s="15">
        <f>SUMPRODUCT(D440:R440,Linear_regression!$K$18:$Y$18)</f>
        <v>0.87797263588334018</v>
      </c>
    </row>
    <row r="441" spans="3:27" x14ac:dyDescent="0.25">
      <c r="C441" s="2">
        <v>0</v>
      </c>
      <c r="D441" s="1">
        <v>22</v>
      </c>
      <c r="E441" s="1">
        <v>29645</v>
      </c>
      <c r="F441" s="1">
        <v>0</v>
      </c>
      <c r="G441" s="1">
        <v>5000</v>
      </c>
      <c r="H441" s="1">
        <v>10.99</v>
      </c>
      <c r="I441" s="1">
        <v>0.17</v>
      </c>
      <c r="J441" s="1">
        <v>4</v>
      </c>
      <c r="K441" s="1">
        <v>624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  <c r="R441" s="1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AA441" s="15">
        <f>SUMPRODUCT(D441:R441,Linear_regression!$K$18:$Y$18)</f>
        <v>0.12719914406065647</v>
      </c>
    </row>
    <row r="442" spans="3:27" x14ac:dyDescent="0.25">
      <c r="C442" s="2">
        <v>0</v>
      </c>
      <c r="D442" s="1">
        <v>24</v>
      </c>
      <c r="E442" s="1">
        <v>30073</v>
      </c>
      <c r="F442" s="1">
        <v>2</v>
      </c>
      <c r="G442" s="1">
        <v>8000</v>
      </c>
      <c r="H442" s="1">
        <v>5.99</v>
      </c>
      <c r="I442" s="1">
        <v>0.27</v>
      </c>
      <c r="J442" s="1">
        <v>4</v>
      </c>
      <c r="K442" s="1">
        <v>689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1</v>
      </c>
      <c r="S442" s="3">
        <v>0</v>
      </c>
      <c r="T442" s="3">
        <v>0</v>
      </c>
      <c r="U442" s="3">
        <v>0</v>
      </c>
      <c r="V442" s="3">
        <v>0</v>
      </c>
      <c r="W442" s="3">
        <v>1</v>
      </c>
      <c r="X442" s="3">
        <v>0</v>
      </c>
      <c r="Y442" s="3">
        <v>0</v>
      </c>
      <c r="AA442" s="15">
        <f>SUMPRODUCT(D442:R442,Linear_regression!$K$18:$Y$18)</f>
        <v>0.11505268371346999</v>
      </c>
    </row>
    <row r="443" spans="3:27" x14ac:dyDescent="0.25">
      <c r="C443" s="2">
        <v>0</v>
      </c>
      <c r="D443" s="1">
        <v>24</v>
      </c>
      <c r="E443" s="1">
        <v>29678</v>
      </c>
      <c r="F443" s="1">
        <v>1</v>
      </c>
      <c r="G443" s="1">
        <v>2400</v>
      </c>
      <c r="H443" s="1">
        <v>7.49</v>
      </c>
      <c r="I443" s="1">
        <v>0.08</v>
      </c>
      <c r="J443" s="1">
        <v>2</v>
      </c>
      <c r="K443" s="1">
        <v>603</v>
      </c>
      <c r="L443" s="1">
        <v>1</v>
      </c>
      <c r="M443" s="1">
        <v>0</v>
      </c>
      <c r="N443" s="1">
        <v>0</v>
      </c>
      <c r="O443" s="1">
        <v>0</v>
      </c>
      <c r="P443" s="1">
        <v>0</v>
      </c>
      <c r="Q443" s="1">
        <v>1</v>
      </c>
      <c r="R443" s="1">
        <v>1</v>
      </c>
      <c r="S443" s="3">
        <v>1</v>
      </c>
      <c r="T443" s="3">
        <v>0</v>
      </c>
      <c r="U443" s="3">
        <v>1</v>
      </c>
      <c r="V443" s="3">
        <v>0</v>
      </c>
      <c r="W443" s="3">
        <v>0</v>
      </c>
      <c r="X443" s="3">
        <v>0</v>
      </c>
      <c r="Y443" s="3">
        <v>0</v>
      </c>
      <c r="AA443" s="15">
        <f>SUMPRODUCT(D443:R443,Linear_regression!$K$18:$Y$18)</f>
        <v>-0.14045768841731571</v>
      </c>
    </row>
    <row r="444" spans="3:27" x14ac:dyDescent="0.25">
      <c r="C444" s="2">
        <v>0</v>
      </c>
      <c r="D444" s="1">
        <v>24</v>
      </c>
      <c r="E444" s="1">
        <v>29776</v>
      </c>
      <c r="F444" s="1">
        <v>4</v>
      </c>
      <c r="G444" s="1">
        <v>4200</v>
      </c>
      <c r="H444" s="1">
        <v>6.99</v>
      </c>
      <c r="I444" s="1">
        <v>0.14000000000000001</v>
      </c>
      <c r="J444" s="1">
        <v>3</v>
      </c>
      <c r="K444" s="1">
        <v>614</v>
      </c>
      <c r="L444" s="1">
        <v>1</v>
      </c>
      <c r="M444" s="1">
        <v>0</v>
      </c>
      <c r="N444" s="1">
        <v>0</v>
      </c>
      <c r="O444" s="1">
        <v>0</v>
      </c>
      <c r="P444" s="1">
        <v>0</v>
      </c>
      <c r="Q444" s="1">
        <v>1</v>
      </c>
      <c r="R444" s="1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1</v>
      </c>
      <c r="AA444" s="15">
        <f>SUMPRODUCT(D444:R444,Linear_regression!$K$18:$Y$18)</f>
        <v>-0.12196212274009649</v>
      </c>
    </row>
    <row r="445" spans="3:27" x14ac:dyDescent="0.25">
      <c r="C445" s="2">
        <v>0</v>
      </c>
      <c r="D445" s="1">
        <v>23</v>
      </c>
      <c r="E445" s="1">
        <v>29640</v>
      </c>
      <c r="F445" s="1">
        <v>3</v>
      </c>
      <c r="G445" s="1">
        <v>4200</v>
      </c>
      <c r="H445" s="1">
        <v>10.99</v>
      </c>
      <c r="I445" s="1">
        <v>0.14000000000000001</v>
      </c>
      <c r="J445" s="1">
        <v>4</v>
      </c>
      <c r="K445" s="1">
        <v>595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1</v>
      </c>
      <c r="R445" s="1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1</v>
      </c>
      <c r="Y445" s="3">
        <v>0</v>
      </c>
      <c r="AA445" s="15">
        <f>SUMPRODUCT(D445:R445,Linear_regression!$K$18:$Y$18)</f>
        <v>-2.1062547199035886E-2</v>
      </c>
    </row>
    <row r="446" spans="3:27" x14ac:dyDescent="0.25">
      <c r="C446" s="2">
        <v>0</v>
      </c>
      <c r="D446" s="1">
        <v>22</v>
      </c>
      <c r="E446" s="1">
        <v>29540</v>
      </c>
      <c r="F446" s="1">
        <v>0</v>
      </c>
      <c r="G446" s="1">
        <v>2500</v>
      </c>
      <c r="H446" s="1">
        <v>10.59</v>
      </c>
      <c r="I446" s="1">
        <v>0.08</v>
      </c>
      <c r="J446" s="1">
        <v>2</v>
      </c>
      <c r="K446" s="1">
        <v>620</v>
      </c>
      <c r="L446" s="1">
        <v>0</v>
      </c>
      <c r="M446" s="1">
        <v>0</v>
      </c>
      <c r="N446" s="1">
        <v>0</v>
      </c>
      <c r="O446" s="1">
        <v>1</v>
      </c>
      <c r="P446" s="1">
        <v>0</v>
      </c>
      <c r="Q446" s="1">
        <v>1</v>
      </c>
      <c r="R446" s="1">
        <v>1</v>
      </c>
      <c r="S446" s="3">
        <v>1</v>
      </c>
      <c r="T446" s="3">
        <v>0</v>
      </c>
      <c r="U446" s="3">
        <v>1</v>
      </c>
      <c r="V446" s="3">
        <v>0</v>
      </c>
      <c r="W446" s="3">
        <v>0</v>
      </c>
      <c r="X446" s="3">
        <v>0</v>
      </c>
      <c r="Y446" s="3">
        <v>0</v>
      </c>
      <c r="AA446" s="15">
        <f>SUMPRODUCT(D446:R446,Linear_regression!$K$18:$Y$18)</f>
        <v>-3.449324001381715E-2</v>
      </c>
    </row>
    <row r="447" spans="3:27" x14ac:dyDescent="0.25">
      <c r="C447" s="2">
        <v>0</v>
      </c>
      <c r="D447" s="1">
        <v>22</v>
      </c>
      <c r="E447" s="1">
        <v>29906</v>
      </c>
      <c r="F447" s="1">
        <v>0</v>
      </c>
      <c r="G447" s="1">
        <v>6000</v>
      </c>
      <c r="H447" s="1">
        <v>12.68</v>
      </c>
      <c r="I447" s="1">
        <v>0.2</v>
      </c>
      <c r="J447" s="1">
        <v>4</v>
      </c>
      <c r="K447" s="1">
        <v>638</v>
      </c>
      <c r="L447" s="1">
        <v>0</v>
      </c>
      <c r="M447" s="1">
        <v>0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3">
        <v>0</v>
      </c>
      <c r="T447" s="3">
        <v>0</v>
      </c>
      <c r="U447" s="3">
        <v>0</v>
      </c>
      <c r="V447" s="3">
        <v>0</v>
      </c>
      <c r="W447" s="3">
        <v>1</v>
      </c>
      <c r="X447" s="3">
        <v>0</v>
      </c>
      <c r="Y447" s="3">
        <v>0</v>
      </c>
      <c r="AA447" s="15">
        <f>SUMPRODUCT(D447:R447,Linear_regression!$K$18:$Y$18)</f>
        <v>0.76785958678972566</v>
      </c>
    </row>
    <row r="448" spans="3:27" x14ac:dyDescent="0.25">
      <c r="C448" s="2">
        <v>0</v>
      </c>
      <c r="D448" s="1">
        <v>23</v>
      </c>
      <c r="E448" s="1">
        <v>30483</v>
      </c>
      <c r="F448" s="1">
        <v>0</v>
      </c>
      <c r="G448" s="1">
        <v>8000</v>
      </c>
      <c r="H448" s="1">
        <v>5.79</v>
      </c>
      <c r="I448" s="1">
        <v>0.26</v>
      </c>
      <c r="J448" s="1">
        <v>3</v>
      </c>
      <c r="K448" s="1">
        <v>574</v>
      </c>
      <c r="L448" s="1">
        <v>0</v>
      </c>
      <c r="M448" s="1">
        <v>0</v>
      </c>
      <c r="N448" s="1">
        <v>1</v>
      </c>
      <c r="O448" s="1">
        <v>0</v>
      </c>
      <c r="P448" s="1">
        <v>0</v>
      </c>
      <c r="Q448" s="1">
        <v>1</v>
      </c>
      <c r="R448" s="1">
        <v>1</v>
      </c>
      <c r="S448" s="3">
        <v>1</v>
      </c>
      <c r="T448" s="3">
        <v>0</v>
      </c>
      <c r="U448" s="3">
        <v>0</v>
      </c>
      <c r="V448" s="3">
        <v>0</v>
      </c>
      <c r="W448" s="3">
        <v>0</v>
      </c>
      <c r="X448" s="3">
        <v>1</v>
      </c>
      <c r="Y448" s="3">
        <v>0</v>
      </c>
      <c r="AA448" s="15">
        <f>SUMPRODUCT(D448:R448,Linear_regression!$K$18:$Y$18)</f>
        <v>0.10753435344324025</v>
      </c>
    </row>
    <row r="449" spans="3:27" x14ac:dyDescent="0.25">
      <c r="C449" s="2">
        <v>1</v>
      </c>
      <c r="D449" s="1">
        <v>22</v>
      </c>
      <c r="E449" s="1">
        <v>71948</v>
      </c>
      <c r="F449" s="1">
        <v>0</v>
      </c>
      <c r="G449" s="1">
        <v>35000</v>
      </c>
      <c r="H449" s="1">
        <v>16.02</v>
      </c>
      <c r="I449" s="1">
        <v>0.49</v>
      </c>
      <c r="J449" s="1">
        <v>3</v>
      </c>
      <c r="K449" s="1">
        <v>561</v>
      </c>
      <c r="L449" s="1">
        <v>0</v>
      </c>
      <c r="M449" s="1">
        <v>0</v>
      </c>
      <c r="N449" s="1">
        <v>0</v>
      </c>
      <c r="O449" s="1">
        <v>1</v>
      </c>
      <c r="P449" s="1">
        <v>0</v>
      </c>
      <c r="Q449" s="1">
        <v>0</v>
      </c>
      <c r="R449" s="1">
        <v>0</v>
      </c>
      <c r="S449" s="3">
        <v>0</v>
      </c>
      <c r="T449" s="3">
        <v>1</v>
      </c>
      <c r="U449" s="3">
        <v>0</v>
      </c>
      <c r="V449" s="3">
        <v>0</v>
      </c>
      <c r="W449" s="3">
        <v>0</v>
      </c>
      <c r="X449" s="3">
        <v>1</v>
      </c>
      <c r="Y449" s="3">
        <v>0</v>
      </c>
      <c r="AA449" s="15">
        <f>SUMPRODUCT(D449:R449,Linear_regression!$K$18:$Y$18)</f>
        <v>1.2348350341127527</v>
      </c>
    </row>
    <row r="450" spans="3:27" x14ac:dyDescent="0.25">
      <c r="C450" s="2">
        <v>1</v>
      </c>
      <c r="D450" s="1">
        <v>25</v>
      </c>
      <c r="E450" s="1">
        <v>12438</v>
      </c>
      <c r="F450" s="1">
        <v>3</v>
      </c>
      <c r="G450" s="1">
        <v>5500</v>
      </c>
      <c r="H450" s="1">
        <v>12.87</v>
      </c>
      <c r="I450" s="1">
        <v>0.44</v>
      </c>
      <c r="J450" s="1">
        <v>3</v>
      </c>
      <c r="K450" s="1">
        <v>635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0</v>
      </c>
      <c r="R450" s="1">
        <v>0</v>
      </c>
      <c r="S450" s="3">
        <v>0</v>
      </c>
      <c r="T450" s="3">
        <v>0</v>
      </c>
      <c r="U450" s="3">
        <v>0</v>
      </c>
      <c r="V450" s="3">
        <v>0</v>
      </c>
      <c r="W450" s="3">
        <v>1</v>
      </c>
      <c r="X450" s="3">
        <v>0</v>
      </c>
      <c r="Y450" s="3">
        <v>0</v>
      </c>
      <c r="AA450" s="15">
        <f>SUMPRODUCT(D450:R450,Linear_regression!$K$18:$Y$18)</f>
        <v>1.1473282502661823</v>
      </c>
    </row>
    <row r="451" spans="3:27" x14ac:dyDescent="0.25">
      <c r="C451" s="2">
        <v>1</v>
      </c>
      <c r="D451" s="1">
        <v>23</v>
      </c>
      <c r="E451" s="1">
        <v>79753</v>
      </c>
      <c r="F451" s="1">
        <v>0</v>
      </c>
      <c r="G451" s="1">
        <v>35000</v>
      </c>
      <c r="H451" s="1">
        <v>15.23</v>
      </c>
      <c r="I451" s="1">
        <v>0.44</v>
      </c>
      <c r="J451" s="1">
        <v>2</v>
      </c>
      <c r="K451" s="1">
        <v>675</v>
      </c>
      <c r="L451" s="1">
        <v>1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3">
        <v>0</v>
      </c>
      <c r="T451" s="3">
        <v>1</v>
      </c>
      <c r="U451" s="3">
        <v>0</v>
      </c>
      <c r="V451" s="3">
        <v>0</v>
      </c>
      <c r="W451" s="3">
        <v>1</v>
      </c>
      <c r="X451" s="3">
        <v>0</v>
      </c>
      <c r="Y451" s="3">
        <v>0</v>
      </c>
      <c r="AA451" s="15">
        <f>SUMPRODUCT(D451:R451,Linear_regression!$K$18:$Y$18)</f>
        <v>1.0588329677393324</v>
      </c>
    </row>
    <row r="452" spans="3:27" x14ac:dyDescent="0.25">
      <c r="C452" s="2">
        <v>1</v>
      </c>
      <c r="D452" s="1">
        <v>24</v>
      </c>
      <c r="E452" s="1">
        <v>66135</v>
      </c>
      <c r="F452" s="1">
        <v>1</v>
      </c>
      <c r="G452" s="1">
        <v>35000</v>
      </c>
      <c r="H452" s="1">
        <v>14.27</v>
      </c>
      <c r="I452" s="1">
        <v>0.53</v>
      </c>
      <c r="J452" s="1">
        <v>4</v>
      </c>
      <c r="K452" s="1">
        <v>586</v>
      </c>
      <c r="L452" s="1">
        <v>0</v>
      </c>
      <c r="M452" s="1">
        <v>0</v>
      </c>
      <c r="N452" s="1">
        <v>0</v>
      </c>
      <c r="O452" s="1">
        <v>1</v>
      </c>
      <c r="P452" s="1">
        <v>0</v>
      </c>
      <c r="Q452" s="1">
        <v>0</v>
      </c>
      <c r="R452" s="1">
        <v>0</v>
      </c>
      <c r="S452" s="3">
        <v>1</v>
      </c>
      <c r="T452" s="3">
        <v>1</v>
      </c>
      <c r="U452" s="3">
        <v>0</v>
      </c>
      <c r="V452" s="3">
        <v>0</v>
      </c>
      <c r="W452" s="3">
        <v>1</v>
      </c>
      <c r="X452" s="3">
        <v>0</v>
      </c>
      <c r="Y452" s="3">
        <v>0</v>
      </c>
      <c r="AA452" s="15">
        <f>SUMPRODUCT(D452:R452,Linear_regression!$K$18:$Y$18)</f>
        <v>1.273058785872377</v>
      </c>
    </row>
    <row r="453" spans="3:27" x14ac:dyDescent="0.25">
      <c r="C453" s="2">
        <v>1</v>
      </c>
      <c r="D453" s="1">
        <v>21</v>
      </c>
      <c r="E453" s="1">
        <v>12951</v>
      </c>
      <c r="F453" s="1">
        <v>0</v>
      </c>
      <c r="G453" s="1">
        <v>2500</v>
      </c>
      <c r="H453" s="1">
        <v>7.14</v>
      </c>
      <c r="I453" s="1">
        <v>0.19</v>
      </c>
      <c r="J453" s="1">
        <v>2</v>
      </c>
      <c r="K453" s="1">
        <v>532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1</v>
      </c>
      <c r="R453" s="1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1</v>
      </c>
      <c r="AA453" s="15">
        <f>SUMPRODUCT(D453:R453,Linear_regression!$K$18:$Y$18)</f>
        <v>0.6135948914407483</v>
      </c>
    </row>
    <row r="454" spans="3:27" x14ac:dyDescent="0.25">
      <c r="C454" s="2">
        <v>1</v>
      </c>
      <c r="D454" s="1">
        <v>26</v>
      </c>
      <c r="E454" s="1">
        <v>93471</v>
      </c>
      <c r="F454" s="1">
        <v>1</v>
      </c>
      <c r="G454" s="1">
        <v>35000</v>
      </c>
      <c r="H454" s="1">
        <v>12.42</v>
      </c>
      <c r="I454" s="1">
        <v>0.37</v>
      </c>
      <c r="J454" s="1">
        <v>3</v>
      </c>
      <c r="K454" s="1">
        <v>701</v>
      </c>
      <c r="L454" s="1">
        <v>1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3">
        <v>0</v>
      </c>
      <c r="T454" s="3">
        <v>1</v>
      </c>
      <c r="U454" s="3">
        <v>1</v>
      </c>
      <c r="V454" s="3">
        <v>0</v>
      </c>
      <c r="W454" s="3">
        <v>0</v>
      </c>
      <c r="X454" s="3">
        <v>0</v>
      </c>
      <c r="Y454" s="3">
        <v>0</v>
      </c>
      <c r="AA454" s="15">
        <f>SUMPRODUCT(D454:R454,Linear_regression!$K$18:$Y$18)</f>
        <v>0.91757621054261995</v>
      </c>
    </row>
    <row r="455" spans="3:27" x14ac:dyDescent="0.25">
      <c r="C455" s="2">
        <v>1</v>
      </c>
      <c r="D455" s="1">
        <v>24</v>
      </c>
      <c r="E455" s="1">
        <v>95550</v>
      </c>
      <c r="F455" s="1">
        <v>5</v>
      </c>
      <c r="G455" s="1">
        <v>35000</v>
      </c>
      <c r="H455" s="1">
        <v>11.11</v>
      </c>
      <c r="I455" s="1">
        <v>0.37</v>
      </c>
      <c r="J455" s="1">
        <v>4</v>
      </c>
      <c r="K455" s="1">
        <v>585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3">
        <v>0</v>
      </c>
      <c r="T455" s="3">
        <v>1</v>
      </c>
      <c r="U455" s="3">
        <v>0</v>
      </c>
      <c r="V455" s="3">
        <v>0</v>
      </c>
      <c r="W455" s="3">
        <v>1</v>
      </c>
      <c r="X455" s="3">
        <v>0</v>
      </c>
      <c r="Y455" s="3">
        <v>0</v>
      </c>
      <c r="AA455" s="15">
        <f>SUMPRODUCT(D455:R455,Linear_regression!$K$18:$Y$18)</f>
        <v>0.83720906646419468</v>
      </c>
    </row>
    <row r="456" spans="3:27" x14ac:dyDescent="0.25">
      <c r="C456" s="2">
        <v>1</v>
      </c>
      <c r="D456" s="1">
        <v>24</v>
      </c>
      <c r="E456" s="1">
        <v>100684</v>
      </c>
      <c r="F456" s="1">
        <v>3</v>
      </c>
      <c r="G456" s="1">
        <v>35000</v>
      </c>
      <c r="H456" s="1">
        <v>8.9</v>
      </c>
      <c r="I456" s="1">
        <v>0.35</v>
      </c>
      <c r="J456" s="1">
        <v>2</v>
      </c>
      <c r="K456" s="1">
        <v>544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3">
        <v>0</v>
      </c>
      <c r="T456" s="3">
        <v>1</v>
      </c>
      <c r="U456" s="3">
        <v>0</v>
      </c>
      <c r="V456" s="3">
        <v>0</v>
      </c>
      <c r="W456" s="3">
        <v>0</v>
      </c>
      <c r="X456" s="3">
        <v>1</v>
      </c>
      <c r="Y456" s="3">
        <v>0</v>
      </c>
      <c r="AA456" s="15">
        <f>SUMPRODUCT(D456:R456,Linear_regression!$K$18:$Y$18)</f>
        <v>0.77522889446555376</v>
      </c>
    </row>
    <row r="457" spans="3:27" x14ac:dyDescent="0.25">
      <c r="C457" s="2">
        <v>1</v>
      </c>
      <c r="D457" s="1">
        <v>21</v>
      </c>
      <c r="E457" s="1">
        <v>12739</v>
      </c>
      <c r="F457" s="1">
        <v>0</v>
      </c>
      <c r="G457" s="1">
        <v>1600</v>
      </c>
      <c r="H457" s="1">
        <v>14.74</v>
      </c>
      <c r="I457" s="1">
        <v>0.13</v>
      </c>
      <c r="J457" s="1">
        <v>3</v>
      </c>
      <c r="K457" s="1">
        <v>640</v>
      </c>
      <c r="L457" s="1">
        <v>0</v>
      </c>
      <c r="M457" s="1">
        <v>0</v>
      </c>
      <c r="N457" s="1">
        <v>1</v>
      </c>
      <c r="O457" s="1">
        <v>0</v>
      </c>
      <c r="P457" s="1">
        <v>0</v>
      </c>
      <c r="Q457" s="1">
        <v>1</v>
      </c>
      <c r="R457" s="1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1</v>
      </c>
      <c r="AA457" s="15">
        <f>SUMPRODUCT(D457:R457,Linear_regression!$K$18:$Y$18)</f>
        <v>0.66933466726933921</v>
      </c>
    </row>
    <row r="458" spans="3:27" x14ac:dyDescent="0.25">
      <c r="C458" s="2">
        <v>1</v>
      </c>
      <c r="D458" s="1">
        <v>22</v>
      </c>
      <c r="E458" s="1">
        <v>102985</v>
      </c>
      <c r="F458" s="1">
        <v>0</v>
      </c>
      <c r="G458" s="1">
        <v>35000</v>
      </c>
      <c r="H458" s="1">
        <v>10.37</v>
      </c>
      <c r="I458" s="1">
        <v>0.34</v>
      </c>
      <c r="J458" s="1">
        <v>4</v>
      </c>
      <c r="K458" s="1">
        <v>621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  <c r="R458" s="1">
        <v>0</v>
      </c>
      <c r="S458" s="3">
        <v>0</v>
      </c>
      <c r="T458" s="3">
        <v>1</v>
      </c>
      <c r="U458" s="3">
        <v>0</v>
      </c>
      <c r="V458" s="3">
        <v>0</v>
      </c>
      <c r="W458" s="3">
        <v>0</v>
      </c>
      <c r="X458" s="3">
        <v>0</v>
      </c>
      <c r="Y458" s="3">
        <v>1</v>
      </c>
      <c r="AA458" s="15">
        <f>SUMPRODUCT(D458:R458,Linear_regression!$K$18:$Y$18)</f>
        <v>0.82089842006572711</v>
      </c>
    </row>
    <row r="459" spans="3:27" x14ac:dyDescent="0.25">
      <c r="C459" s="2">
        <v>1</v>
      </c>
      <c r="D459" s="1">
        <v>21</v>
      </c>
      <c r="E459" s="1">
        <v>13113</v>
      </c>
      <c r="F459" s="1">
        <v>0</v>
      </c>
      <c r="G459" s="1">
        <v>4500</v>
      </c>
      <c r="H459" s="1">
        <v>8.6300000000000008</v>
      </c>
      <c r="I459" s="1">
        <v>0.34</v>
      </c>
      <c r="J459" s="1">
        <v>2</v>
      </c>
      <c r="K459" s="1">
        <v>651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1</v>
      </c>
      <c r="R459" s="1">
        <v>0</v>
      </c>
      <c r="S459" s="3">
        <v>0</v>
      </c>
      <c r="T459" s="3">
        <v>0</v>
      </c>
      <c r="U459" s="3">
        <v>0</v>
      </c>
      <c r="V459" s="3">
        <v>1</v>
      </c>
      <c r="W459" s="3">
        <v>0</v>
      </c>
      <c r="X459" s="3">
        <v>0</v>
      </c>
      <c r="Y459" s="3">
        <v>0</v>
      </c>
      <c r="AA459" s="15">
        <f>SUMPRODUCT(D459:R459,Linear_regression!$K$18:$Y$18)</f>
        <v>0.80911759408493111</v>
      </c>
    </row>
    <row r="460" spans="3:27" x14ac:dyDescent="0.25">
      <c r="C460" s="2">
        <v>1</v>
      </c>
      <c r="D460" s="1">
        <v>23</v>
      </c>
      <c r="E460" s="1">
        <v>114860</v>
      </c>
      <c r="F460" s="1">
        <v>3</v>
      </c>
      <c r="G460" s="1">
        <v>35000</v>
      </c>
      <c r="H460" s="1">
        <v>7.9</v>
      </c>
      <c r="I460" s="1">
        <v>0.3</v>
      </c>
      <c r="J460" s="1">
        <v>2</v>
      </c>
      <c r="K460" s="1">
        <v>573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3">
        <v>1</v>
      </c>
      <c r="T460" s="3">
        <v>1</v>
      </c>
      <c r="U460" s="3">
        <v>0</v>
      </c>
      <c r="V460" s="3">
        <v>0</v>
      </c>
      <c r="W460" s="3">
        <v>0</v>
      </c>
      <c r="X460" s="3">
        <v>0</v>
      </c>
      <c r="Y460" s="3">
        <v>1</v>
      </c>
      <c r="AA460" s="15">
        <f>SUMPRODUCT(D460:R460,Linear_regression!$K$18:$Y$18)</f>
        <v>0.64448740309589747</v>
      </c>
    </row>
    <row r="461" spans="3:27" x14ac:dyDescent="0.25">
      <c r="C461" s="2">
        <v>1</v>
      </c>
      <c r="D461" s="1">
        <v>26</v>
      </c>
      <c r="E461" s="1">
        <v>130713</v>
      </c>
      <c r="F461" s="1">
        <v>0</v>
      </c>
      <c r="G461" s="1">
        <v>35000</v>
      </c>
      <c r="H461" s="1">
        <v>18.39</v>
      </c>
      <c r="I461" s="1">
        <v>0.27</v>
      </c>
      <c r="J461" s="1">
        <v>4</v>
      </c>
      <c r="K461" s="1">
        <v>708</v>
      </c>
      <c r="L461" s="1">
        <v>0</v>
      </c>
      <c r="M461" s="1">
        <v>0</v>
      </c>
      <c r="N461" s="1">
        <v>0</v>
      </c>
      <c r="O461" s="1">
        <v>1</v>
      </c>
      <c r="P461" s="1">
        <v>0</v>
      </c>
      <c r="Q461" s="1">
        <v>0</v>
      </c>
      <c r="R461" s="1">
        <v>0</v>
      </c>
      <c r="S461" s="3">
        <v>1</v>
      </c>
      <c r="T461" s="3">
        <v>1</v>
      </c>
      <c r="U461" s="3">
        <v>1</v>
      </c>
      <c r="V461" s="3">
        <v>0</v>
      </c>
      <c r="W461" s="3">
        <v>0</v>
      </c>
      <c r="X461" s="3">
        <v>0</v>
      </c>
      <c r="Y461" s="3">
        <v>0</v>
      </c>
      <c r="AA461" s="15">
        <f>SUMPRODUCT(D461:R461,Linear_regression!$K$18:$Y$18)</f>
        <v>0.96340831784263403</v>
      </c>
    </row>
    <row r="462" spans="3:27" x14ac:dyDescent="0.25">
      <c r="C462" s="2">
        <v>1</v>
      </c>
      <c r="D462" s="1">
        <v>23</v>
      </c>
      <c r="E462" s="1">
        <v>111369</v>
      </c>
      <c r="F462" s="1">
        <v>0</v>
      </c>
      <c r="G462" s="1">
        <v>35000</v>
      </c>
      <c r="H462" s="1">
        <v>20</v>
      </c>
      <c r="I462" s="1">
        <v>0.31</v>
      </c>
      <c r="J462" s="1">
        <v>4</v>
      </c>
      <c r="K462" s="1">
        <v>694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  <c r="R462" s="1">
        <v>0</v>
      </c>
      <c r="S462" s="3">
        <v>0</v>
      </c>
      <c r="T462" s="3">
        <v>1</v>
      </c>
      <c r="U462" s="3">
        <v>0</v>
      </c>
      <c r="V462" s="3">
        <v>0</v>
      </c>
      <c r="W462" s="3">
        <v>1</v>
      </c>
      <c r="X462" s="3">
        <v>0</v>
      </c>
      <c r="Y462" s="3">
        <v>0</v>
      </c>
      <c r="AA462" s="15">
        <f>SUMPRODUCT(D462:R462,Linear_regression!$K$18:$Y$18)</f>
        <v>0.98117123355731406</v>
      </c>
    </row>
    <row r="463" spans="3:27" x14ac:dyDescent="0.25">
      <c r="C463" s="2">
        <v>1</v>
      </c>
      <c r="D463" s="1">
        <v>23</v>
      </c>
      <c r="E463" s="1">
        <v>136628</v>
      </c>
      <c r="F463" s="1">
        <v>0</v>
      </c>
      <c r="G463" s="1">
        <v>35000</v>
      </c>
      <c r="H463" s="1">
        <v>18.25</v>
      </c>
      <c r="I463" s="1">
        <v>0.26</v>
      </c>
      <c r="J463" s="1">
        <v>4</v>
      </c>
      <c r="K463" s="1">
        <v>709</v>
      </c>
      <c r="L463" s="1">
        <v>1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3">
        <v>1</v>
      </c>
      <c r="T463" s="3">
        <v>1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AA463" s="15">
        <f>SUMPRODUCT(D463:R463,Linear_regression!$K$18:$Y$18)</f>
        <v>0.83063797272744488</v>
      </c>
    </row>
    <row r="464" spans="3:27" x14ac:dyDescent="0.25">
      <c r="C464" s="2">
        <v>1</v>
      </c>
      <c r="D464" s="1">
        <v>24</v>
      </c>
      <c r="E464" s="1">
        <v>14283</v>
      </c>
      <c r="F464" s="1">
        <v>1</v>
      </c>
      <c r="G464" s="1">
        <v>1750</v>
      </c>
      <c r="H464" s="1">
        <v>10.99</v>
      </c>
      <c r="I464" s="1">
        <v>0.12</v>
      </c>
      <c r="J464" s="1">
        <v>2</v>
      </c>
      <c r="K464" s="1">
        <v>679</v>
      </c>
      <c r="L464" s="1">
        <v>0</v>
      </c>
      <c r="M464" s="1">
        <v>0</v>
      </c>
      <c r="N464" s="1">
        <v>0</v>
      </c>
      <c r="O464" s="1">
        <v>1</v>
      </c>
      <c r="P464" s="1">
        <v>0</v>
      </c>
      <c r="Q464" s="1">
        <v>0</v>
      </c>
      <c r="R464" s="1">
        <v>0</v>
      </c>
      <c r="S464" s="3">
        <v>0</v>
      </c>
      <c r="T464" s="3">
        <v>0</v>
      </c>
      <c r="U464" s="3">
        <v>1</v>
      </c>
      <c r="V464" s="3">
        <v>0</v>
      </c>
      <c r="W464" s="3">
        <v>0</v>
      </c>
      <c r="X464" s="3">
        <v>0</v>
      </c>
      <c r="Y464" s="3">
        <v>0</v>
      </c>
      <c r="AA464" s="15">
        <f>SUMPRODUCT(D464:R464,Linear_regression!$K$18:$Y$18)</f>
        <v>0.68106562384259783</v>
      </c>
    </row>
    <row r="465" spans="3:27" x14ac:dyDescent="0.25">
      <c r="C465" s="2">
        <v>1</v>
      </c>
      <c r="D465" s="1">
        <v>22</v>
      </c>
      <c r="E465" s="1">
        <v>79255</v>
      </c>
      <c r="F465" s="1">
        <v>0</v>
      </c>
      <c r="G465" s="1">
        <v>34000</v>
      </c>
      <c r="H465" s="1">
        <v>17.579999999999998</v>
      </c>
      <c r="I465" s="1">
        <v>0.43</v>
      </c>
      <c r="J465" s="1">
        <v>4</v>
      </c>
      <c r="K465" s="1">
        <v>691</v>
      </c>
      <c r="L465" s="1">
        <v>0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3">
        <v>0</v>
      </c>
      <c r="T465" s="3">
        <v>1</v>
      </c>
      <c r="U465" s="3">
        <v>1</v>
      </c>
      <c r="V465" s="3">
        <v>0</v>
      </c>
      <c r="W465" s="3">
        <v>0</v>
      </c>
      <c r="X465" s="3">
        <v>0</v>
      </c>
      <c r="Y465" s="3">
        <v>0</v>
      </c>
      <c r="AA465" s="15">
        <f>SUMPRODUCT(D465:R465,Linear_regression!$K$18:$Y$18)</f>
        <v>1.1471082914444233</v>
      </c>
    </row>
    <row r="466" spans="3:27" x14ac:dyDescent="0.25">
      <c r="C466" s="2">
        <v>1</v>
      </c>
      <c r="D466" s="1">
        <v>22</v>
      </c>
      <c r="E466" s="1">
        <v>97420</v>
      </c>
      <c r="F466" s="1">
        <v>1</v>
      </c>
      <c r="G466" s="1">
        <v>33950</v>
      </c>
      <c r="H466" s="1">
        <v>14.54</v>
      </c>
      <c r="I466" s="1">
        <v>0.35</v>
      </c>
      <c r="J466" s="1">
        <v>4</v>
      </c>
      <c r="K466" s="1">
        <v>691</v>
      </c>
      <c r="L466" s="1">
        <v>1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3">
        <v>1</v>
      </c>
      <c r="T466" s="3">
        <v>1</v>
      </c>
      <c r="U466" s="3">
        <v>0</v>
      </c>
      <c r="V466" s="3">
        <v>0</v>
      </c>
      <c r="W466" s="3">
        <v>0</v>
      </c>
      <c r="X466" s="3">
        <v>1</v>
      </c>
      <c r="Y466" s="3">
        <v>0</v>
      </c>
      <c r="AA466" s="15">
        <f>SUMPRODUCT(D466:R466,Linear_regression!$K$18:$Y$18)</f>
        <v>0.87430244631610343</v>
      </c>
    </row>
    <row r="467" spans="3:27" x14ac:dyDescent="0.25">
      <c r="C467" s="2">
        <v>1</v>
      </c>
      <c r="D467" s="1">
        <v>24</v>
      </c>
      <c r="E467" s="1">
        <v>82443</v>
      </c>
      <c r="F467" s="1">
        <v>0</v>
      </c>
      <c r="G467" s="1">
        <v>33000</v>
      </c>
      <c r="H467" s="1">
        <v>12.68</v>
      </c>
      <c r="I467" s="1">
        <v>0.4</v>
      </c>
      <c r="J467" s="1">
        <v>3</v>
      </c>
      <c r="K467" s="1">
        <v>654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0</v>
      </c>
      <c r="R467" s="1">
        <v>0</v>
      </c>
      <c r="S467" s="3">
        <v>0</v>
      </c>
      <c r="T467" s="3">
        <v>1</v>
      </c>
      <c r="U467" s="3">
        <v>0</v>
      </c>
      <c r="V467" s="3">
        <v>1</v>
      </c>
      <c r="W467" s="3">
        <v>0</v>
      </c>
      <c r="X467" s="3">
        <v>0</v>
      </c>
      <c r="Y467" s="3">
        <v>0</v>
      </c>
      <c r="AA467" s="15">
        <f>SUMPRODUCT(D467:R467,Linear_regression!$K$18:$Y$18)</f>
        <v>0.99745344966250971</v>
      </c>
    </row>
    <row r="468" spans="3:27" x14ac:dyDescent="0.25">
      <c r="C468" s="2">
        <v>1</v>
      </c>
      <c r="D468" s="1">
        <v>21</v>
      </c>
      <c r="E468" s="1">
        <v>14288</v>
      </c>
      <c r="F468" s="1">
        <v>0</v>
      </c>
      <c r="G468" s="1">
        <v>4575</v>
      </c>
      <c r="H468" s="1">
        <v>17.739999999999998</v>
      </c>
      <c r="I468" s="1">
        <v>0.32</v>
      </c>
      <c r="J468" s="1">
        <v>3</v>
      </c>
      <c r="K468" s="1">
        <v>626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1</v>
      </c>
      <c r="AA468" s="15">
        <f>SUMPRODUCT(D468:R468,Linear_regression!$K$18:$Y$18)</f>
        <v>1.0482618435198041</v>
      </c>
    </row>
    <row r="469" spans="3:27" x14ac:dyDescent="0.25">
      <c r="C469" s="2">
        <v>1</v>
      </c>
      <c r="D469" s="1">
        <v>24</v>
      </c>
      <c r="E469" s="1">
        <v>79054</v>
      </c>
      <c r="F469" s="1">
        <v>1</v>
      </c>
      <c r="G469" s="1">
        <v>32500</v>
      </c>
      <c r="H469" s="1">
        <v>9.99</v>
      </c>
      <c r="I469" s="1">
        <v>0.41</v>
      </c>
      <c r="J469" s="1">
        <v>3</v>
      </c>
      <c r="K469" s="1">
        <v>700</v>
      </c>
      <c r="L469" s="1">
        <v>1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3">
        <v>0</v>
      </c>
      <c r="T469" s="3">
        <v>1</v>
      </c>
      <c r="U469" s="3">
        <v>0</v>
      </c>
      <c r="V469" s="3">
        <v>1</v>
      </c>
      <c r="W469" s="3">
        <v>0</v>
      </c>
      <c r="X469" s="3">
        <v>0</v>
      </c>
      <c r="Y469" s="3">
        <v>0</v>
      </c>
      <c r="AA469" s="15">
        <f>SUMPRODUCT(D469:R469,Linear_regression!$K$18:$Y$18)</f>
        <v>0.90343505135353241</v>
      </c>
    </row>
    <row r="470" spans="3:27" x14ac:dyDescent="0.25">
      <c r="C470" s="2">
        <v>1</v>
      </c>
      <c r="D470" s="1">
        <v>21</v>
      </c>
      <c r="E470" s="1">
        <v>14988</v>
      </c>
      <c r="F470" s="1">
        <v>0</v>
      </c>
      <c r="G470" s="1">
        <v>4000</v>
      </c>
      <c r="H470" s="1">
        <v>12.84</v>
      </c>
      <c r="I470" s="1">
        <v>0.27</v>
      </c>
      <c r="J470" s="1">
        <v>2</v>
      </c>
      <c r="K470" s="1">
        <v>553</v>
      </c>
      <c r="L470" s="1">
        <v>1</v>
      </c>
      <c r="M470" s="1">
        <v>0</v>
      </c>
      <c r="N470" s="1">
        <v>0</v>
      </c>
      <c r="O470" s="1">
        <v>0</v>
      </c>
      <c r="P470" s="1">
        <v>1</v>
      </c>
      <c r="Q470" s="1">
        <v>0</v>
      </c>
      <c r="R470" s="1">
        <v>0</v>
      </c>
      <c r="S470" s="3">
        <v>0</v>
      </c>
      <c r="T470" s="3">
        <v>0</v>
      </c>
      <c r="U470" s="3">
        <v>1</v>
      </c>
      <c r="V470" s="3">
        <v>0</v>
      </c>
      <c r="W470" s="3">
        <v>0</v>
      </c>
      <c r="X470" s="3">
        <v>0</v>
      </c>
      <c r="Y470" s="3">
        <v>0</v>
      </c>
      <c r="AA470" s="15">
        <f>SUMPRODUCT(D470:R470,Linear_regression!$K$18:$Y$18)</f>
        <v>0.75701877058664868</v>
      </c>
    </row>
    <row r="471" spans="3:27" x14ac:dyDescent="0.25">
      <c r="C471" s="2">
        <v>1</v>
      </c>
      <c r="D471" s="1">
        <v>21</v>
      </c>
      <c r="E471" s="1">
        <v>14858</v>
      </c>
      <c r="F471" s="1">
        <v>0</v>
      </c>
      <c r="G471" s="1">
        <v>2000</v>
      </c>
      <c r="H471" s="1">
        <v>11.12</v>
      </c>
      <c r="I471" s="1">
        <v>0.13</v>
      </c>
      <c r="J471" s="1">
        <v>3</v>
      </c>
      <c r="K471" s="1">
        <v>589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1</v>
      </c>
      <c r="R471" s="1">
        <v>0</v>
      </c>
      <c r="S471" s="3">
        <v>1</v>
      </c>
      <c r="T471" s="3">
        <v>0</v>
      </c>
      <c r="U471" s="3">
        <v>0</v>
      </c>
      <c r="V471" s="3">
        <v>0</v>
      </c>
      <c r="W471" s="3">
        <v>1</v>
      </c>
      <c r="X471" s="3">
        <v>0</v>
      </c>
      <c r="Y471" s="3">
        <v>0</v>
      </c>
      <c r="AA471" s="15">
        <f>SUMPRODUCT(D471:R471,Linear_regression!$K$18:$Y$18)</f>
        <v>0.60192702137281473</v>
      </c>
    </row>
    <row r="472" spans="3:27" x14ac:dyDescent="0.25">
      <c r="C472" s="2">
        <v>1</v>
      </c>
      <c r="D472" s="1">
        <v>26</v>
      </c>
      <c r="E472" s="1">
        <v>114645</v>
      </c>
      <c r="F472" s="1">
        <v>2</v>
      </c>
      <c r="G472" s="1">
        <v>31050</v>
      </c>
      <c r="H472" s="1">
        <v>14.17</v>
      </c>
      <c r="I472" s="1">
        <v>0.27</v>
      </c>
      <c r="J472" s="1">
        <v>3</v>
      </c>
      <c r="K472" s="1">
        <v>681</v>
      </c>
      <c r="L472" s="1">
        <v>1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3">
        <v>1</v>
      </c>
      <c r="T472" s="3">
        <v>1</v>
      </c>
      <c r="U472" s="3">
        <v>0</v>
      </c>
      <c r="V472" s="3">
        <v>1</v>
      </c>
      <c r="W472" s="3">
        <v>0</v>
      </c>
      <c r="X472" s="3">
        <v>0</v>
      </c>
      <c r="Y472" s="3">
        <v>0</v>
      </c>
      <c r="AA472" s="15">
        <f>SUMPRODUCT(D472:R472,Linear_regression!$K$18:$Y$18)</f>
        <v>0.79613104198246787</v>
      </c>
    </row>
    <row r="473" spans="3:27" x14ac:dyDescent="0.25">
      <c r="C473" s="2">
        <v>1</v>
      </c>
      <c r="D473" s="1">
        <v>21</v>
      </c>
      <c r="E473" s="1">
        <v>15150</v>
      </c>
      <c r="F473" s="1">
        <v>0</v>
      </c>
      <c r="G473" s="1">
        <v>2500</v>
      </c>
      <c r="H473" s="1">
        <v>7.51</v>
      </c>
      <c r="I473" s="1">
        <v>0.17</v>
      </c>
      <c r="J473" s="1">
        <v>4</v>
      </c>
      <c r="K473" s="1">
        <v>600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1</v>
      </c>
      <c r="R473" s="1">
        <v>0</v>
      </c>
      <c r="S473" s="3">
        <v>1</v>
      </c>
      <c r="T473" s="3">
        <v>0</v>
      </c>
      <c r="U473" s="3">
        <v>1</v>
      </c>
      <c r="V473" s="3">
        <v>0</v>
      </c>
      <c r="W473" s="3">
        <v>0</v>
      </c>
      <c r="X473" s="3">
        <v>0</v>
      </c>
      <c r="Y473" s="3">
        <v>0</v>
      </c>
      <c r="AA473" s="15">
        <f>SUMPRODUCT(D473:R473,Linear_regression!$K$18:$Y$18)</f>
        <v>0.56299223719833646</v>
      </c>
    </row>
    <row r="474" spans="3:27" x14ac:dyDescent="0.25">
      <c r="C474" s="2">
        <v>1</v>
      </c>
      <c r="D474" s="1">
        <v>22</v>
      </c>
      <c r="E474" s="1">
        <v>58868</v>
      </c>
      <c r="F474" s="1">
        <v>0</v>
      </c>
      <c r="G474" s="1">
        <v>30000</v>
      </c>
      <c r="H474" s="1">
        <v>18.39</v>
      </c>
      <c r="I474" s="1">
        <v>0.51</v>
      </c>
      <c r="J474" s="1">
        <v>2</v>
      </c>
      <c r="K474" s="1">
        <v>606</v>
      </c>
      <c r="L474" s="1">
        <v>1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3">
        <v>0</v>
      </c>
      <c r="T474" s="3">
        <v>1</v>
      </c>
      <c r="U474" s="3">
        <v>1</v>
      </c>
      <c r="V474" s="3">
        <v>0</v>
      </c>
      <c r="W474" s="3">
        <v>0</v>
      </c>
      <c r="X474" s="3">
        <v>0</v>
      </c>
      <c r="Y474" s="3">
        <v>0</v>
      </c>
      <c r="AA474" s="15">
        <f>SUMPRODUCT(D474:R474,Linear_regression!$K$18:$Y$18)</f>
        <v>1.2611894883120918</v>
      </c>
    </row>
    <row r="475" spans="3:27" x14ac:dyDescent="0.25">
      <c r="C475" s="2">
        <v>1</v>
      </c>
      <c r="D475" s="1">
        <v>24</v>
      </c>
      <c r="E475" s="1">
        <v>78026</v>
      </c>
      <c r="F475" s="1">
        <v>3</v>
      </c>
      <c r="G475" s="1">
        <v>30000</v>
      </c>
      <c r="H475" s="1">
        <v>14.54</v>
      </c>
      <c r="I475" s="1">
        <v>0.38</v>
      </c>
      <c r="J475" s="1">
        <v>3</v>
      </c>
      <c r="K475" s="1">
        <v>582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0</v>
      </c>
      <c r="R475" s="1">
        <v>0</v>
      </c>
      <c r="S475" s="3">
        <v>1</v>
      </c>
      <c r="T475" s="3">
        <v>1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AA475" s="15">
        <f>SUMPRODUCT(D475:R475,Linear_regression!$K$18:$Y$18)</f>
        <v>0.98494598662536936</v>
      </c>
    </row>
    <row r="476" spans="3:27" x14ac:dyDescent="0.25">
      <c r="C476" s="2">
        <v>1</v>
      </c>
      <c r="D476" s="1">
        <v>25</v>
      </c>
      <c r="E476" s="1">
        <v>90785</v>
      </c>
      <c r="F476" s="1">
        <v>4</v>
      </c>
      <c r="G476" s="1">
        <v>30000</v>
      </c>
      <c r="H476" s="1">
        <v>16.89</v>
      </c>
      <c r="I476" s="1">
        <v>0.33</v>
      </c>
      <c r="J476" s="1">
        <v>4</v>
      </c>
      <c r="K476" s="1">
        <v>649</v>
      </c>
      <c r="L476" s="1">
        <v>1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3">
        <v>1</v>
      </c>
      <c r="T476" s="3">
        <v>1</v>
      </c>
      <c r="U476" s="3">
        <v>0</v>
      </c>
      <c r="V476" s="3">
        <v>1</v>
      </c>
      <c r="W476" s="3">
        <v>0</v>
      </c>
      <c r="X476" s="3">
        <v>0</v>
      </c>
      <c r="Y476" s="3">
        <v>0</v>
      </c>
      <c r="AA476" s="15">
        <f>SUMPRODUCT(D476:R476,Linear_regression!$K$18:$Y$18)</f>
        <v>0.92049539366535993</v>
      </c>
    </row>
    <row r="477" spans="3:27" x14ac:dyDescent="0.25">
      <c r="C477" s="2">
        <v>1</v>
      </c>
      <c r="D477" s="1">
        <v>23</v>
      </c>
      <c r="E477" s="1">
        <v>86811</v>
      </c>
      <c r="F477" s="1">
        <v>0</v>
      </c>
      <c r="G477" s="1">
        <v>30000</v>
      </c>
      <c r="H477" s="1">
        <v>11.01</v>
      </c>
      <c r="I477" s="1">
        <v>0.35</v>
      </c>
      <c r="J477" s="1">
        <v>4</v>
      </c>
      <c r="K477" s="1">
        <v>602</v>
      </c>
      <c r="L477" s="1">
        <v>0</v>
      </c>
      <c r="M477" s="1">
        <v>0</v>
      </c>
      <c r="N477" s="1">
        <v>1</v>
      </c>
      <c r="O477" s="1">
        <v>0</v>
      </c>
      <c r="P477" s="1">
        <v>0</v>
      </c>
      <c r="Q477" s="1">
        <v>0</v>
      </c>
      <c r="R477" s="1">
        <v>0</v>
      </c>
      <c r="S477" s="3">
        <v>0</v>
      </c>
      <c r="T477" s="3">
        <v>1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AA477" s="15">
        <f>SUMPRODUCT(D477:R477,Linear_regression!$K$18:$Y$18)</f>
        <v>0.89647901846454114</v>
      </c>
    </row>
    <row r="478" spans="3:27" x14ac:dyDescent="0.25">
      <c r="C478" s="2">
        <v>1</v>
      </c>
      <c r="D478" s="1">
        <v>26</v>
      </c>
      <c r="E478" s="1">
        <v>75503</v>
      </c>
      <c r="F478" s="1">
        <v>5</v>
      </c>
      <c r="G478" s="1">
        <v>30000</v>
      </c>
      <c r="H478" s="1">
        <v>17.989999999999998</v>
      </c>
      <c r="I478" s="1">
        <v>0.4</v>
      </c>
      <c r="J478" s="1">
        <v>2</v>
      </c>
      <c r="K478" s="1">
        <v>616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3">
        <v>1</v>
      </c>
      <c r="T478" s="3">
        <v>1</v>
      </c>
      <c r="U478" s="3">
        <v>0</v>
      </c>
      <c r="V478" s="3">
        <v>0</v>
      </c>
      <c r="W478" s="3">
        <v>1</v>
      </c>
      <c r="X478" s="3">
        <v>0</v>
      </c>
      <c r="Y478" s="3">
        <v>0</v>
      </c>
      <c r="AA478" s="15">
        <f>SUMPRODUCT(D478:R478,Linear_regression!$K$18:$Y$18)</f>
        <v>1.0537631166065837</v>
      </c>
    </row>
    <row r="479" spans="3:27" x14ac:dyDescent="0.25">
      <c r="C479" s="2">
        <v>1</v>
      </c>
      <c r="D479" s="1">
        <v>24</v>
      </c>
      <c r="E479" s="1">
        <v>15082</v>
      </c>
      <c r="F479" s="1">
        <v>0</v>
      </c>
      <c r="G479" s="1">
        <v>2500</v>
      </c>
      <c r="H479" s="1">
        <v>12.69</v>
      </c>
      <c r="I479" s="1">
        <v>0.17</v>
      </c>
      <c r="J479" s="1">
        <v>3</v>
      </c>
      <c r="K479" s="1">
        <v>631</v>
      </c>
      <c r="L479" s="1">
        <v>0</v>
      </c>
      <c r="M479" s="1">
        <v>0</v>
      </c>
      <c r="N479" s="1">
        <v>1</v>
      </c>
      <c r="O479" s="1">
        <v>0</v>
      </c>
      <c r="P479" s="1">
        <v>0</v>
      </c>
      <c r="Q479" s="1">
        <v>1</v>
      </c>
      <c r="R479" s="1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1</v>
      </c>
      <c r="AA479" s="15">
        <f>SUMPRODUCT(D479:R479,Linear_regression!$K$18:$Y$18)</f>
        <v>0.73474252626844594</v>
      </c>
    </row>
    <row r="480" spans="3:27" x14ac:dyDescent="0.25">
      <c r="C480" s="2">
        <v>1</v>
      </c>
      <c r="D480" s="1">
        <v>26</v>
      </c>
      <c r="E480" s="1">
        <v>98230</v>
      </c>
      <c r="F480" s="1">
        <v>2</v>
      </c>
      <c r="G480" s="1">
        <v>30000</v>
      </c>
      <c r="H480" s="1">
        <v>7.49</v>
      </c>
      <c r="I480" s="1">
        <v>0.31</v>
      </c>
      <c r="J480" s="1">
        <v>3</v>
      </c>
      <c r="K480" s="1">
        <v>622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1</v>
      </c>
      <c r="Y480" s="3">
        <v>0</v>
      </c>
      <c r="AA480" s="15">
        <f>SUMPRODUCT(D480:R480,Linear_regression!$K$18:$Y$18)</f>
        <v>0.73665097749731168</v>
      </c>
    </row>
    <row r="481" spans="3:27" x14ac:dyDescent="0.25">
      <c r="C481" s="2">
        <v>1</v>
      </c>
      <c r="D481" s="1">
        <v>22</v>
      </c>
      <c r="E481" s="1">
        <v>80838</v>
      </c>
      <c r="F481" s="1">
        <v>0</v>
      </c>
      <c r="G481" s="1">
        <v>30000</v>
      </c>
      <c r="H481" s="1">
        <v>12.69</v>
      </c>
      <c r="I481" s="1">
        <v>0.37</v>
      </c>
      <c r="J481" s="1">
        <v>3</v>
      </c>
      <c r="K481" s="1">
        <v>645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3">
        <v>0</v>
      </c>
      <c r="T481" s="3">
        <v>1</v>
      </c>
      <c r="U481" s="3">
        <v>0</v>
      </c>
      <c r="V481" s="3">
        <v>0</v>
      </c>
      <c r="W481" s="3">
        <v>1</v>
      </c>
      <c r="X481" s="3">
        <v>0</v>
      </c>
      <c r="Y481" s="3">
        <v>0</v>
      </c>
      <c r="AA481" s="15">
        <f>SUMPRODUCT(D481:R481,Linear_regression!$K$18:$Y$18)</f>
        <v>0.93065395261199446</v>
      </c>
    </row>
    <row r="482" spans="3:27" x14ac:dyDescent="0.25">
      <c r="C482" s="2">
        <v>1</v>
      </c>
      <c r="D482" s="1">
        <v>26</v>
      </c>
      <c r="E482" s="1">
        <v>107957</v>
      </c>
      <c r="F482" s="1">
        <v>2</v>
      </c>
      <c r="G482" s="1">
        <v>30000</v>
      </c>
      <c r="H482" s="1">
        <v>6.62</v>
      </c>
      <c r="I482" s="1">
        <v>0.28000000000000003</v>
      </c>
      <c r="J482" s="1">
        <v>3</v>
      </c>
      <c r="K482" s="1">
        <v>654</v>
      </c>
      <c r="L482" s="1">
        <v>0</v>
      </c>
      <c r="M482" s="1">
        <v>0</v>
      </c>
      <c r="N482" s="1">
        <v>0</v>
      </c>
      <c r="O482" s="1">
        <v>1</v>
      </c>
      <c r="P482" s="1">
        <v>0</v>
      </c>
      <c r="Q482" s="1">
        <v>0</v>
      </c>
      <c r="R482" s="1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AA482" s="15">
        <f>SUMPRODUCT(D482:R482,Linear_regression!$K$18:$Y$18)</f>
        <v>0.71748642694583009</v>
      </c>
    </row>
    <row r="483" spans="3:27" x14ac:dyDescent="0.25">
      <c r="C483" s="2">
        <v>1</v>
      </c>
      <c r="D483" s="1">
        <v>24</v>
      </c>
      <c r="E483" s="1">
        <v>94649</v>
      </c>
      <c r="F483" s="1">
        <v>2</v>
      </c>
      <c r="G483" s="1">
        <v>30000</v>
      </c>
      <c r="H483" s="1">
        <v>11.01</v>
      </c>
      <c r="I483" s="1">
        <v>0.32</v>
      </c>
      <c r="J483" s="1">
        <v>4</v>
      </c>
      <c r="K483" s="1">
        <v>624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3">
        <v>0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AA483" s="15">
        <f>SUMPRODUCT(D483:R483,Linear_regression!$K$18:$Y$18)</f>
        <v>0.801059578524278</v>
      </c>
    </row>
    <row r="484" spans="3:27" x14ac:dyDescent="0.25">
      <c r="C484" s="2">
        <v>1</v>
      </c>
      <c r="D484" s="1">
        <v>23</v>
      </c>
      <c r="E484" s="1">
        <v>94550</v>
      </c>
      <c r="F484" s="1">
        <v>1</v>
      </c>
      <c r="G484" s="1">
        <v>30000</v>
      </c>
      <c r="H484" s="1">
        <v>18.62</v>
      </c>
      <c r="I484" s="1">
        <v>0.32</v>
      </c>
      <c r="J484" s="1">
        <v>3</v>
      </c>
      <c r="K484" s="1">
        <v>570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  <c r="R484" s="1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AA484" s="15">
        <f>SUMPRODUCT(D484:R484,Linear_regression!$K$18:$Y$18)</f>
        <v>1.001216875402319</v>
      </c>
    </row>
    <row r="485" spans="3:27" x14ac:dyDescent="0.25">
      <c r="C485" s="2">
        <v>1</v>
      </c>
      <c r="D485" s="1">
        <v>23</v>
      </c>
      <c r="E485" s="1">
        <v>111153</v>
      </c>
      <c r="F485" s="1">
        <v>3</v>
      </c>
      <c r="G485" s="1">
        <v>30000</v>
      </c>
      <c r="H485" s="1">
        <v>15.23</v>
      </c>
      <c r="I485" s="1">
        <v>0.27</v>
      </c>
      <c r="J485" s="1">
        <v>3</v>
      </c>
      <c r="K485" s="1">
        <v>648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1</v>
      </c>
      <c r="Y485" s="3">
        <v>0</v>
      </c>
      <c r="AA485" s="15">
        <f>SUMPRODUCT(D485:R485,Linear_regression!$K$18:$Y$18)</f>
        <v>0.76278587872545034</v>
      </c>
    </row>
    <row r="486" spans="3:27" x14ac:dyDescent="0.25">
      <c r="C486" s="2">
        <v>1</v>
      </c>
      <c r="D486" s="1">
        <v>23</v>
      </c>
      <c r="E486" s="1">
        <v>117250</v>
      </c>
      <c r="F486" s="1">
        <v>0</v>
      </c>
      <c r="G486" s="1">
        <v>30000</v>
      </c>
      <c r="H486" s="1">
        <v>10.65</v>
      </c>
      <c r="I486" s="1">
        <v>0.26</v>
      </c>
      <c r="J486" s="1">
        <v>2</v>
      </c>
      <c r="K486" s="1">
        <v>652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3">
        <v>0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1</v>
      </c>
      <c r="AA486" s="15">
        <f>SUMPRODUCT(D486:R486,Linear_regression!$K$18:$Y$18)</f>
        <v>0.6943901616908551</v>
      </c>
    </row>
    <row r="487" spans="3:27" x14ac:dyDescent="0.25">
      <c r="C487" s="2">
        <v>1</v>
      </c>
      <c r="D487" s="1">
        <v>26</v>
      </c>
      <c r="E487" s="1">
        <v>316466</v>
      </c>
      <c r="F487" s="1">
        <v>6</v>
      </c>
      <c r="G487" s="1">
        <v>10000</v>
      </c>
      <c r="H487" s="1">
        <v>11.01</v>
      </c>
      <c r="I487" s="1">
        <v>0.03</v>
      </c>
      <c r="J487" s="1">
        <v>4</v>
      </c>
      <c r="K487" s="1">
        <v>579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0</v>
      </c>
      <c r="S487" s="3">
        <v>0</v>
      </c>
      <c r="T487" s="3">
        <v>0</v>
      </c>
      <c r="U487" s="3">
        <v>1</v>
      </c>
      <c r="V487" s="3">
        <v>0</v>
      </c>
      <c r="W487" s="3">
        <v>0</v>
      </c>
      <c r="X487" s="3">
        <v>0</v>
      </c>
      <c r="Y487" s="3">
        <v>0</v>
      </c>
      <c r="AA487" s="15">
        <f>SUMPRODUCT(D487:R487,Linear_regression!$K$18:$Y$18)</f>
        <v>0.31259874988649178</v>
      </c>
    </row>
    <row r="488" spans="3:27" x14ac:dyDescent="0.25">
      <c r="C488" s="2">
        <v>1</v>
      </c>
      <c r="D488" s="1">
        <v>25</v>
      </c>
      <c r="E488" s="1">
        <v>267671</v>
      </c>
      <c r="F488" s="1">
        <v>0</v>
      </c>
      <c r="G488" s="1">
        <v>25000</v>
      </c>
      <c r="H488" s="1">
        <v>15.7</v>
      </c>
      <c r="I488" s="1">
        <v>0.09</v>
      </c>
      <c r="J488" s="1">
        <v>2</v>
      </c>
      <c r="K488" s="1">
        <v>582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</v>
      </c>
      <c r="X488" s="3">
        <v>0</v>
      </c>
      <c r="Y488" s="3">
        <v>0</v>
      </c>
      <c r="AA488" s="15">
        <f>SUMPRODUCT(D488:R488,Linear_regression!$K$18:$Y$18)</f>
        <v>0.5482009149187852</v>
      </c>
    </row>
    <row r="489" spans="3:27" x14ac:dyDescent="0.25">
      <c r="C489" s="2">
        <v>1</v>
      </c>
      <c r="D489" s="1">
        <v>22</v>
      </c>
      <c r="E489" s="1">
        <v>85191</v>
      </c>
      <c r="F489" s="1">
        <v>0</v>
      </c>
      <c r="G489" s="1">
        <v>29100</v>
      </c>
      <c r="H489" s="1">
        <v>15.99</v>
      </c>
      <c r="I489" s="1">
        <v>0.34</v>
      </c>
      <c r="J489" s="1">
        <v>3</v>
      </c>
      <c r="K489" s="1">
        <v>700</v>
      </c>
      <c r="L489" s="1">
        <v>0</v>
      </c>
      <c r="M489" s="1">
        <v>0</v>
      </c>
      <c r="N489" s="1">
        <v>0</v>
      </c>
      <c r="O489" s="1">
        <v>1</v>
      </c>
      <c r="P489" s="1">
        <v>0</v>
      </c>
      <c r="Q489" s="1">
        <v>0</v>
      </c>
      <c r="R489" s="1">
        <v>0</v>
      </c>
      <c r="S489" s="3">
        <v>1</v>
      </c>
      <c r="T489" s="3">
        <v>1</v>
      </c>
      <c r="U489" s="3">
        <v>1</v>
      </c>
      <c r="V489" s="3">
        <v>0</v>
      </c>
      <c r="W489" s="3">
        <v>0</v>
      </c>
      <c r="X489" s="3">
        <v>0</v>
      </c>
      <c r="Y489" s="3">
        <v>0</v>
      </c>
      <c r="AA489" s="15">
        <f>SUMPRODUCT(D489:R489,Linear_regression!$K$18:$Y$18)</f>
        <v>0.98202834203485012</v>
      </c>
    </row>
    <row r="490" spans="3:27" x14ac:dyDescent="0.25">
      <c r="C490" s="2">
        <v>1</v>
      </c>
      <c r="D490" s="1">
        <v>25</v>
      </c>
      <c r="E490" s="1">
        <v>15162</v>
      </c>
      <c r="F490" s="1">
        <v>1</v>
      </c>
      <c r="G490" s="1">
        <v>3000</v>
      </c>
      <c r="H490" s="1">
        <v>11.01</v>
      </c>
      <c r="I490" s="1">
        <v>0.2</v>
      </c>
      <c r="J490" s="1">
        <v>3</v>
      </c>
      <c r="K490" s="1">
        <v>564</v>
      </c>
      <c r="L490" s="1">
        <v>0</v>
      </c>
      <c r="M490" s="1">
        <v>0</v>
      </c>
      <c r="N490" s="1">
        <v>1</v>
      </c>
      <c r="O490" s="1">
        <v>0</v>
      </c>
      <c r="P490" s="1">
        <v>0</v>
      </c>
      <c r="Q490" s="1">
        <v>1</v>
      </c>
      <c r="R490" s="1">
        <v>0</v>
      </c>
      <c r="S490" s="3">
        <v>1</v>
      </c>
      <c r="T490" s="3">
        <v>0</v>
      </c>
      <c r="U490" s="3">
        <v>0</v>
      </c>
      <c r="V490" s="3">
        <v>0</v>
      </c>
      <c r="W490" s="3">
        <v>1</v>
      </c>
      <c r="X490" s="3">
        <v>0</v>
      </c>
      <c r="Y490" s="3">
        <v>0</v>
      </c>
      <c r="AA490" s="15">
        <f>SUMPRODUCT(D490:R490,Linear_regression!$K$18:$Y$18)</f>
        <v>0.75893685057344018</v>
      </c>
    </row>
    <row r="491" spans="3:27" x14ac:dyDescent="0.25">
      <c r="C491" s="2">
        <v>1</v>
      </c>
      <c r="D491" s="1">
        <v>22</v>
      </c>
      <c r="E491" s="1">
        <v>69042</v>
      </c>
      <c r="F491" s="1">
        <v>0</v>
      </c>
      <c r="G491" s="1">
        <v>28000</v>
      </c>
      <c r="H491" s="1">
        <v>11.01</v>
      </c>
      <c r="I491" s="1">
        <v>0.41</v>
      </c>
      <c r="J491" s="1">
        <v>2</v>
      </c>
      <c r="K491" s="1">
        <v>598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3">
        <v>1</v>
      </c>
      <c r="T491" s="3">
        <v>1</v>
      </c>
      <c r="U491" s="3">
        <v>0</v>
      </c>
      <c r="V491" s="3">
        <v>0</v>
      </c>
      <c r="W491" s="3">
        <v>1</v>
      </c>
      <c r="X491" s="3">
        <v>0</v>
      </c>
      <c r="Y491" s="3">
        <v>0</v>
      </c>
      <c r="AA491" s="15">
        <f>SUMPRODUCT(D491:R491,Linear_regression!$K$18:$Y$18)</f>
        <v>0.95395259868250126</v>
      </c>
    </row>
    <row r="492" spans="3:27" x14ac:dyDescent="0.25">
      <c r="C492" s="2">
        <v>1</v>
      </c>
      <c r="D492" s="1">
        <v>21</v>
      </c>
      <c r="E492" s="1">
        <v>15307</v>
      </c>
      <c r="F492" s="1">
        <v>0</v>
      </c>
      <c r="G492" s="1">
        <v>3000</v>
      </c>
      <c r="H492" s="1">
        <v>13.61</v>
      </c>
      <c r="I492" s="1">
        <v>0.2</v>
      </c>
      <c r="J492" s="1">
        <v>3</v>
      </c>
      <c r="K492" s="1">
        <v>557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1</v>
      </c>
      <c r="R492" s="1">
        <v>0</v>
      </c>
      <c r="S492" s="3">
        <v>0</v>
      </c>
      <c r="T492" s="3">
        <v>0</v>
      </c>
      <c r="U492" s="3">
        <v>1</v>
      </c>
      <c r="V492" s="3">
        <v>0</v>
      </c>
      <c r="W492" s="3">
        <v>0</v>
      </c>
      <c r="X492" s="3">
        <v>0</v>
      </c>
      <c r="Y492" s="3">
        <v>0</v>
      </c>
      <c r="AA492" s="15">
        <f>SUMPRODUCT(D492:R492,Linear_regression!$K$18:$Y$18)</f>
        <v>0.76703524190462113</v>
      </c>
    </row>
    <row r="493" spans="3:27" x14ac:dyDescent="0.25">
      <c r="C493" s="2">
        <v>1</v>
      </c>
      <c r="D493" s="1">
        <v>23</v>
      </c>
      <c r="E493" s="1">
        <v>79183</v>
      </c>
      <c r="F493" s="1">
        <v>0</v>
      </c>
      <c r="G493" s="1">
        <v>28000</v>
      </c>
      <c r="H493" s="1">
        <v>7.9</v>
      </c>
      <c r="I493" s="1">
        <v>0.35</v>
      </c>
      <c r="J493" s="1">
        <v>2</v>
      </c>
      <c r="K493" s="1">
        <v>677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3">
        <v>0</v>
      </c>
      <c r="T493" s="3">
        <v>1</v>
      </c>
      <c r="U493" s="3">
        <v>1</v>
      </c>
      <c r="V493" s="3">
        <v>0</v>
      </c>
      <c r="W493" s="3">
        <v>0</v>
      </c>
      <c r="X493" s="3">
        <v>0</v>
      </c>
      <c r="Y493" s="3">
        <v>0</v>
      </c>
      <c r="AA493" s="15">
        <f>SUMPRODUCT(D493:R493,Linear_regression!$K$18:$Y$18)</f>
        <v>0.78536309653745329</v>
      </c>
    </row>
    <row r="494" spans="3:27" x14ac:dyDescent="0.25">
      <c r="C494" s="2">
        <v>1</v>
      </c>
      <c r="D494" s="1">
        <v>26</v>
      </c>
      <c r="E494" s="1">
        <v>102654</v>
      </c>
      <c r="F494" s="1">
        <v>4</v>
      </c>
      <c r="G494" s="1">
        <v>28000</v>
      </c>
      <c r="H494" s="1">
        <v>7.49</v>
      </c>
      <c r="I494" s="1">
        <v>0.27</v>
      </c>
      <c r="J494" s="1">
        <v>3</v>
      </c>
      <c r="K494" s="1">
        <v>690</v>
      </c>
      <c r="L494" s="1">
        <v>1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1</v>
      </c>
      <c r="AA494" s="15">
        <f>SUMPRODUCT(D494:R494,Linear_regression!$K$18:$Y$18)</f>
        <v>0.62362331923009195</v>
      </c>
    </row>
    <row r="495" spans="3:27" x14ac:dyDescent="0.25">
      <c r="C495" s="2">
        <v>1</v>
      </c>
      <c r="D495" s="1">
        <v>26</v>
      </c>
      <c r="E495" s="1">
        <v>15229</v>
      </c>
      <c r="F495" s="1">
        <v>1</v>
      </c>
      <c r="G495" s="1">
        <v>6100</v>
      </c>
      <c r="H495" s="1">
        <v>7.51</v>
      </c>
      <c r="I495" s="1">
        <v>0.4</v>
      </c>
      <c r="J495" s="1">
        <v>3</v>
      </c>
      <c r="K495" s="1">
        <v>599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  <c r="S495" s="3">
        <v>1</v>
      </c>
      <c r="T495" s="3">
        <v>0</v>
      </c>
      <c r="U495" s="3">
        <v>1</v>
      </c>
      <c r="V495" s="3">
        <v>0</v>
      </c>
      <c r="W495" s="3">
        <v>0</v>
      </c>
      <c r="X495" s="3">
        <v>0</v>
      </c>
      <c r="Y495" s="3">
        <v>0</v>
      </c>
      <c r="AA495" s="15">
        <f>SUMPRODUCT(D495:R495,Linear_regression!$K$18:$Y$18)</f>
        <v>0.95721054019299234</v>
      </c>
    </row>
    <row r="496" spans="3:27" x14ac:dyDescent="0.25">
      <c r="C496" s="2">
        <v>1</v>
      </c>
      <c r="D496" s="1">
        <v>22</v>
      </c>
      <c r="E496" s="1">
        <v>106566</v>
      </c>
      <c r="F496" s="1">
        <v>0</v>
      </c>
      <c r="G496" s="1">
        <v>28000</v>
      </c>
      <c r="H496" s="1">
        <v>9.91</v>
      </c>
      <c r="I496" s="1">
        <v>0.26</v>
      </c>
      <c r="J496" s="1">
        <v>3</v>
      </c>
      <c r="K496" s="1">
        <v>604</v>
      </c>
      <c r="L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1</v>
      </c>
      <c r="AA496" s="15">
        <f>SUMPRODUCT(D496:R496,Linear_regression!$K$18:$Y$18)</f>
        <v>0.71087599282287151</v>
      </c>
    </row>
    <row r="497" spans="3:27" x14ac:dyDescent="0.25">
      <c r="C497" s="2">
        <v>1</v>
      </c>
      <c r="D497" s="1">
        <v>21</v>
      </c>
      <c r="E497" s="1">
        <v>15252</v>
      </c>
      <c r="F497" s="1">
        <v>0</v>
      </c>
      <c r="G497" s="1">
        <v>4200</v>
      </c>
      <c r="H497" s="1">
        <v>13.48</v>
      </c>
      <c r="I497" s="1">
        <v>0.28000000000000003</v>
      </c>
      <c r="J497" s="1">
        <v>4</v>
      </c>
      <c r="K497" s="1">
        <v>663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1</v>
      </c>
      <c r="R497" s="1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1</v>
      </c>
      <c r="Y497" s="3">
        <v>0</v>
      </c>
      <c r="AA497" s="15">
        <f>SUMPRODUCT(D497:R497,Linear_regression!$K$18:$Y$18)</f>
        <v>0.83353948210769035</v>
      </c>
    </row>
    <row r="498" spans="3:27" x14ac:dyDescent="0.25">
      <c r="C498" s="2">
        <v>1</v>
      </c>
      <c r="D498" s="1">
        <v>22</v>
      </c>
      <c r="E498" s="1">
        <v>15432</v>
      </c>
      <c r="F498" s="1">
        <v>3</v>
      </c>
      <c r="G498" s="1">
        <v>4750</v>
      </c>
      <c r="H498" s="1">
        <v>7.14</v>
      </c>
      <c r="I498" s="1">
        <v>0.31</v>
      </c>
      <c r="J498" s="1">
        <v>2</v>
      </c>
      <c r="K498" s="1">
        <v>601</v>
      </c>
      <c r="L498" s="1">
        <v>1</v>
      </c>
      <c r="M498" s="1">
        <v>0</v>
      </c>
      <c r="N498" s="1">
        <v>0</v>
      </c>
      <c r="O498" s="1">
        <v>0</v>
      </c>
      <c r="P498" s="1">
        <v>0</v>
      </c>
      <c r="Q498" s="1">
        <v>1</v>
      </c>
      <c r="R498" s="1">
        <v>0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AA498" s="15">
        <f>SUMPRODUCT(D498:R498,Linear_regression!$K$18:$Y$18)</f>
        <v>0.70428531835701313</v>
      </c>
    </row>
    <row r="499" spans="3:27" x14ac:dyDescent="0.25">
      <c r="C499" s="2">
        <v>1</v>
      </c>
      <c r="D499" s="1">
        <v>24</v>
      </c>
      <c r="E499" s="1">
        <v>100332</v>
      </c>
      <c r="F499" s="1">
        <v>1</v>
      </c>
      <c r="G499" s="1">
        <v>28000</v>
      </c>
      <c r="H499" s="1">
        <v>15.99</v>
      </c>
      <c r="I499" s="1">
        <v>0.28000000000000003</v>
      </c>
      <c r="J499" s="1">
        <v>4</v>
      </c>
      <c r="K499" s="1">
        <v>634</v>
      </c>
      <c r="L499" s="1">
        <v>0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1</v>
      </c>
      <c r="AA499" s="15">
        <f>SUMPRODUCT(D499:R499,Linear_regression!$K$18:$Y$18)</f>
        <v>0.89124386123240917</v>
      </c>
    </row>
    <row r="500" spans="3:27" x14ac:dyDescent="0.25">
      <c r="C500" s="2">
        <v>1</v>
      </c>
      <c r="D500" s="1">
        <v>26</v>
      </c>
      <c r="E500" s="1">
        <v>15505</v>
      </c>
      <c r="F500" s="1">
        <v>0</v>
      </c>
      <c r="G500" s="1">
        <v>2700</v>
      </c>
      <c r="H500" s="1">
        <v>11.01</v>
      </c>
      <c r="I500" s="1">
        <v>0.17</v>
      </c>
      <c r="J500" s="1">
        <v>4</v>
      </c>
      <c r="K500" s="1">
        <v>587</v>
      </c>
      <c r="L500" s="1">
        <v>1</v>
      </c>
      <c r="M500" s="1">
        <v>0</v>
      </c>
      <c r="N500" s="1">
        <v>0</v>
      </c>
      <c r="O500" s="1">
        <v>0</v>
      </c>
      <c r="P500" s="1">
        <v>0</v>
      </c>
      <c r="Q500" s="1">
        <v>1</v>
      </c>
      <c r="R500" s="1">
        <v>0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AA500" s="15">
        <f>SUMPRODUCT(D500:R500,Linear_regression!$K$18:$Y$18)</f>
        <v>0.72991060749561743</v>
      </c>
    </row>
    <row r="501" spans="3:27" x14ac:dyDescent="0.25">
      <c r="C501" s="2">
        <v>1</v>
      </c>
      <c r="D501" s="1">
        <v>22</v>
      </c>
      <c r="E501" s="1">
        <v>130852</v>
      </c>
      <c r="F501" s="1">
        <v>0</v>
      </c>
      <c r="G501" s="1">
        <v>28000</v>
      </c>
      <c r="H501" s="1">
        <v>11.01</v>
      </c>
      <c r="I501" s="1">
        <v>0.21</v>
      </c>
      <c r="J501" s="1">
        <v>4</v>
      </c>
      <c r="K501" s="1">
        <v>683</v>
      </c>
      <c r="L501" s="1">
        <v>0</v>
      </c>
      <c r="M501" s="1">
        <v>0</v>
      </c>
      <c r="N501" s="1">
        <v>0</v>
      </c>
      <c r="O501" s="1">
        <v>1</v>
      </c>
      <c r="P501" s="1">
        <v>0</v>
      </c>
      <c r="Q501" s="1">
        <v>0</v>
      </c>
      <c r="R501" s="1">
        <v>0</v>
      </c>
      <c r="S501" s="3">
        <v>1</v>
      </c>
      <c r="T501" s="3">
        <v>1</v>
      </c>
      <c r="U501" s="3">
        <v>1</v>
      </c>
      <c r="V501" s="3">
        <v>0</v>
      </c>
      <c r="W501" s="3">
        <v>0</v>
      </c>
      <c r="X501" s="3">
        <v>0</v>
      </c>
      <c r="Y501" s="3">
        <v>0</v>
      </c>
      <c r="AA501" s="15">
        <f>SUMPRODUCT(D501:R501,Linear_regression!$K$18:$Y$18)</f>
        <v>0.66962297462964215</v>
      </c>
    </row>
    <row r="502" spans="3:27" x14ac:dyDescent="0.25">
      <c r="C502" s="2">
        <v>1</v>
      </c>
      <c r="D502" s="1">
        <v>24</v>
      </c>
      <c r="E502" s="1">
        <v>83853</v>
      </c>
      <c r="F502" s="1">
        <v>3</v>
      </c>
      <c r="G502" s="1">
        <v>27600</v>
      </c>
      <c r="H502" s="1">
        <v>11.01</v>
      </c>
      <c r="I502" s="1">
        <v>0.33</v>
      </c>
      <c r="J502" s="1">
        <v>2</v>
      </c>
      <c r="K502" s="1">
        <v>690</v>
      </c>
      <c r="L502" s="1">
        <v>1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3">
        <v>0</v>
      </c>
      <c r="T502" s="3">
        <v>1</v>
      </c>
      <c r="U502" s="3">
        <v>0</v>
      </c>
      <c r="V502" s="3">
        <v>1</v>
      </c>
      <c r="W502" s="3">
        <v>0</v>
      </c>
      <c r="X502" s="3">
        <v>0</v>
      </c>
      <c r="Y502" s="3">
        <v>0</v>
      </c>
      <c r="AA502" s="15">
        <f>SUMPRODUCT(D502:R502,Linear_regression!$K$18:$Y$18)</f>
        <v>0.77945077545620067</v>
      </c>
    </row>
    <row r="503" spans="3:27" x14ac:dyDescent="0.25">
      <c r="C503" s="2">
        <v>1</v>
      </c>
      <c r="D503" s="1">
        <v>21</v>
      </c>
      <c r="E503" s="1">
        <v>15394</v>
      </c>
      <c r="F503" s="1">
        <v>0</v>
      </c>
      <c r="G503" s="1">
        <v>3250</v>
      </c>
      <c r="H503" s="1">
        <v>15.68</v>
      </c>
      <c r="I503" s="1">
        <v>0.21</v>
      </c>
      <c r="J503" s="1">
        <v>3</v>
      </c>
      <c r="K503" s="1">
        <v>518</v>
      </c>
      <c r="L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AA503" s="15">
        <f>SUMPRODUCT(D503:R503,Linear_regression!$K$18:$Y$18)</f>
        <v>0.87323816564504819</v>
      </c>
    </row>
    <row r="504" spans="3:27" x14ac:dyDescent="0.25">
      <c r="C504" s="2">
        <v>1</v>
      </c>
      <c r="D504" s="1">
        <v>22</v>
      </c>
      <c r="E504" s="1">
        <v>85243</v>
      </c>
      <c r="F504" s="1">
        <v>0</v>
      </c>
      <c r="G504" s="1">
        <v>27500</v>
      </c>
      <c r="H504" s="1">
        <v>13.06</v>
      </c>
      <c r="I504" s="1">
        <v>0.32</v>
      </c>
      <c r="J504" s="1">
        <v>3</v>
      </c>
      <c r="K504" s="1">
        <v>583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3">
        <v>0</v>
      </c>
      <c r="T504" s="3">
        <v>1</v>
      </c>
      <c r="U504" s="3">
        <v>1</v>
      </c>
      <c r="V504" s="3">
        <v>0</v>
      </c>
      <c r="W504" s="3">
        <v>0</v>
      </c>
      <c r="X504" s="3">
        <v>0</v>
      </c>
      <c r="Y504" s="3">
        <v>0</v>
      </c>
      <c r="AA504" s="15">
        <f>SUMPRODUCT(D504:R504,Linear_regression!$K$18:$Y$18)</f>
        <v>0.86771608765019559</v>
      </c>
    </row>
    <row r="505" spans="3:27" x14ac:dyDescent="0.25">
      <c r="C505" s="2">
        <v>1</v>
      </c>
      <c r="D505" s="1">
        <v>26</v>
      </c>
      <c r="E505" s="1">
        <v>89074</v>
      </c>
      <c r="F505" s="1">
        <v>4</v>
      </c>
      <c r="G505" s="1">
        <v>27050</v>
      </c>
      <c r="H505" s="1">
        <v>15.62</v>
      </c>
      <c r="I505" s="1">
        <v>0.3</v>
      </c>
      <c r="J505" s="1">
        <v>2</v>
      </c>
      <c r="K505" s="1">
        <v>668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1</v>
      </c>
      <c r="AA505" s="15">
        <f>SUMPRODUCT(D505:R505,Linear_regression!$K$18:$Y$18)</f>
        <v>0.85971798651309927</v>
      </c>
    </row>
    <row r="506" spans="3:27" x14ac:dyDescent="0.25">
      <c r="C506" s="2">
        <v>1</v>
      </c>
      <c r="D506" s="1">
        <v>24</v>
      </c>
      <c r="E506" s="1">
        <v>100509</v>
      </c>
      <c r="F506" s="1">
        <v>2</v>
      </c>
      <c r="G506" s="1">
        <v>27000</v>
      </c>
      <c r="H506" s="1">
        <v>13.49</v>
      </c>
      <c r="I506" s="1">
        <v>0.27</v>
      </c>
      <c r="J506" s="1">
        <v>2</v>
      </c>
      <c r="K506" s="1">
        <v>673</v>
      </c>
      <c r="L506" s="1">
        <v>0</v>
      </c>
      <c r="M506" s="1">
        <v>0</v>
      </c>
      <c r="N506" s="1">
        <v>0</v>
      </c>
      <c r="O506" s="1">
        <v>1</v>
      </c>
      <c r="P506" s="1">
        <v>0</v>
      </c>
      <c r="Q506" s="1">
        <v>0</v>
      </c>
      <c r="R506" s="1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1</v>
      </c>
      <c r="Y506" s="3">
        <v>0</v>
      </c>
      <c r="AA506" s="15">
        <f>SUMPRODUCT(D506:R506,Linear_regression!$K$18:$Y$18)</f>
        <v>0.82124023184281603</v>
      </c>
    </row>
    <row r="507" spans="3:27" x14ac:dyDescent="0.25">
      <c r="C507" s="2">
        <v>1</v>
      </c>
      <c r="D507" s="1">
        <v>24</v>
      </c>
      <c r="E507" s="1">
        <v>88950</v>
      </c>
      <c r="F507" s="1">
        <v>3</v>
      </c>
      <c r="G507" s="1">
        <v>27000</v>
      </c>
      <c r="H507" s="1">
        <v>11.01</v>
      </c>
      <c r="I507" s="1">
        <v>0.3</v>
      </c>
      <c r="J507" s="1">
        <v>3</v>
      </c>
      <c r="K507" s="1">
        <v>706</v>
      </c>
      <c r="L507" s="1">
        <v>0</v>
      </c>
      <c r="M507" s="1">
        <v>0</v>
      </c>
      <c r="N507" s="1">
        <v>1</v>
      </c>
      <c r="O507" s="1">
        <v>0</v>
      </c>
      <c r="P507" s="1">
        <v>0</v>
      </c>
      <c r="Q507" s="1">
        <v>0</v>
      </c>
      <c r="R507" s="1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1</v>
      </c>
      <c r="AA507" s="15">
        <f>SUMPRODUCT(D507:R507,Linear_regression!$K$18:$Y$18)</f>
        <v>0.75543905959537416</v>
      </c>
    </row>
    <row r="508" spans="3:27" x14ac:dyDescent="0.25">
      <c r="C508" s="2">
        <v>1</v>
      </c>
      <c r="D508" s="1">
        <v>23</v>
      </c>
      <c r="E508" s="1">
        <v>75894</v>
      </c>
      <c r="F508" s="1">
        <v>1</v>
      </c>
      <c r="G508" s="1">
        <v>26000</v>
      </c>
      <c r="H508" s="1">
        <v>11.71</v>
      </c>
      <c r="I508" s="1">
        <v>0.34</v>
      </c>
      <c r="J508" s="1">
        <v>2</v>
      </c>
      <c r="K508" s="1">
        <v>536</v>
      </c>
      <c r="L508" s="1">
        <v>0</v>
      </c>
      <c r="M508" s="1">
        <v>0</v>
      </c>
      <c r="N508" s="1">
        <v>1</v>
      </c>
      <c r="O508" s="1">
        <v>0</v>
      </c>
      <c r="P508" s="1">
        <v>0</v>
      </c>
      <c r="Q508" s="1">
        <v>0</v>
      </c>
      <c r="R508" s="1">
        <v>0</v>
      </c>
      <c r="S508" s="3">
        <v>0</v>
      </c>
      <c r="T508" s="3">
        <v>1</v>
      </c>
      <c r="U508" s="3">
        <v>0</v>
      </c>
      <c r="V508" s="3">
        <v>0</v>
      </c>
      <c r="W508" s="3">
        <v>1</v>
      </c>
      <c r="X508" s="3">
        <v>0</v>
      </c>
      <c r="Y508" s="3">
        <v>0</v>
      </c>
      <c r="AA508" s="15">
        <f>SUMPRODUCT(D508:R508,Linear_regression!$K$18:$Y$18)</f>
        <v>0.90420321578515817</v>
      </c>
    </row>
    <row r="509" spans="3:27" x14ac:dyDescent="0.25">
      <c r="C509" s="2">
        <v>1</v>
      </c>
      <c r="D509" s="1">
        <v>22</v>
      </c>
      <c r="E509" s="1">
        <v>73131</v>
      </c>
      <c r="F509" s="1">
        <v>3</v>
      </c>
      <c r="G509" s="1">
        <v>25475</v>
      </c>
      <c r="H509" s="1">
        <v>10.99</v>
      </c>
      <c r="I509" s="1">
        <v>0.35</v>
      </c>
      <c r="J509" s="1">
        <v>3</v>
      </c>
      <c r="K509" s="1">
        <v>681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1</v>
      </c>
      <c r="AA509" s="15">
        <f>SUMPRODUCT(D509:R509,Linear_regression!$K$18:$Y$18)</f>
        <v>0.79378508599057351</v>
      </c>
    </row>
    <row r="510" spans="3:27" x14ac:dyDescent="0.25">
      <c r="C510" s="2">
        <v>1</v>
      </c>
      <c r="D510" s="1">
        <v>25</v>
      </c>
      <c r="E510" s="1">
        <v>266090</v>
      </c>
      <c r="F510" s="1">
        <v>4</v>
      </c>
      <c r="G510" s="1">
        <v>11900</v>
      </c>
      <c r="H510" s="1">
        <v>14.42</v>
      </c>
      <c r="I510" s="1">
        <v>0.04</v>
      </c>
      <c r="J510" s="1">
        <v>3</v>
      </c>
      <c r="K510" s="1">
        <v>669</v>
      </c>
      <c r="L510" s="1">
        <v>1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AA510" s="15">
        <f>SUMPRODUCT(D510:R510,Linear_regression!$K$18:$Y$18)</f>
        <v>0.39028074310063804</v>
      </c>
    </row>
    <row r="511" spans="3:27" x14ac:dyDescent="0.25">
      <c r="C511" s="2">
        <v>1</v>
      </c>
      <c r="D511" s="1">
        <v>23</v>
      </c>
      <c r="E511" s="1">
        <v>100756</v>
      </c>
      <c r="F511" s="1">
        <v>0</v>
      </c>
      <c r="G511" s="1">
        <v>25300</v>
      </c>
      <c r="H511" s="1">
        <v>10.99</v>
      </c>
      <c r="I511" s="1">
        <v>0.25</v>
      </c>
      <c r="J511" s="1">
        <v>3</v>
      </c>
      <c r="K511" s="1">
        <v>689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3">
        <v>1</v>
      </c>
      <c r="T511" s="3">
        <v>1</v>
      </c>
      <c r="U511" s="3">
        <v>1</v>
      </c>
      <c r="V511" s="3">
        <v>0</v>
      </c>
      <c r="W511" s="3">
        <v>0</v>
      </c>
      <c r="X511" s="3">
        <v>0</v>
      </c>
      <c r="Y511" s="3">
        <v>0</v>
      </c>
      <c r="AA511" s="15">
        <f>SUMPRODUCT(D511:R511,Linear_regression!$K$18:$Y$18)</f>
        <v>0.70453654175340508</v>
      </c>
    </row>
    <row r="512" spans="3:27" x14ac:dyDescent="0.25">
      <c r="C512" s="2">
        <v>1</v>
      </c>
      <c r="D512" s="1">
        <v>22</v>
      </c>
      <c r="E512" s="1">
        <v>16218</v>
      </c>
      <c r="F512" s="1">
        <v>1</v>
      </c>
      <c r="G512" s="1">
        <v>2000</v>
      </c>
      <c r="H512" s="1">
        <v>5.42</v>
      </c>
      <c r="I512" s="1">
        <v>0.12</v>
      </c>
      <c r="J512" s="1">
        <v>4</v>
      </c>
      <c r="K512" s="1">
        <v>614</v>
      </c>
      <c r="L512" s="1">
        <v>0</v>
      </c>
      <c r="M512" s="1">
        <v>0</v>
      </c>
      <c r="N512" s="1">
        <v>1</v>
      </c>
      <c r="O512" s="1">
        <v>0</v>
      </c>
      <c r="P512" s="1">
        <v>0</v>
      </c>
      <c r="Q512" s="1">
        <v>0</v>
      </c>
      <c r="R512" s="1">
        <v>0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1</v>
      </c>
      <c r="Y512" s="3">
        <v>0</v>
      </c>
      <c r="AA512" s="15">
        <f>SUMPRODUCT(D512:R512,Linear_regression!$K$18:$Y$18)</f>
        <v>0.51276157474679496</v>
      </c>
    </row>
    <row r="513" spans="3:27" x14ac:dyDescent="0.25">
      <c r="C513" s="2">
        <v>1</v>
      </c>
      <c r="D513" s="1">
        <v>21</v>
      </c>
      <c r="E513" s="1">
        <v>51922</v>
      </c>
      <c r="F513" s="1">
        <v>3</v>
      </c>
      <c r="G513" s="1">
        <v>25000</v>
      </c>
      <c r="H513" s="1">
        <v>12.73</v>
      </c>
      <c r="I513" s="1">
        <v>0.48</v>
      </c>
      <c r="J513" s="1">
        <v>3</v>
      </c>
      <c r="K513" s="1">
        <v>673</v>
      </c>
      <c r="L513" s="1">
        <v>1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3">
        <v>0</v>
      </c>
      <c r="T513" s="3">
        <v>1</v>
      </c>
      <c r="U513" s="3">
        <v>1</v>
      </c>
      <c r="V513" s="3">
        <v>0</v>
      </c>
      <c r="W513" s="3">
        <v>0</v>
      </c>
      <c r="X513" s="3">
        <v>0</v>
      </c>
      <c r="Y513" s="3">
        <v>0</v>
      </c>
      <c r="AA513" s="15">
        <f>SUMPRODUCT(D513:R513,Linear_regression!$K$18:$Y$18)</f>
        <v>1.0223588209345003</v>
      </c>
    </row>
    <row r="514" spans="3:27" x14ac:dyDescent="0.25">
      <c r="C514" s="2">
        <v>1</v>
      </c>
      <c r="D514" s="1">
        <v>24</v>
      </c>
      <c r="E514" s="1">
        <v>50309</v>
      </c>
      <c r="F514" s="1">
        <v>3</v>
      </c>
      <c r="G514" s="1">
        <v>25000</v>
      </c>
      <c r="H514" s="1">
        <v>11.01</v>
      </c>
      <c r="I514" s="1">
        <v>0.5</v>
      </c>
      <c r="J514" s="1">
        <v>3</v>
      </c>
      <c r="K514" s="1">
        <v>625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3">
        <v>1</v>
      </c>
      <c r="T514" s="3">
        <v>1</v>
      </c>
      <c r="U514" s="3">
        <v>0</v>
      </c>
      <c r="V514" s="3">
        <v>1</v>
      </c>
      <c r="W514" s="3">
        <v>0</v>
      </c>
      <c r="X514" s="3">
        <v>0</v>
      </c>
      <c r="Y514" s="3">
        <v>0</v>
      </c>
      <c r="AA514" s="15">
        <f>SUMPRODUCT(D514:R514,Linear_regression!$K$18:$Y$18)</f>
        <v>1.0826770631037046</v>
      </c>
    </row>
    <row r="515" spans="3:27" x14ac:dyDescent="0.25">
      <c r="C515" s="2">
        <v>1</v>
      </c>
      <c r="D515" s="1">
        <v>25</v>
      </c>
      <c r="E515" s="1">
        <v>16378</v>
      </c>
      <c r="F515" s="1">
        <v>0</v>
      </c>
      <c r="G515" s="1">
        <v>3000</v>
      </c>
      <c r="H515" s="1">
        <v>12.87</v>
      </c>
      <c r="I515" s="1">
        <v>0.18</v>
      </c>
      <c r="J515" s="1">
        <v>4</v>
      </c>
      <c r="K515" s="1">
        <v>603</v>
      </c>
      <c r="L515" s="1">
        <v>0</v>
      </c>
      <c r="M515" s="1">
        <v>0</v>
      </c>
      <c r="N515" s="1">
        <v>1</v>
      </c>
      <c r="O515" s="1">
        <v>0</v>
      </c>
      <c r="P515" s="1">
        <v>0</v>
      </c>
      <c r="Q515" s="1">
        <v>1</v>
      </c>
      <c r="R515" s="1">
        <v>0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AA515" s="15">
        <f>SUMPRODUCT(D515:R515,Linear_regression!$K$18:$Y$18)</f>
        <v>0.7827035079837521</v>
      </c>
    </row>
    <row r="516" spans="3:27" x14ac:dyDescent="0.25">
      <c r="C516" s="2">
        <v>1</v>
      </c>
      <c r="D516" s="1">
        <v>24</v>
      </c>
      <c r="E516" s="1">
        <v>16572</v>
      </c>
      <c r="F516" s="1">
        <v>0</v>
      </c>
      <c r="G516" s="1">
        <v>3650</v>
      </c>
      <c r="H516" s="1">
        <v>9.91</v>
      </c>
      <c r="I516" s="1">
        <v>0.22</v>
      </c>
      <c r="J516" s="1">
        <v>3</v>
      </c>
      <c r="K516" s="1">
        <v>589</v>
      </c>
      <c r="L516" s="1">
        <v>1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3">
        <v>1</v>
      </c>
      <c r="T516" s="3">
        <v>0</v>
      </c>
      <c r="U516" s="3">
        <v>0</v>
      </c>
      <c r="V516" s="3">
        <v>1</v>
      </c>
      <c r="W516" s="3">
        <v>0</v>
      </c>
      <c r="X516" s="3">
        <v>0</v>
      </c>
      <c r="Y516" s="3">
        <v>0</v>
      </c>
      <c r="AA516" s="15">
        <f>SUMPRODUCT(D516:R516,Linear_regression!$K$18:$Y$18)</f>
        <v>0.79055758646973928</v>
      </c>
    </row>
    <row r="517" spans="3:27" x14ac:dyDescent="0.25">
      <c r="C517" s="2">
        <v>1</v>
      </c>
      <c r="D517" s="1">
        <v>26</v>
      </c>
      <c r="E517" s="1">
        <v>256862</v>
      </c>
      <c r="F517" s="1">
        <v>2</v>
      </c>
      <c r="G517" s="1">
        <v>35000</v>
      </c>
      <c r="H517" s="1">
        <v>10.65</v>
      </c>
      <c r="I517" s="1">
        <v>0.14000000000000001</v>
      </c>
      <c r="J517" s="1">
        <v>2</v>
      </c>
      <c r="K517" s="1">
        <v>643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3">
        <v>1</v>
      </c>
      <c r="T517" s="3">
        <v>0</v>
      </c>
      <c r="U517" s="3">
        <v>1</v>
      </c>
      <c r="V517" s="3">
        <v>0</v>
      </c>
      <c r="W517" s="3">
        <v>0</v>
      </c>
      <c r="X517" s="3">
        <v>0</v>
      </c>
      <c r="Y517" s="3">
        <v>0</v>
      </c>
      <c r="AA517" s="15">
        <f>SUMPRODUCT(D517:R517,Linear_regression!$K$18:$Y$18)</f>
        <v>0.44781779802956434</v>
      </c>
    </row>
    <row r="518" spans="3:27" x14ac:dyDescent="0.25">
      <c r="C518" s="2">
        <v>1</v>
      </c>
      <c r="D518" s="1">
        <v>24</v>
      </c>
      <c r="E518" s="1">
        <v>16470</v>
      </c>
      <c r="F518" s="1">
        <v>2</v>
      </c>
      <c r="G518" s="1">
        <v>4500</v>
      </c>
      <c r="H518" s="1">
        <v>11.83</v>
      </c>
      <c r="I518" s="1">
        <v>0.27</v>
      </c>
      <c r="J518" s="1">
        <v>4</v>
      </c>
      <c r="K518" s="1">
        <v>643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0</v>
      </c>
      <c r="R518" s="1">
        <v>0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AA518" s="15">
        <f>SUMPRODUCT(D518:R518,Linear_regression!$K$18:$Y$18)</f>
        <v>0.87731999255915416</v>
      </c>
    </row>
    <row r="519" spans="3:27" x14ac:dyDescent="0.25">
      <c r="C519" s="2">
        <v>1</v>
      </c>
      <c r="D519" s="1">
        <v>23</v>
      </c>
      <c r="E519" s="1">
        <v>16599</v>
      </c>
      <c r="F519" s="1">
        <v>0</v>
      </c>
      <c r="G519" s="1">
        <v>2400</v>
      </c>
      <c r="H519" s="1">
        <v>13.49</v>
      </c>
      <c r="I519" s="1">
        <v>0.14000000000000001</v>
      </c>
      <c r="J519" s="1">
        <v>2</v>
      </c>
      <c r="K519" s="1">
        <v>505</v>
      </c>
      <c r="L519" s="1">
        <v>0</v>
      </c>
      <c r="M519" s="1">
        <v>0</v>
      </c>
      <c r="N519" s="1">
        <v>1</v>
      </c>
      <c r="O519" s="1">
        <v>0</v>
      </c>
      <c r="P519" s="1">
        <v>0</v>
      </c>
      <c r="Q519" s="1">
        <v>1</v>
      </c>
      <c r="R519" s="1">
        <v>0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AA519" s="15">
        <f>SUMPRODUCT(D519:R519,Linear_regression!$K$18:$Y$18)</f>
        <v>0.72113768771448505</v>
      </c>
    </row>
    <row r="520" spans="3:27" x14ac:dyDescent="0.25">
      <c r="C520" s="2">
        <v>1</v>
      </c>
      <c r="D520" s="1">
        <v>22</v>
      </c>
      <c r="E520" s="1">
        <v>51608</v>
      </c>
      <c r="F520" s="1">
        <v>0</v>
      </c>
      <c r="G520" s="1">
        <v>25000</v>
      </c>
      <c r="H520" s="1">
        <v>14.59</v>
      </c>
      <c r="I520" s="1">
        <v>0.48</v>
      </c>
      <c r="J520" s="1">
        <v>2</v>
      </c>
      <c r="K520" s="1">
        <v>593</v>
      </c>
      <c r="L520" s="1">
        <v>1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3">
        <v>1</v>
      </c>
      <c r="T520" s="3">
        <v>1</v>
      </c>
      <c r="U520" s="3">
        <v>0</v>
      </c>
      <c r="V520" s="3">
        <v>0</v>
      </c>
      <c r="W520" s="3">
        <v>1</v>
      </c>
      <c r="X520" s="3">
        <v>0</v>
      </c>
      <c r="Y520" s="3">
        <v>0</v>
      </c>
      <c r="AA520" s="15">
        <f>SUMPRODUCT(D520:R520,Linear_regression!$K$18:$Y$18)</f>
        <v>1.1553858886698987</v>
      </c>
    </row>
    <row r="521" spans="3:27" x14ac:dyDescent="0.25">
      <c r="C521" s="2">
        <v>1</v>
      </c>
      <c r="D521" s="1">
        <v>26</v>
      </c>
      <c r="E521" s="1">
        <v>58516</v>
      </c>
      <c r="F521" s="1">
        <v>6</v>
      </c>
      <c r="G521" s="1">
        <v>25000</v>
      </c>
      <c r="H521" s="1">
        <v>9.64</v>
      </c>
      <c r="I521" s="1">
        <v>0.43</v>
      </c>
      <c r="J521" s="1">
        <v>4</v>
      </c>
      <c r="K521" s="1">
        <v>686</v>
      </c>
      <c r="L521" s="1">
        <v>0</v>
      </c>
      <c r="M521" s="1">
        <v>0</v>
      </c>
      <c r="N521" s="1">
        <v>0</v>
      </c>
      <c r="O521" s="1">
        <v>1</v>
      </c>
      <c r="P521" s="1">
        <v>0</v>
      </c>
      <c r="Q521" s="1">
        <v>0</v>
      </c>
      <c r="R521" s="1">
        <v>0</v>
      </c>
      <c r="S521" s="3">
        <v>0</v>
      </c>
      <c r="T521" s="3">
        <v>1</v>
      </c>
      <c r="U521" s="3">
        <v>1</v>
      </c>
      <c r="V521" s="3">
        <v>0</v>
      </c>
      <c r="W521" s="3">
        <v>0</v>
      </c>
      <c r="X521" s="3">
        <v>0</v>
      </c>
      <c r="Y521" s="3">
        <v>0</v>
      </c>
      <c r="AA521" s="15">
        <f>SUMPRODUCT(D521:R521,Linear_regression!$K$18:$Y$18)</f>
        <v>0.96843216869166859</v>
      </c>
    </row>
    <row r="522" spans="3:27" x14ac:dyDescent="0.25">
      <c r="C522" s="2">
        <v>1</v>
      </c>
      <c r="D522" s="1">
        <v>25</v>
      </c>
      <c r="E522" s="1">
        <v>16395</v>
      </c>
      <c r="F522" s="1">
        <v>4</v>
      </c>
      <c r="G522" s="1">
        <v>3600</v>
      </c>
      <c r="H522" s="1">
        <v>14.59</v>
      </c>
      <c r="I522" s="1">
        <v>0.22</v>
      </c>
      <c r="J522" s="1">
        <v>3</v>
      </c>
      <c r="K522" s="1">
        <v>646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1</v>
      </c>
      <c r="R522" s="1">
        <v>0</v>
      </c>
      <c r="S522" s="3">
        <v>0</v>
      </c>
      <c r="T522" s="3">
        <v>0</v>
      </c>
      <c r="U522" s="3">
        <v>0</v>
      </c>
      <c r="V522" s="3">
        <v>0</v>
      </c>
      <c r="W522" s="3">
        <v>1</v>
      </c>
      <c r="X522" s="3">
        <v>0</v>
      </c>
      <c r="Y522" s="3">
        <v>0</v>
      </c>
      <c r="AA522" s="15">
        <f>SUMPRODUCT(D522:R522,Linear_regression!$K$18:$Y$18)</f>
        <v>0.76572149526730315</v>
      </c>
    </row>
    <row r="523" spans="3:27" x14ac:dyDescent="0.25">
      <c r="C523" s="2">
        <v>1</v>
      </c>
      <c r="D523" s="1">
        <v>22</v>
      </c>
      <c r="E523" s="1">
        <v>16890</v>
      </c>
      <c r="F523" s="1">
        <v>0</v>
      </c>
      <c r="G523" s="1">
        <v>4750</v>
      </c>
      <c r="H523" s="1">
        <v>11.01</v>
      </c>
      <c r="I523" s="1">
        <v>0.28000000000000003</v>
      </c>
      <c r="J523" s="1">
        <v>3</v>
      </c>
      <c r="K523" s="1">
        <v>645</v>
      </c>
      <c r="L523" s="1">
        <v>1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  <c r="R523" s="1">
        <v>0</v>
      </c>
      <c r="S523" s="3">
        <v>0</v>
      </c>
      <c r="T523" s="3">
        <v>0</v>
      </c>
      <c r="U523" s="3">
        <v>1</v>
      </c>
      <c r="V523" s="3">
        <v>0</v>
      </c>
      <c r="W523" s="3">
        <v>0</v>
      </c>
      <c r="X523" s="3">
        <v>0</v>
      </c>
      <c r="Y523" s="3">
        <v>0</v>
      </c>
      <c r="AA523" s="15">
        <f>SUMPRODUCT(D523:R523,Linear_regression!$K$18:$Y$18)</f>
        <v>0.79364242372692428</v>
      </c>
    </row>
    <row r="524" spans="3:27" x14ac:dyDescent="0.25">
      <c r="C524" s="2">
        <v>1</v>
      </c>
      <c r="D524" s="1">
        <v>25</v>
      </c>
      <c r="E524" s="1">
        <v>51747</v>
      </c>
      <c r="F524" s="1">
        <v>3</v>
      </c>
      <c r="G524" s="1">
        <v>25000</v>
      </c>
      <c r="H524" s="1">
        <v>16.350000000000001</v>
      </c>
      <c r="I524" s="1">
        <v>0.48</v>
      </c>
      <c r="J524" s="1">
        <v>3</v>
      </c>
      <c r="K524" s="1">
        <v>697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3">
        <v>0</v>
      </c>
      <c r="T524" s="3">
        <v>1</v>
      </c>
      <c r="U524" s="3">
        <v>1</v>
      </c>
      <c r="V524" s="3">
        <v>0</v>
      </c>
      <c r="W524" s="3">
        <v>0</v>
      </c>
      <c r="X524" s="3">
        <v>0</v>
      </c>
      <c r="Y524" s="3">
        <v>0</v>
      </c>
      <c r="AA524" s="15">
        <f>SUMPRODUCT(D524:R524,Linear_regression!$K$18:$Y$18)</f>
        <v>1.1667712890240893</v>
      </c>
    </row>
    <row r="525" spans="3:27" x14ac:dyDescent="0.25">
      <c r="C525" s="2">
        <v>1</v>
      </c>
      <c r="D525" s="1">
        <v>21</v>
      </c>
      <c r="E525" s="1">
        <v>59864</v>
      </c>
      <c r="F525" s="1">
        <v>0</v>
      </c>
      <c r="G525" s="1">
        <v>25000</v>
      </c>
      <c r="H525" s="1">
        <v>10.99</v>
      </c>
      <c r="I525" s="1">
        <v>0.42</v>
      </c>
      <c r="J525" s="1">
        <v>2</v>
      </c>
      <c r="K525" s="1">
        <v>648</v>
      </c>
      <c r="L525" s="1">
        <v>0</v>
      </c>
      <c r="M525" s="1">
        <v>0</v>
      </c>
      <c r="N525" s="1">
        <v>1</v>
      </c>
      <c r="O525" s="1">
        <v>0</v>
      </c>
      <c r="P525" s="1">
        <v>0</v>
      </c>
      <c r="Q525" s="1">
        <v>0</v>
      </c>
      <c r="R525" s="1">
        <v>0</v>
      </c>
      <c r="S525" s="3">
        <v>1</v>
      </c>
      <c r="T525" s="3">
        <v>1</v>
      </c>
      <c r="U525" s="3">
        <v>1</v>
      </c>
      <c r="V525" s="3">
        <v>0</v>
      </c>
      <c r="W525" s="3">
        <v>0</v>
      </c>
      <c r="X525" s="3">
        <v>0</v>
      </c>
      <c r="Y525" s="3">
        <v>0</v>
      </c>
      <c r="AA525" s="15">
        <f>SUMPRODUCT(D525:R525,Linear_regression!$K$18:$Y$18)</f>
        <v>0.96925728598739957</v>
      </c>
    </row>
    <row r="526" spans="3:27" x14ac:dyDescent="0.25">
      <c r="C526" s="2">
        <v>1</v>
      </c>
      <c r="D526" s="1">
        <v>22</v>
      </c>
      <c r="E526" s="1">
        <v>60501</v>
      </c>
      <c r="F526" s="1">
        <v>0</v>
      </c>
      <c r="G526" s="1">
        <v>25000</v>
      </c>
      <c r="H526" s="1">
        <v>11.83</v>
      </c>
      <c r="I526" s="1">
        <v>0.41</v>
      </c>
      <c r="J526" s="1">
        <v>3</v>
      </c>
      <c r="K526" s="1">
        <v>687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1</v>
      </c>
      <c r="Y526" s="3">
        <v>0</v>
      </c>
      <c r="AA526" s="15">
        <f>SUMPRODUCT(D526:R526,Linear_regression!$K$18:$Y$18)</f>
        <v>0.96512919746217862</v>
      </c>
    </row>
    <row r="527" spans="3:27" x14ac:dyDescent="0.25">
      <c r="C527" s="2">
        <v>1</v>
      </c>
      <c r="D527" s="1">
        <v>23</v>
      </c>
      <c r="E527" s="1">
        <v>60754</v>
      </c>
      <c r="F527" s="1">
        <v>1</v>
      </c>
      <c r="G527" s="1">
        <v>25000</v>
      </c>
      <c r="H527" s="1">
        <v>7.9</v>
      </c>
      <c r="I527" s="1">
        <v>0.41</v>
      </c>
      <c r="J527" s="1">
        <v>3</v>
      </c>
      <c r="K527" s="1">
        <v>650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3">
        <v>1</v>
      </c>
      <c r="T527" s="3">
        <v>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AA527" s="15">
        <f>SUMPRODUCT(D527:R527,Linear_regression!$K$18:$Y$18)</f>
        <v>0.90691636186181801</v>
      </c>
    </row>
    <row r="528" spans="3:27" x14ac:dyDescent="0.25">
      <c r="C528" s="2">
        <v>1</v>
      </c>
      <c r="D528" s="1">
        <v>25</v>
      </c>
      <c r="E528" s="1">
        <v>60829</v>
      </c>
      <c r="F528" s="1">
        <v>0</v>
      </c>
      <c r="G528" s="1">
        <v>25000</v>
      </c>
      <c r="H528" s="1">
        <v>5.99</v>
      </c>
      <c r="I528" s="1">
        <v>0.41</v>
      </c>
      <c r="J528" s="1">
        <v>2</v>
      </c>
      <c r="K528" s="1">
        <v>588</v>
      </c>
      <c r="L528" s="1">
        <v>1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3">
        <v>1</v>
      </c>
      <c r="T528" s="3">
        <v>1</v>
      </c>
      <c r="U528" s="3">
        <v>0</v>
      </c>
      <c r="V528" s="3">
        <v>1</v>
      </c>
      <c r="W528" s="3">
        <v>0</v>
      </c>
      <c r="X528" s="3">
        <v>0</v>
      </c>
      <c r="Y528" s="3">
        <v>0</v>
      </c>
      <c r="AA528" s="15">
        <f>SUMPRODUCT(D528:R528,Linear_regression!$K$18:$Y$18)</f>
        <v>0.91068367191302824</v>
      </c>
    </row>
    <row r="529" spans="3:27" x14ac:dyDescent="0.25">
      <c r="C529" s="2">
        <v>1</v>
      </c>
      <c r="D529" s="1">
        <v>24</v>
      </c>
      <c r="E529" s="1">
        <v>53825</v>
      </c>
      <c r="F529" s="1">
        <v>2</v>
      </c>
      <c r="G529" s="1">
        <v>25000</v>
      </c>
      <c r="H529" s="1">
        <v>15.33</v>
      </c>
      <c r="I529" s="1">
        <v>0.46</v>
      </c>
      <c r="J529" s="1">
        <v>2</v>
      </c>
      <c r="K529" s="1">
        <v>652</v>
      </c>
      <c r="L529" s="1">
        <v>1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3">
        <v>1</v>
      </c>
      <c r="T529" s="3">
        <v>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AA529" s="15">
        <f>SUMPRODUCT(D529:R529,Linear_regression!$K$18:$Y$18)</f>
        <v>1.1211371393923288</v>
      </c>
    </row>
    <row r="530" spans="3:27" x14ac:dyDescent="0.25">
      <c r="C530" s="2">
        <v>1</v>
      </c>
      <c r="D530" s="1">
        <v>23</v>
      </c>
      <c r="E530" s="1">
        <v>60801</v>
      </c>
      <c r="F530" s="1">
        <v>0</v>
      </c>
      <c r="G530" s="1">
        <v>25000</v>
      </c>
      <c r="H530" s="1">
        <v>11.83</v>
      </c>
      <c r="I530" s="1">
        <v>0.41</v>
      </c>
      <c r="J530" s="1">
        <v>4</v>
      </c>
      <c r="K530" s="1">
        <v>658</v>
      </c>
      <c r="L530" s="1">
        <v>0</v>
      </c>
      <c r="M530" s="1">
        <v>0</v>
      </c>
      <c r="N530" s="1">
        <v>1</v>
      </c>
      <c r="O530" s="1">
        <v>0</v>
      </c>
      <c r="P530" s="1">
        <v>0</v>
      </c>
      <c r="Q530" s="1">
        <v>0</v>
      </c>
      <c r="R530" s="1">
        <v>0</v>
      </c>
      <c r="S530" s="3">
        <v>1</v>
      </c>
      <c r="T530" s="3">
        <v>1</v>
      </c>
      <c r="U530" s="3">
        <v>0</v>
      </c>
      <c r="V530" s="3">
        <v>0</v>
      </c>
      <c r="W530" s="3">
        <v>0</v>
      </c>
      <c r="X530" s="3">
        <v>0</v>
      </c>
      <c r="Y530" s="3">
        <v>1</v>
      </c>
      <c r="AA530" s="15">
        <f>SUMPRODUCT(D530:R530,Linear_regression!$K$18:$Y$18)</f>
        <v>1.0158159788096537</v>
      </c>
    </row>
    <row r="531" spans="3:27" x14ac:dyDescent="0.25">
      <c r="C531" s="2">
        <v>1</v>
      </c>
      <c r="D531" s="1">
        <v>22</v>
      </c>
      <c r="E531" s="1">
        <v>60747</v>
      </c>
      <c r="F531" s="1">
        <v>0</v>
      </c>
      <c r="G531" s="1">
        <v>25000</v>
      </c>
      <c r="H531" s="1">
        <v>10.36</v>
      </c>
      <c r="I531" s="1">
        <v>0.41</v>
      </c>
      <c r="J531" s="1">
        <v>2</v>
      </c>
      <c r="K531" s="1">
        <v>634</v>
      </c>
      <c r="L531" s="1">
        <v>0</v>
      </c>
      <c r="M531" s="1">
        <v>0</v>
      </c>
      <c r="N531" s="1">
        <v>1</v>
      </c>
      <c r="O531" s="1">
        <v>0</v>
      </c>
      <c r="P531" s="1">
        <v>0</v>
      </c>
      <c r="Q531" s="1">
        <v>0</v>
      </c>
      <c r="R531" s="1">
        <v>0</v>
      </c>
      <c r="S531" s="3">
        <v>1</v>
      </c>
      <c r="T531" s="3">
        <v>1</v>
      </c>
      <c r="U531" s="3">
        <v>0</v>
      </c>
      <c r="V531" s="3">
        <v>0</v>
      </c>
      <c r="W531" s="3">
        <v>0</v>
      </c>
      <c r="X531" s="3">
        <v>0</v>
      </c>
      <c r="Y531" s="3">
        <v>1</v>
      </c>
      <c r="AA531" s="15">
        <f>SUMPRODUCT(D531:R531,Linear_regression!$K$18:$Y$18)</f>
        <v>0.96166091782099716</v>
      </c>
    </row>
    <row r="532" spans="3:27" x14ac:dyDescent="0.25">
      <c r="C532" s="2">
        <v>1</v>
      </c>
      <c r="D532" s="1">
        <v>22</v>
      </c>
      <c r="E532" s="1">
        <v>61029</v>
      </c>
      <c r="F532" s="1">
        <v>0</v>
      </c>
      <c r="G532" s="1">
        <v>25000</v>
      </c>
      <c r="H532" s="1">
        <v>12.23</v>
      </c>
      <c r="I532" s="1">
        <v>0.41</v>
      </c>
      <c r="J532" s="1">
        <v>3</v>
      </c>
      <c r="K532" s="1">
        <v>623</v>
      </c>
      <c r="L532" s="1">
        <v>0</v>
      </c>
      <c r="M532" s="1">
        <v>0</v>
      </c>
      <c r="N532" s="1">
        <v>1</v>
      </c>
      <c r="O532" s="1">
        <v>0</v>
      </c>
      <c r="P532" s="1">
        <v>0</v>
      </c>
      <c r="Q532" s="1">
        <v>0</v>
      </c>
      <c r="R532" s="1">
        <v>0</v>
      </c>
      <c r="S532" s="3">
        <v>0</v>
      </c>
      <c r="T532" s="3">
        <v>1</v>
      </c>
      <c r="U532" s="3">
        <v>0</v>
      </c>
      <c r="V532" s="3">
        <v>0</v>
      </c>
      <c r="W532" s="3">
        <v>0</v>
      </c>
      <c r="X532" s="3">
        <v>0</v>
      </c>
      <c r="Y532" s="3">
        <v>1</v>
      </c>
      <c r="AA532" s="15">
        <f>SUMPRODUCT(D532:R532,Linear_regression!$K$18:$Y$18)</f>
        <v>1.0116604860418377</v>
      </c>
    </row>
    <row r="533" spans="3:27" x14ac:dyDescent="0.25">
      <c r="C533" s="2">
        <v>1</v>
      </c>
      <c r="D533" s="1">
        <v>22</v>
      </c>
      <c r="E533" s="1">
        <v>63236</v>
      </c>
      <c r="F533" s="1">
        <v>0</v>
      </c>
      <c r="G533" s="1">
        <v>25000</v>
      </c>
      <c r="H533" s="1">
        <v>11.11</v>
      </c>
      <c r="I533" s="1">
        <v>0.4</v>
      </c>
      <c r="J533" s="1">
        <v>4</v>
      </c>
      <c r="K533" s="1">
        <v>635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3">
        <v>0</v>
      </c>
      <c r="T533" s="3">
        <v>1</v>
      </c>
      <c r="U533" s="3">
        <v>1</v>
      </c>
      <c r="V533" s="3">
        <v>0</v>
      </c>
      <c r="W533" s="3">
        <v>0</v>
      </c>
      <c r="X533" s="3">
        <v>0</v>
      </c>
      <c r="Y533" s="3">
        <v>0</v>
      </c>
      <c r="AA533" s="15">
        <f>SUMPRODUCT(D533:R533,Linear_regression!$K$18:$Y$18)</f>
        <v>0.95376625130027282</v>
      </c>
    </row>
    <row r="534" spans="3:27" x14ac:dyDescent="0.25">
      <c r="C534" s="2">
        <v>1</v>
      </c>
      <c r="D534" s="1">
        <v>23</v>
      </c>
      <c r="E534" s="1">
        <v>17149</v>
      </c>
      <c r="F534" s="1">
        <v>0</v>
      </c>
      <c r="G534" s="1">
        <v>4950</v>
      </c>
      <c r="H534" s="1">
        <v>7.9</v>
      </c>
      <c r="I534" s="1">
        <v>0.28999999999999998</v>
      </c>
      <c r="J534" s="1">
        <v>4</v>
      </c>
      <c r="K534" s="1">
        <v>531</v>
      </c>
      <c r="L534" s="1">
        <v>1</v>
      </c>
      <c r="M534" s="1">
        <v>0</v>
      </c>
      <c r="N534" s="1">
        <v>0</v>
      </c>
      <c r="O534" s="1">
        <v>0</v>
      </c>
      <c r="P534" s="1">
        <v>0</v>
      </c>
      <c r="Q534" s="1">
        <v>1</v>
      </c>
      <c r="R534" s="1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AA534" s="15">
        <f>SUMPRODUCT(D534:R534,Linear_regression!$K$18:$Y$18)</f>
        <v>0.79546812286446711</v>
      </c>
    </row>
    <row r="535" spans="3:27" x14ac:dyDescent="0.25">
      <c r="C535" s="2">
        <v>1</v>
      </c>
      <c r="D535" s="1">
        <v>23</v>
      </c>
      <c r="E535" s="1">
        <v>63497</v>
      </c>
      <c r="F535" s="1">
        <v>0</v>
      </c>
      <c r="G535" s="1">
        <v>25000</v>
      </c>
      <c r="H535" s="1">
        <v>13.22</v>
      </c>
      <c r="I535" s="1">
        <v>0.39</v>
      </c>
      <c r="J535" s="1">
        <v>2</v>
      </c>
      <c r="K535" s="1">
        <v>695</v>
      </c>
      <c r="L535" s="1">
        <v>0</v>
      </c>
      <c r="M535" s="1">
        <v>0</v>
      </c>
      <c r="N535" s="1">
        <v>1</v>
      </c>
      <c r="O535" s="1">
        <v>0</v>
      </c>
      <c r="P535" s="1">
        <v>0</v>
      </c>
      <c r="Q535" s="1">
        <v>0</v>
      </c>
      <c r="R535" s="1">
        <v>0</v>
      </c>
      <c r="S535" s="3">
        <v>1</v>
      </c>
      <c r="T535" s="3">
        <v>1</v>
      </c>
      <c r="U535" s="3">
        <v>0</v>
      </c>
      <c r="V535" s="3">
        <v>0</v>
      </c>
      <c r="W535" s="3">
        <v>0</v>
      </c>
      <c r="X535" s="3">
        <v>1</v>
      </c>
      <c r="Y535" s="3">
        <v>0</v>
      </c>
      <c r="AA535" s="15">
        <f>SUMPRODUCT(D535:R535,Linear_regression!$K$18:$Y$18)</f>
        <v>0.99348150436339511</v>
      </c>
    </row>
    <row r="536" spans="3:27" x14ac:dyDescent="0.25">
      <c r="C536" s="2">
        <v>1</v>
      </c>
      <c r="D536" s="1">
        <v>26</v>
      </c>
      <c r="E536" s="1">
        <v>56325</v>
      </c>
      <c r="F536" s="1">
        <v>2</v>
      </c>
      <c r="G536" s="1">
        <v>25000</v>
      </c>
      <c r="H536" s="1">
        <v>11.86</v>
      </c>
      <c r="I536" s="1">
        <v>0.44</v>
      </c>
      <c r="J536" s="1">
        <v>4</v>
      </c>
      <c r="K536" s="1">
        <v>690</v>
      </c>
      <c r="L536" s="1">
        <v>0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3">
        <v>0</v>
      </c>
      <c r="T536" s="3">
        <v>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AA536" s="15">
        <f>SUMPRODUCT(D536:R536,Linear_regression!$K$18:$Y$18)</f>
        <v>0.99999999999999933</v>
      </c>
    </row>
    <row r="537" spans="3:27" x14ac:dyDescent="0.25">
      <c r="C537" s="2">
        <v>1</v>
      </c>
      <c r="D537" s="1">
        <v>22</v>
      </c>
      <c r="E537" s="1">
        <v>64842</v>
      </c>
      <c r="F537" s="1">
        <v>0</v>
      </c>
      <c r="G537" s="1">
        <v>25000</v>
      </c>
      <c r="H537" s="1">
        <v>13.43</v>
      </c>
      <c r="I537" s="1">
        <v>0.39</v>
      </c>
      <c r="J537" s="1">
        <v>4</v>
      </c>
      <c r="K537" s="1">
        <v>574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3">
        <v>1</v>
      </c>
      <c r="T537" s="3">
        <v>1</v>
      </c>
      <c r="U537" s="3">
        <v>1</v>
      </c>
      <c r="V537" s="3">
        <v>0</v>
      </c>
      <c r="W537" s="3">
        <v>0</v>
      </c>
      <c r="X537" s="3">
        <v>0</v>
      </c>
      <c r="Y537" s="3">
        <v>0</v>
      </c>
      <c r="AA537" s="15">
        <f>SUMPRODUCT(D537:R537,Linear_regression!$K$18:$Y$18)</f>
        <v>1.006070611302837</v>
      </c>
    </row>
    <row r="538" spans="3:27" x14ac:dyDescent="0.25">
      <c r="C538" s="2">
        <v>1</v>
      </c>
      <c r="D538" s="1">
        <v>26</v>
      </c>
      <c r="E538" s="1">
        <v>57856</v>
      </c>
      <c r="F538" s="1">
        <v>0</v>
      </c>
      <c r="G538" s="1">
        <v>25000</v>
      </c>
      <c r="H538" s="1">
        <v>15.28</v>
      </c>
      <c r="I538" s="1">
        <v>0.43</v>
      </c>
      <c r="J538" s="1">
        <v>2</v>
      </c>
      <c r="K538" s="1">
        <v>602</v>
      </c>
      <c r="L538" s="1">
        <v>0</v>
      </c>
      <c r="M538" s="1">
        <v>0</v>
      </c>
      <c r="N538" s="1">
        <v>1</v>
      </c>
      <c r="O538" s="1">
        <v>0</v>
      </c>
      <c r="P538" s="1">
        <v>0</v>
      </c>
      <c r="Q538" s="1">
        <v>0</v>
      </c>
      <c r="R538" s="1">
        <v>0</v>
      </c>
      <c r="S538" s="3">
        <v>0</v>
      </c>
      <c r="T538" s="3">
        <v>1</v>
      </c>
      <c r="U538" s="3">
        <v>0</v>
      </c>
      <c r="V538" s="3">
        <v>1</v>
      </c>
      <c r="W538" s="3">
        <v>0</v>
      </c>
      <c r="X538" s="3">
        <v>0</v>
      </c>
      <c r="Y538" s="3">
        <v>0</v>
      </c>
      <c r="AA538" s="15">
        <f>SUMPRODUCT(D538:R538,Linear_regression!$K$18:$Y$18)</f>
        <v>1.1811181549504508</v>
      </c>
    </row>
    <row r="539" spans="3:27" x14ac:dyDescent="0.25">
      <c r="C539" s="2">
        <v>1</v>
      </c>
      <c r="D539" s="1">
        <v>23</v>
      </c>
      <c r="E539" s="1">
        <v>57318</v>
      </c>
      <c r="F539" s="1">
        <v>0</v>
      </c>
      <c r="G539" s="1">
        <v>25000</v>
      </c>
      <c r="H539" s="1">
        <v>17.93</v>
      </c>
      <c r="I539" s="1">
        <v>0.44</v>
      </c>
      <c r="J539" s="1">
        <v>2</v>
      </c>
      <c r="K539" s="1">
        <v>679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3">
        <v>1</v>
      </c>
      <c r="T539" s="3">
        <v>1</v>
      </c>
      <c r="U539" s="3">
        <v>0</v>
      </c>
      <c r="V539" s="3">
        <v>0</v>
      </c>
      <c r="W539" s="3">
        <v>0</v>
      </c>
      <c r="X539" s="3">
        <v>0</v>
      </c>
      <c r="Y539" s="3">
        <v>1</v>
      </c>
      <c r="AA539" s="15">
        <f>SUMPRODUCT(D539:R539,Linear_regression!$K$18:$Y$18)</f>
        <v>1.1604580901193124</v>
      </c>
    </row>
    <row r="540" spans="3:27" x14ac:dyDescent="0.25">
      <c r="C540" s="2">
        <v>1</v>
      </c>
      <c r="D540" s="1">
        <v>21</v>
      </c>
      <c r="E540" s="1">
        <v>16664</v>
      </c>
      <c r="F540" s="1">
        <v>0</v>
      </c>
      <c r="G540" s="1">
        <v>4500</v>
      </c>
      <c r="H540" s="1">
        <v>12.98</v>
      </c>
      <c r="I540" s="1">
        <v>0.27</v>
      </c>
      <c r="J540" s="1">
        <v>4</v>
      </c>
      <c r="K540" s="1">
        <v>601</v>
      </c>
      <c r="L540" s="1">
        <v>0</v>
      </c>
      <c r="M540" s="1">
        <v>0</v>
      </c>
      <c r="N540" s="1">
        <v>0</v>
      </c>
      <c r="O540" s="1">
        <v>1</v>
      </c>
      <c r="P540" s="1">
        <v>0</v>
      </c>
      <c r="Q540" s="1">
        <v>1</v>
      </c>
      <c r="R540" s="1">
        <v>0</v>
      </c>
      <c r="S540" s="3">
        <v>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1</v>
      </c>
      <c r="AA540" s="15">
        <f>SUMPRODUCT(D540:R540,Linear_regression!$K$18:$Y$18)</f>
        <v>0.88305320677886701</v>
      </c>
    </row>
    <row r="541" spans="3:27" x14ac:dyDescent="0.25">
      <c r="C541" s="2">
        <v>1</v>
      </c>
      <c r="D541" s="1">
        <v>26</v>
      </c>
      <c r="E541" s="1">
        <v>58602</v>
      </c>
      <c r="F541" s="1">
        <v>8</v>
      </c>
      <c r="G541" s="1">
        <v>25000</v>
      </c>
      <c r="H541" s="1">
        <v>18.43</v>
      </c>
      <c r="I541" s="1">
        <v>0.43</v>
      </c>
      <c r="J541" s="1">
        <v>2</v>
      </c>
      <c r="K541" s="1">
        <v>595</v>
      </c>
      <c r="L541" s="1">
        <v>1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3">
        <v>1</v>
      </c>
      <c r="T541" s="3">
        <v>1</v>
      </c>
      <c r="U541" s="3">
        <v>0</v>
      </c>
      <c r="V541" s="3">
        <v>0</v>
      </c>
      <c r="W541" s="3">
        <v>0</v>
      </c>
      <c r="X541" s="3">
        <v>0</v>
      </c>
      <c r="Y541" s="3">
        <v>1</v>
      </c>
      <c r="AA541" s="15">
        <f>SUMPRODUCT(D541:R541,Linear_regression!$K$18:$Y$18)</f>
        <v>1.0816560205410088</v>
      </c>
    </row>
    <row r="542" spans="3:27" x14ac:dyDescent="0.25">
      <c r="C542" s="2">
        <v>1</v>
      </c>
      <c r="D542" s="1">
        <v>22</v>
      </c>
      <c r="E542" s="1">
        <v>67012</v>
      </c>
      <c r="F542" s="1">
        <v>2</v>
      </c>
      <c r="G542" s="1">
        <v>25000</v>
      </c>
      <c r="H542" s="1">
        <v>11.01</v>
      </c>
      <c r="I542" s="1">
        <v>0.37</v>
      </c>
      <c r="J542" s="1">
        <v>4</v>
      </c>
      <c r="K542" s="1">
        <v>653</v>
      </c>
      <c r="L542" s="1">
        <v>0</v>
      </c>
      <c r="M542" s="1">
        <v>0</v>
      </c>
      <c r="N542" s="1">
        <v>1</v>
      </c>
      <c r="O542" s="1">
        <v>0</v>
      </c>
      <c r="P542" s="1">
        <v>0</v>
      </c>
      <c r="Q542" s="1">
        <v>0</v>
      </c>
      <c r="R542" s="1">
        <v>0</v>
      </c>
      <c r="S542" s="3">
        <v>1</v>
      </c>
      <c r="T542" s="3">
        <v>1</v>
      </c>
      <c r="U542" s="3">
        <v>1</v>
      </c>
      <c r="V542" s="3">
        <v>0</v>
      </c>
      <c r="W542" s="3">
        <v>0</v>
      </c>
      <c r="X542" s="3">
        <v>0</v>
      </c>
      <c r="Y542" s="3">
        <v>0</v>
      </c>
      <c r="AA542" s="15">
        <f>SUMPRODUCT(D542:R542,Linear_regression!$K$18:$Y$18)</f>
        <v>0.88145380890475244</v>
      </c>
    </row>
    <row r="543" spans="3:27" x14ac:dyDescent="0.25">
      <c r="C543" s="2">
        <v>1</v>
      </c>
      <c r="D543" s="1">
        <v>24</v>
      </c>
      <c r="E543" s="1">
        <v>66643</v>
      </c>
      <c r="F543" s="1">
        <v>3</v>
      </c>
      <c r="G543" s="1">
        <v>25000</v>
      </c>
      <c r="H543" s="1">
        <v>11.01</v>
      </c>
      <c r="I543" s="1">
        <v>0.38</v>
      </c>
      <c r="J543" s="1">
        <v>4</v>
      </c>
      <c r="K543" s="1">
        <v>663</v>
      </c>
      <c r="L543" s="1">
        <v>0</v>
      </c>
      <c r="M543" s="1">
        <v>0</v>
      </c>
      <c r="N543" s="1">
        <v>0</v>
      </c>
      <c r="O543" s="1">
        <v>1</v>
      </c>
      <c r="P543" s="1">
        <v>0</v>
      </c>
      <c r="Q543" s="1">
        <v>0</v>
      </c>
      <c r="R543" s="1">
        <v>0</v>
      </c>
      <c r="S543" s="3">
        <v>0</v>
      </c>
      <c r="T543" s="3">
        <v>1</v>
      </c>
      <c r="U543" s="3">
        <v>0</v>
      </c>
      <c r="V543" s="3">
        <v>1</v>
      </c>
      <c r="W543" s="3">
        <v>0</v>
      </c>
      <c r="X543" s="3">
        <v>0</v>
      </c>
      <c r="Y543" s="3">
        <v>0</v>
      </c>
      <c r="AA543" s="15">
        <f>SUMPRODUCT(D543:R543,Linear_regression!$K$18:$Y$18)</f>
        <v>0.94837316490282719</v>
      </c>
    </row>
    <row r="544" spans="3:27" x14ac:dyDescent="0.25">
      <c r="C544" s="2">
        <v>1</v>
      </c>
      <c r="D544" s="1">
        <v>23</v>
      </c>
      <c r="E544" s="1">
        <v>66599</v>
      </c>
      <c r="F544" s="1">
        <v>0</v>
      </c>
      <c r="G544" s="1">
        <v>25000</v>
      </c>
      <c r="H544" s="1">
        <v>11.36</v>
      </c>
      <c r="I544" s="1">
        <v>0.38</v>
      </c>
      <c r="J544" s="1">
        <v>3</v>
      </c>
      <c r="K544" s="1">
        <v>653</v>
      </c>
      <c r="L544" s="1">
        <v>1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3">
        <v>1</v>
      </c>
      <c r="T544" s="3">
        <v>1</v>
      </c>
      <c r="U544" s="3">
        <v>1</v>
      </c>
      <c r="V544" s="3">
        <v>0</v>
      </c>
      <c r="W544" s="3">
        <v>0</v>
      </c>
      <c r="X544" s="3">
        <v>0</v>
      </c>
      <c r="Y544" s="3">
        <v>0</v>
      </c>
      <c r="AA544" s="15">
        <f>SUMPRODUCT(D544:R544,Linear_regression!$K$18:$Y$18)</f>
        <v>0.9334092272195782</v>
      </c>
    </row>
    <row r="545" spans="3:27" x14ac:dyDescent="0.25">
      <c r="C545" s="2">
        <v>1</v>
      </c>
      <c r="D545" s="1">
        <v>23</v>
      </c>
      <c r="E545" s="1">
        <v>67212</v>
      </c>
      <c r="F545" s="1">
        <v>2</v>
      </c>
      <c r="G545" s="1">
        <v>25000</v>
      </c>
      <c r="H545" s="1">
        <v>15.65</v>
      </c>
      <c r="I545" s="1">
        <v>0.37</v>
      </c>
      <c r="J545" s="1">
        <v>3</v>
      </c>
      <c r="K545" s="1">
        <v>598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3">
        <v>1</v>
      </c>
      <c r="T545" s="3">
        <v>1</v>
      </c>
      <c r="U545" s="3">
        <v>1</v>
      </c>
      <c r="V545" s="3">
        <v>0</v>
      </c>
      <c r="W545" s="3">
        <v>0</v>
      </c>
      <c r="X545" s="3">
        <v>0</v>
      </c>
      <c r="Y545" s="3">
        <v>0</v>
      </c>
      <c r="AA545" s="15">
        <f>SUMPRODUCT(D545:R545,Linear_regression!$K$18:$Y$18)</f>
        <v>0.9927420155967086</v>
      </c>
    </row>
    <row r="546" spans="3:27" x14ac:dyDescent="0.25">
      <c r="C546" s="2">
        <v>1</v>
      </c>
      <c r="D546" s="1">
        <v>24</v>
      </c>
      <c r="E546" s="1">
        <v>66918</v>
      </c>
      <c r="F546" s="1">
        <v>1</v>
      </c>
      <c r="G546" s="1">
        <v>25000</v>
      </c>
      <c r="H546" s="1">
        <v>13.22</v>
      </c>
      <c r="I546" s="1">
        <v>0.37</v>
      </c>
      <c r="J546" s="1">
        <v>4</v>
      </c>
      <c r="K546" s="1">
        <v>630</v>
      </c>
      <c r="L546" s="1">
        <v>0</v>
      </c>
      <c r="M546" s="1">
        <v>0</v>
      </c>
      <c r="N546" s="1">
        <v>1</v>
      </c>
      <c r="O546" s="1">
        <v>0</v>
      </c>
      <c r="P546" s="1">
        <v>0</v>
      </c>
      <c r="Q546" s="1">
        <v>0</v>
      </c>
      <c r="R546" s="1">
        <v>0</v>
      </c>
      <c r="S546" s="3">
        <v>0</v>
      </c>
      <c r="T546" s="3">
        <v>1</v>
      </c>
      <c r="U546" s="3">
        <v>0</v>
      </c>
      <c r="V546" s="3">
        <v>0</v>
      </c>
      <c r="W546" s="3">
        <v>0</v>
      </c>
      <c r="X546" s="3">
        <v>1</v>
      </c>
      <c r="Y546" s="3">
        <v>0</v>
      </c>
      <c r="AA546" s="15">
        <f>SUMPRODUCT(D546:R546,Linear_regression!$K$18:$Y$18)</f>
        <v>0.99096096386579391</v>
      </c>
    </row>
    <row r="547" spans="3:27" x14ac:dyDescent="0.25">
      <c r="C547" s="2">
        <v>1</v>
      </c>
      <c r="D547" s="1">
        <v>26</v>
      </c>
      <c r="E547" s="1">
        <v>68066</v>
      </c>
      <c r="F547" s="1">
        <v>2</v>
      </c>
      <c r="G547" s="1">
        <v>25000</v>
      </c>
      <c r="H547" s="1">
        <v>12.87</v>
      </c>
      <c r="I547" s="1">
        <v>0.37</v>
      </c>
      <c r="J547" s="1">
        <v>2</v>
      </c>
      <c r="K547" s="1">
        <v>637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3">
        <v>1</v>
      </c>
      <c r="T547" s="3">
        <v>1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AA547" s="15">
        <f>SUMPRODUCT(D547:R547,Linear_regression!$K$18:$Y$18)</f>
        <v>0.96647354420427356</v>
      </c>
    </row>
    <row r="548" spans="3:27" x14ac:dyDescent="0.25">
      <c r="C548" s="2">
        <v>1</v>
      </c>
      <c r="D548" s="1">
        <v>23</v>
      </c>
      <c r="E548" s="1">
        <v>229083</v>
      </c>
      <c r="F548" s="1">
        <v>0</v>
      </c>
      <c r="G548" s="1">
        <v>22000</v>
      </c>
      <c r="H548" s="1">
        <v>17.579999999999998</v>
      </c>
      <c r="I548" s="1">
        <v>0.1</v>
      </c>
      <c r="J548" s="1">
        <v>3</v>
      </c>
      <c r="K548" s="1">
        <v>639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3">
        <v>1</v>
      </c>
      <c r="T548" s="3">
        <v>0</v>
      </c>
      <c r="U548" s="3">
        <v>1</v>
      </c>
      <c r="V548" s="3">
        <v>0</v>
      </c>
      <c r="W548" s="3">
        <v>0</v>
      </c>
      <c r="X548" s="3">
        <v>0</v>
      </c>
      <c r="Y548" s="3">
        <v>0</v>
      </c>
      <c r="AA548" s="15">
        <f>SUMPRODUCT(D548:R548,Linear_regression!$K$18:$Y$18)</f>
        <v>0.58716082643893719</v>
      </c>
    </row>
    <row r="549" spans="3:27" x14ac:dyDescent="0.25">
      <c r="C549" s="2">
        <v>1</v>
      </c>
      <c r="D549" s="1">
        <v>23</v>
      </c>
      <c r="E549" s="1">
        <v>17859</v>
      </c>
      <c r="F549" s="1">
        <v>0</v>
      </c>
      <c r="G549" s="1">
        <v>7750</v>
      </c>
      <c r="H549" s="1">
        <v>17.04</v>
      </c>
      <c r="I549" s="1">
        <v>0.43</v>
      </c>
      <c r="J549" s="1">
        <v>4</v>
      </c>
      <c r="K549" s="1">
        <v>626</v>
      </c>
      <c r="L549" s="1">
        <v>0</v>
      </c>
      <c r="M549" s="1">
        <v>0</v>
      </c>
      <c r="N549" s="1">
        <v>1</v>
      </c>
      <c r="O549" s="1">
        <v>0</v>
      </c>
      <c r="P549" s="1">
        <v>0</v>
      </c>
      <c r="Q549" s="1">
        <v>1</v>
      </c>
      <c r="R549" s="1">
        <v>0</v>
      </c>
      <c r="S549" s="3">
        <v>1</v>
      </c>
      <c r="T549" s="3">
        <v>0</v>
      </c>
      <c r="U549" s="3">
        <v>0</v>
      </c>
      <c r="V549" s="3">
        <v>0</v>
      </c>
      <c r="W549" s="3">
        <v>0</v>
      </c>
      <c r="X549" s="3">
        <v>1</v>
      </c>
      <c r="Y549" s="3">
        <v>0</v>
      </c>
      <c r="AA549" s="15">
        <f>SUMPRODUCT(D549:R549,Linear_regression!$K$18:$Y$18)</f>
        <v>1.1891859705262002</v>
      </c>
    </row>
    <row r="550" spans="3:27" x14ac:dyDescent="0.25">
      <c r="C550" s="2">
        <v>1</v>
      </c>
      <c r="D550" s="1">
        <v>24</v>
      </c>
      <c r="E550" s="1">
        <v>72608</v>
      </c>
      <c r="F550" s="1">
        <v>3</v>
      </c>
      <c r="G550" s="1">
        <v>25000</v>
      </c>
      <c r="H550" s="1">
        <v>10.99</v>
      </c>
      <c r="I550" s="1">
        <v>0.34</v>
      </c>
      <c r="J550" s="1">
        <v>3</v>
      </c>
      <c r="K550" s="1">
        <v>612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3">
        <v>0</v>
      </c>
      <c r="T550" s="3">
        <v>1</v>
      </c>
      <c r="U550" s="3">
        <v>0</v>
      </c>
      <c r="V550" s="3">
        <v>0</v>
      </c>
      <c r="W550" s="3">
        <v>0</v>
      </c>
      <c r="X550" s="3">
        <v>1</v>
      </c>
      <c r="Y550" s="3">
        <v>0</v>
      </c>
      <c r="AA550" s="15">
        <f>SUMPRODUCT(D550:R550,Linear_regression!$K$18:$Y$18)</f>
        <v>0.83706930942142532</v>
      </c>
    </row>
    <row r="551" spans="3:27" x14ac:dyDescent="0.25">
      <c r="C551" s="2">
        <v>1</v>
      </c>
      <c r="D551" s="1">
        <v>24</v>
      </c>
      <c r="E551" s="1">
        <v>73073</v>
      </c>
      <c r="F551" s="1">
        <v>1</v>
      </c>
      <c r="G551" s="1">
        <v>25000</v>
      </c>
      <c r="H551" s="1">
        <v>11.11</v>
      </c>
      <c r="I551" s="1">
        <v>0.34</v>
      </c>
      <c r="J551" s="1">
        <v>3</v>
      </c>
      <c r="K551" s="1">
        <v>628</v>
      </c>
      <c r="L551" s="1">
        <v>1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3">
        <v>1</v>
      </c>
      <c r="T551" s="3">
        <v>1</v>
      </c>
      <c r="U551" s="3">
        <v>0</v>
      </c>
      <c r="V551" s="3">
        <v>0</v>
      </c>
      <c r="W551" s="3">
        <v>0</v>
      </c>
      <c r="X551" s="3">
        <v>1</v>
      </c>
      <c r="Y551" s="3">
        <v>0</v>
      </c>
      <c r="AA551" s="15">
        <f>SUMPRODUCT(D551:R551,Linear_regression!$K$18:$Y$18)</f>
        <v>0.87123923231965006</v>
      </c>
    </row>
    <row r="552" spans="3:27" x14ac:dyDescent="0.25">
      <c r="C552" s="2">
        <v>1</v>
      </c>
      <c r="D552" s="1">
        <v>26</v>
      </c>
      <c r="E552" s="1">
        <v>65880</v>
      </c>
      <c r="F552" s="1">
        <v>2</v>
      </c>
      <c r="G552" s="1">
        <v>25000</v>
      </c>
      <c r="H552" s="1">
        <v>14.83</v>
      </c>
      <c r="I552" s="1">
        <v>0.38</v>
      </c>
      <c r="J552" s="1">
        <v>2</v>
      </c>
      <c r="K552" s="1">
        <v>592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  <c r="R552" s="1">
        <v>0</v>
      </c>
      <c r="S552" s="3">
        <v>0</v>
      </c>
      <c r="T552" s="3">
        <v>1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AA552" s="15">
        <f>SUMPRODUCT(D552:R552,Linear_regression!$K$18:$Y$18)</f>
        <v>1.0966871557130213</v>
      </c>
    </row>
    <row r="553" spans="3:27" x14ac:dyDescent="0.25">
      <c r="C553" s="2">
        <v>1</v>
      </c>
      <c r="D553" s="1">
        <v>23</v>
      </c>
      <c r="E553" s="1">
        <v>17755</v>
      </c>
      <c r="F553" s="1">
        <v>1</v>
      </c>
      <c r="G553" s="1">
        <v>4000</v>
      </c>
      <c r="H553" s="1">
        <v>11.01</v>
      </c>
      <c r="I553" s="1">
        <v>0.23</v>
      </c>
      <c r="J553" s="1">
        <v>3</v>
      </c>
      <c r="K553" s="1">
        <v>580</v>
      </c>
      <c r="L553" s="1">
        <v>0</v>
      </c>
      <c r="M553" s="1">
        <v>0</v>
      </c>
      <c r="N553" s="1">
        <v>1</v>
      </c>
      <c r="O553" s="1">
        <v>0</v>
      </c>
      <c r="P553" s="1">
        <v>0</v>
      </c>
      <c r="Q553" s="1">
        <v>1</v>
      </c>
      <c r="R553" s="1">
        <v>0</v>
      </c>
      <c r="S553" s="3">
        <v>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AA553" s="15">
        <f>SUMPRODUCT(D553:R553,Linear_regression!$K$18:$Y$18)</f>
        <v>0.75937391727227699</v>
      </c>
    </row>
    <row r="554" spans="3:27" x14ac:dyDescent="0.25">
      <c r="C554" s="2">
        <v>1</v>
      </c>
      <c r="D554" s="1">
        <v>25</v>
      </c>
      <c r="E554" s="1">
        <v>65742</v>
      </c>
      <c r="F554" s="1">
        <v>3</v>
      </c>
      <c r="G554" s="1">
        <v>25000</v>
      </c>
      <c r="H554" s="1">
        <v>16.82</v>
      </c>
      <c r="I554" s="1">
        <v>0.38</v>
      </c>
      <c r="J554" s="1">
        <v>4</v>
      </c>
      <c r="K554" s="1">
        <v>672</v>
      </c>
      <c r="L554" s="1">
        <v>1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3">
        <v>1</v>
      </c>
      <c r="T554" s="3">
        <v>1</v>
      </c>
      <c r="U554" s="3">
        <v>0</v>
      </c>
      <c r="V554" s="3">
        <v>1</v>
      </c>
      <c r="W554" s="3">
        <v>0</v>
      </c>
      <c r="X554" s="3">
        <v>0</v>
      </c>
      <c r="Y554" s="3">
        <v>0</v>
      </c>
      <c r="AA554" s="15">
        <f>SUMPRODUCT(D554:R554,Linear_regression!$K$18:$Y$18)</f>
        <v>1.0332620770505392</v>
      </c>
    </row>
    <row r="555" spans="3:27" x14ac:dyDescent="0.25">
      <c r="C555" s="2">
        <v>1</v>
      </c>
      <c r="D555" s="1">
        <v>23</v>
      </c>
      <c r="E555" s="1">
        <v>72713</v>
      </c>
      <c r="F555" s="1">
        <v>0</v>
      </c>
      <c r="G555" s="1">
        <v>25000</v>
      </c>
      <c r="H555" s="1">
        <v>12.73</v>
      </c>
      <c r="I555" s="1">
        <v>0.34</v>
      </c>
      <c r="J555" s="1">
        <v>3</v>
      </c>
      <c r="K555" s="1">
        <v>613</v>
      </c>
      <c r="L555" s="1">
        <v>1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3">
        <v>1</v>
      </c>
      <c r="T555" s="3">
        <v>1</v>
      </c>
      <c r="U555" s="3">
        <v>0</v>
      </c>
      <c r="V555" s="3">
        <v>0</v>
      </c>
      <c r="W555" s="3">
        <v>0</v>
      </c>
      <c r="X555" s="3">
        <v>1</v>
      </c>
      <c r="Y555" s="3">
        <v>0</v>
      </c>
      <c r="AA555" s="15">
        <f>SUMPRODUCT(D555:R555,Linear_regression!$K$18:$Y$18)</f>
        <v>0.91288256560869552</v>
      </c>
    </row>
    <row r="556" spans="3:27" x14ac:dyDescent="0.25">
      <c r="C556" s="2">
        <v>1</v>
      </c>
      <c r="D556" s="1">
        <v>23</v>
      </c>
      <c r="E556" s="1">
        <v>72627</v>
      </c>
      <c r="F556" s="1">
        <v>3</v>
      </c>
      <c r="G556" s="1">
        <v>25000</v>
      </c>
      <c r="H556" s="1">
        <v>10.25</v>
      </c>
      <c r="I556" s="1">
        <v>0.34</v>
      </c>
      <c r="J556" s="1">
        <v>4</v>
      </c>
      <c r="K556" s="1">
        <v>566</v>
      </c>
      <c r="L556" s="1">
        <v>0</v>
      </c>
      <c r="M556" s="1">
        <v>0</v>
      </c>
      <c r="N556" s="1">
        <v>1</v>
      </c>
      <c r="O556" s="1">
        <v>0</v>
      </c>
      <c r="P556" s="1">
        <v>0</v>
      </c>
      <c r="Q556" s="1">
        <v>0</v>
      </c>
      <c r="R556" s="1">
        <v>0</v>
      </c>
      <c r="S556" s="3">
        <v>1</v>
      </c>
      <c r="T556" s="3">
        <v>1</v>
      </c>
      <c r="U556" s="3">
        <v>0</v>
      </c>
      <c r="V556" s="3">
        <v>0</v>
      </c>
      <c r="W556" s="3">
        <v>0</v>
      </c>
      <c r="X556" s="3">
        <v>1</v>
      </c>
      <c r="Y556" s="3">
        <v>0</v>
      </c>
      <c r="AA556" s="15">
        <f>SUMPRODUCT(D556:R556,Linear_regression!$K$18:$Y$18)</f>
        <v>0.84143493788302426</v>
      </c>
    </row>
    <row r="557" spans="3:27" x14ac:dyDescent="0.25">
      <c r="C557" s="2">
        <v>1</v>
      </c>
      <c r="D557" s="1">
        <v>21</v>
      </c>
      <c r="E557" s="1">
        <v>72843</v>
      </c>
      <c r="F557" s="1">
        <v>0</v>
      </c>
      <c r="G557" s="1">
        <v>25000</v>
      </c>
      <c r="H557" s="1">
        <v>10.99</v>
      </c>
      <c r="I557" s="1">
        <v>0.34</v>
      </c>
      <c r="J557" s="1">
        <v>4</v>
      </c>
      <c r="K557" s="1">
        <v>718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3">
        <v>1</v>
      </c>
      <c r="T557" s="3">
        <v>1</v>
      </c>
      <c r="U557" s="3">
        <v>1</v>
      </c>
      <c r="V557" s="3">
        <v>0</v>
      </c>
      <c r="W557" s="3">
        <v>0</v>
      </c>
      <c r="X557" s="3">
        <v>0</v>
      </c>
      <c r="Y557" s="3">
        <v>0</v>
      </c>
      <c r="AA557" s="15">
        <f>SUMPRODUCT(D557:R557,Linear_regression!$K$18:$Y$18)</f>
        <v>0.81530265323232731</v>
      </c>
    </row>
    <row r="558" spans="3:27" x14ac:dyDescent="0.25">
      <c r="C558" s="2">
        <v>1</v>
      </c>
      <c r="D558" s="1">
        <v>25</v>
      </c>
      <c r="E558" s="1">
        <v>75504</v>
      </c>
      <c r="F558" s="1">
        <v>4</v>
      </c>
      <c r="G558" s="1">
        <v>25000</v>
      </c>
      <c r="H558" s="1">
        <v>12.73</v>
      </c>
      <c r="I558" s="1">
        <v>0.33</v>
      </c>
      <c r="J558" s="1">
        <v>2</v>
      </c>
      <c r="K558" s="1">
        <v>484</v>
      </c>
      <c r="L558" s="1">
        <v>0</v>
      </c>
      <c r="M558" s="1">
        <v>0</v>
      </c>
      <c r="N558" s="1">
        <v>1</v>
      </c>
      <c r="O558" s="1">
        <v>0</v>
      </c>
      <c r="P558" s="1">
        <v>0</v>
      </c>
      <c r="Q558" s="1">
        <v>0</v>
      </c>
      <c r="R558" s="1">
        <v>0</v>
      </c>
      <c r="S558" s="3">
        <v>1</v>
      </c>
      <c r="T558" s="3">
        <v>1</v>
      </c>
      <c r="U558" s="3">
        <v>0</v>
      </c>
      <c r="V558" s="3">
        <v>0</v>
      </c>
      <c r="W558" s="3">
        <v>1</v>
      </c>
      <c r="X558" s="3">
        <v>0</v>
      </c>
      <c r="Y558" s="3">
        <v>0</v>
      </c>
      <c r="AA558" s="15">
        <f>SUMPRODUCT(D558:R558,Linear_regression!$K$18:$Y$18)</f>
        <v>0.9090506404170261</v>
      </c>
    </row>
    <row r="559" spans="3:27" x14ac:dyDescent="0.25">
      <c r="C559" s="2">
        <v>1</v>
      </c>
      <c r="D559" s="1">
        <v>22</v>
      </c>
      <c r="E559" s="1">
        <v>68824</v>
      </c>
      <c r="F559" s="1">
        <v>0</v>
      </c>
      <c r="G559" s="1">
        <v>25000</v>
      </c>
      <c r="H559" s="1">
        <v>14.96</v>
      </c>
      <c r="I559" s="1">
        <v>0.36</v>
      </c>
      <c r="J559" s="1">
        <v>3</v>
      </c>
      <c r="K559" s="1">
        <v>634</v>
      </c>
      <c r="L559" s="1">
        <v>0</v>
      </c>
      <c r="M559" s="1">
        <v>0</v>
      </c>
      <c r="N559" s="1">
        <v>1</v>
      </c>
      <c r="O559" s="1">
        <v>0</v>
      </c>
      <c r="P559" s="1">
        <v>0</v>
      </c>
      <c r="Q559" s="1">
        <v>0</v>
      </c>
      <c r="R559" s="1">
        <v>0</v>
      </c>
      <c r="S559" s="3">
        <v>0</v>
      </c>
      <c r="T559" s="3">
        <v>1</v>
      </c>
      <c r="U559" s="3">
        <v>0</v>
      </c>
      <c r="V559" s="3">
        <v>1</v>
      </c>
      <c r="W559" s="3">
        <v>0</v>
      </c>
      <c r="X559" s="3">
        <v>0</v>
      </c>
      <c r="Y559" s="3">
        <v>0</v>
      </c>
      <c r="AA559" s="15">
        <f>SUMPRODUCT(D559:R559,Linear_regression!$K$18:$Y$18)</f>
        <v>0.99057590103265047</v>
      </c>
    </row>
    <row r="560" spans="3:27" x14ac:dyDescent="0.25">
      <c r="C560" s="2">
        <v>1</v>
      </c>
      <c r="D560" s="1">
        <v>24</v>
      </c>
      <c r="E560" s="1">
        <v>80145</v>
      </c>
      <c r="F560" s="1">
        <v>1</v>
      </c>
      <c r="G560" s="1">
        <v>25000</v>
      </c>
      <c r="H560" s="1">
        <v>9.91</v>
      </c>
      <c r="I560" s="1">
        <v>0.31</v>
      </c>
      <c r="J560" s="1">
        <v>2</v>
      </c>
      <c r="K560" s="1">
        <v>636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3">
        <v>1</v>
      </c>
      <c r="T560" s="3">
        <v>1</v>
      </c>
      <c r="U560" s="3">
        <v>1</v>
      </c>
      <c r="V560" s="3">
        <v>0</v>
      </c>
      <c r="W560" s="3">
        <v>0</v>
      </c>
      <c r="X560" s="3">
        <v>0</v>
      </c>
      <c r="Y560" s="3">
        <v>0</v>
      </c>
      <c r="AA560" s="15">
        <f>SUMPRODUCT(D560:R560,Linear_regression!$K$18:$Y$18)</f>
        <v>0.78980300450714092</v>
      </c>
    </row>
    <row r="561" spans="3:27" x14ac:dyDescent="0.25">
      <c r="C561" s="2">
        <v>1</v>
      </c>
      <c r="D561" s="1">
        <v>22</v>
      </c>
      <c r="E561" s="1">
        <v>80303</v>
      </c>
      <c r="F561" s="1">
        <v>0</v>
      </c>
      <c r="G561" s="1">
        <v>25000</v>
      </c>
      <c r="H561" s="1">
        <v>13.06</v>
      </c>
      <c r="I561" s="1">
        <v>0.31</v>
      </c>
      <c r="J561" s="1">
        <v>3</v>
      </c>
      <c r="K561" s="1">
        <v>554</v>
      </c>
      <c r="L561" s="1">
        <v>0</v>
      </c>
      <c r="M561" s="1">
        <v>0</v>
      </c>
      <c r="N561" s="1">
        <v>0</v>
      </c>
      <c r="O561" s="1">
        <v>1</v>
      </c>
      <c r="P561" s="1">
        <v>0</v>
      </c>
      <c r="Q561" s="1">
        <v>0</v>
      </c>
      <c r="R561" s="1">
        <v>0</v>
      </c>
      <c r="S561" s="3">
        <v>1</v>
      </c>
      <c r="T561" s="3">
        <v>1</v>
      </c>
      <c r="U561" s="3">
        <v>1</v>
      </c>
      <c r="V561" s="3">
        <v>0</v>
      </c>
      <c r="W561" s="3">
        <v>0</v>
      </c>
      <c r="X561" s="3">
        <v>0</v>
      </c>
      <c r="Y561" s="3">
        <v>0</v>
      </c>
      <c r="AA561" s="15">
        <f>SUMPRODUCT(D561:R561,Linear_regression!$K$18:$Y$18)</f>
        <v>0.9304101065010425</v>
      </c>
    </row>
    <row r="562" spans="3:27" x14ac:dyDescent="0.25">
      <c r="C562" s="2">
        <v>1</v>
      </c>
      <c r="D562" s="1">
        <v>24</v>
      </c>
      <c r="E562" s="1">
        <v>72919</v>
      </c>
      <c r="F562" s="1">
        <v>1</v>
      </c>
      <c r="G562" s="1">
        <v>25000</v>
      </c>
      <c r="H562" s="1">
        <v>11.01</v>
      </c>
      <c r="I562" s="1">
        <v>0.34</v>
      </c>
      <c r="J562" s="1">
        <v>2</v>
      </c>
      <c r="K562" s="1">
        <v>553</v>
      </c>
      <c r="L562" s="1">
        <v>0</v>
      </c>
      <c r="M562" s="1">
        <v>0</v>
      </c>
      <c r="N562" s="1">
        <v>0</v>
      </c>
      <c r="O562" s="1">
        <v>1</v>
      </c>
      <c r="P562" s="1">
        <v>0</v>
      </c>
      <c r="Q562" s="1">
        <v>0</v>
      </c>
      <c r="R562" s="1">
        <v>0</v>
      </c>
      <c r="S562" s="3">
        <v>0</v>
      </c>
      <c r="T562" s="3">
        <v>1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AA562" s="15">
        <f>SUMPRODUCT(D562:R562,Linear_regression!$K$18:$Y$18)</f>
        <v>0.94438103148734409</v>
      </c>
    </row>
    <row r="563" spans="3:27" x14ac:dyDescent="0.25">
      <c r="C563" s="2">
        <v>1</v>
      </c>
      <c r="D563" s="1">
        <v>21</v>
      </c>
      <c r="E563" s="1">
        <v>18008</v>
      </c>
      <c r="F563" s="1">
        <v>0</v>
      </c>
      <c r="G563" s="1">
        <v>3000</v>
      </c>
      <c r="H563" s="1">
        <v>11.01</v>
      </c>
      <c r="I563" s="1">
        <v>0.17</v>
      </c>
      <c r="J563" s="1">
        <v>4</v>
      </c>
      <c r="K563" s="1">
        <v>635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1</v>
      </c>
      <c r="R563" s="1">
        <v>0</v>
      </c>
      <c r="S563" s="3">
        <v>1</v>
      </c>
      <c r="T563" s="3">
        <v>0</v>
      </c>
      <c r="U563" s="3">
        <v>0</v>
      </c>
      <c r="V563" s="3">
        <v>1</v>
      </c>
      <c r="W563" s="3">
        <v>0</v>
      </c>
      <c r="X563" s="3">
        <v>0</v>
      </c>
      <c r="Y563" s="3">
        <v>0</v>
      </c>
      <c r="AA563" s="15">
        <f>SUMPRODUCT(D563:R563,Linear_regression!$K$18:$Y$18)</f>
        <v>0.68491257159952779</v>
      </c>
    </row>
    <row r="564" spans="3:27" x14ac:dyDescent="0.25">
      <c r="C564" s="2">
        <v>1</v>
      </c>
      <c r="D564" s="1">
        <v>26</v>
      </c>
      <c r="E564" s="1">
        <v>81238</v>
      </c>
      <c r="F564" s="1">
        <v>3</v>
      </c>
      <c r="G564" s="1">
        <v>25000</v>
      </c>
      <c r="H564" s="1">
        <v>15.21</v>
      </c>
      <c r="I564" s="1">
        <v>0.31</v>
      </c>
      <c r="J564" s="1">
        <v>2</v>
      </c>
      <c r="K564" s="1">
        <v>531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3">
        <v>0</v>
      </c>
      <c r="T564" s="3">
        <v>1</v>
      </c>
      <c r="U564" s="3">
        <v>0</v>
      </c>
      <c r="V564" s="3">
        <v>0</v>
      </c>
      <c r="W564" s="3">
        <v>0</v>
      </c>
      <c r="X564" s="3">
        <v>1</v>
      </c>
      <c r="Y564" s="3">
        <v>0</v>
      </c>
      <c r="AA564" s="15">
        <f>SUMPRODUCT(D564:R564,Linear_regression!$K$18:$Y$18)</f>
        <v>0.93461783232345541</v>
      </c>
    </row>
    <row r="565" spans="3:27" x14ac:dyDescent="0.25">
      <c r="C565" s="2">
        <v>1</v>
      </c>
      <c r="D565" s="1">
        <v>23</v>
      </c>
      <c r="E565" s="1">
        <v>80868</v>
      </c>
      <c r="F565" s="1">
        <v>1</v>
      </c>
      <c r="G565" s="1">
        <v>25000</v>
      </c>
      <c r="H565" s="1">
        <v>7.9</v>
      </c>
      <c r="I565" s="1">
        <v>0.31</v>
      </c>
      <c r="J565" s="1">
        <v>4</v>
      </c>
      <c r="K565" s="1">
        <v>621</v>
      </c>
      <c r="L565" s="1">
        <v>0</v>
      </c>
      <c r="M565" s="1">
        <v>0</v>
      </c>
      <c r="N565" s="1">
        <v>1</v>
      </c>
      <c r="O565" s="1">
        <v>0</v>
      </c>
      <c r="P565" s="1">
        <v>0</v>
      </c>
      <c r="Q565" s="1">
        <v>0</v>
      </c>
      <c r="R565" s="1">
        <v>0</v>
      </c>
      <c r="S565" s="3">
        <v>1</v>
      </c>
      <c r="T565" s="3">
        <v>1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AA565" s="15">
        <f>SUMPRODUCT(D565:R565,Linear_regression!$K$18:$Y$18)</f>
        <v>0.76225043258105762</v>
      </c>
    </row>
    <row r="566" spans="3:27" x14ac:dyDescent="0.25">
      <c r="C566" s="2">
        <v>1</v>
      </c>
      <c r="D566" s="1">
        <v>24</v>
      </c>
      <c r="E566" s="1">
        <v>81537</v>
      </c>
      <c r="F566" s="1">
        <v>1</v>
      </c>
      <c r="G566" s="1">
        <v>25000</v>
      </c>
      <c r="H566" s="1">
        <v>10.99</v>
      </c>
      <c r="I566" s="1">
        <v>0.31</v>
      </c>
      <c r="J566" s="1">
        <v>3</v>
      </c>
      <c r="K566" s="1">
        <v>674</v>
      </c>
      <c r="L566" s="1">
        <v>1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3">
        <v>1</v>
      </c>
      <c r="T566" s="3">
        <v>1</v>
      </c>
      <c r="U566" s="3">
        <v>0</v>
      </c>
      <c r="V566" s="3">
        <v>0</v>
      </c>
      <c r="W566" s="3">
        <v>0</v>
      </c>
      <c r="X566" s="3">
        <v>0</v>
      </c>
      <c r="Y566" s="3">
        <v>1</v>
      </c>
      <c r="AA566" s="15">
        <f>SUMPRODUCT(D566:R566,Linear_regression!$K$18:$Y$18)</f>
        <v>0.80628079125322205</v>
      </c>
    </row>
    <row r="567" spans="3:27" x14ac:dyDescent="0.25">
      <c r="C567" s="2">
        <v>1</v>
      </c>
      <c r="D567" s="1">
        <v>24</v>
      </c>
      <c r="E567" s="1">
        <v>82741</v>
      </c>
      <c r="F567" s="1">
        <v>0</v>
      </c>
      <c r="G567" s="1">
        <v>25000</v>
      </c>
      <c r="H567" s="1">
        <v>14.09</v>
      </c>
      <c r="I567" s="1">
        <v>0.3</v>
      </c>
      <c r="J567" s="1">
        <v>3</v>
      </c>
      <c r="K567" s="1">
        <v>688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3">
        <v>0</v>
      </c>
      <c r="T567" s="3">
        <v>1</v>
      </c>
      <c r="U567" s="3">
        <v>0</v>
      </c>
      <c r="V567" s="3">
        <v>0</v>
      </c>
      <c r="W567" s="3">
        <v>0</v>
      </c>
      <c r="X567" s="3">
        <v>1</v>
      </c>
      <c r="Y567" s="3">
        <v>0</v>
      </c>
      <c r="AA567" s="15">
        <f>SUMPRODUCT(D567:R567,Linear_regression!$K$18:$Y$18)</f>
        <v>0.87521334949427865</v>
      </c>
    </row>
    <row r="568" spans="3:27" x14ac:dyDescent="0.25">
      <c r="C568" s="2">
        <v>1</v>
      </c>
      <c r="D568" s="1">
        <v>25</v>
      </c>
      <c r="E568" s="1">
        <v>83901</v>
      </c>
      <c r="F568" s="1">
        <v>3</v>
      </c>
      <c r="G568" s="1">
        <v>25000</v>
      </c>
      <c r="H568" s="1">
        <v>17.489999999999998</v>
      </c>
      <c r="I568" s="1">
        <v>0.3</v>
      </c>
      <c r="J568" s="1">
        <v>2</v>
      </c>
      <c r="K568" s="1">
        <v>597</v>
      </c>
      <c r="L568" s="1">
        <v>0</v>
      </c>
      <c r="M568" s="1">
        <v>0</v>
      </c>
      <c r="N568" s="1">
        <v>1</v>
      </c>
      <c r="O568" s="1">
        <v>0</v>
      </c>
      <c r="P568" s="1">
        <v>0</v>
      </c>
      <c r="Q568" s="1">
        <v>0</v>
      </c>
      <c r="R568" s="1">
        <v>0</v>
      </c>
      <c r="S568" s="3">
        <v>0</v>
      </c>
      <c r="T568" s="3">
        <v>1</v>
      </c>
      <c r="U568" s="3">
        <v>0</v>
      </c>
      <c r="V568" s="3">
        <v>0</v>
      </c>
      <c r="W568" s="3">
        <v>0</v>
      </c>
      <c r="X568" s="3">
        <v>1</v>
      </c>
      <c r="Y568" s="3">
        <v>0</v>
      </c>
      <c r="AA568" s="15">
        <f>SUMPRODUCT(D568:R568,Linear_regression!$K$18:$Y$18)</f>
        <v>0.95121011357609364</v>
      </c>
    </row>
    <row r="569" spans="3:27" x14ac:dyDescent="0.25">
      <c r="C569" s="2">
        <v>1</v>
      </c>
      <c r="D569" s="1">
        <v>26</v>
      </c>
      <c r="E569" s="1">
        <v>226744</v>
      </c>
      <c r="F569" s="1">
        <v>0</v>
      </c>
      <c r="G569" s="1">
        <v>20000</v>
      </c>
      <c r="H569" s="1">
        <v>17.739999999999998</v>
      </c>
      <c r="I569" s="1">
        <v>0.09</v>
      </c>
      <c r="J569" s="1">
        <v>2</v>
      </c>
      <c r="K569" s="1">
        <v>621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1</v>
      </c>
      <c r="AA569" s="15">
        <f>SUMPRODUCT(D569:R569,Linear_regression!$K$18:$Y$18)</f>
        <v>0.63544128344686879</v>
      </c>
    </row>
    <row r="570" spans="3:27" x14ac:dyDescent="0.25">
      <c r="C570" s="2">
        <v>1</v>
      </c>
      <c r="D570" s="1">
        <v>25</v>
      </c>
      <c r="E570" s="1">
        <v>85284</v>
      </c>
      <c r="F570" s="1">
        <v>3</v>
      </c>
      <c r="G570" s="1">
        <v>25000</v>
      </c>
      <c r="H570" s="1">
        <v>15.21</v>
      </c>
      <c r="I570" s="1">
        <v>0.28999999999999998</v>
      </c>
      <c r="J570" s="1">
        <v>3</v>
      </c>
      <c r="K570" s="1">
        <v>653</v>
      </c>
      <c r="L570" s="1">
        <v>1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3">
        <v>1</v>
      </c>
      <c r="T570" s="3">
        <v>1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AA570" s="15">
        <f>SUMPRODUCT(D570:R570,Linear_regression!$K$18:$Y$18)</f>
        <v>0.85405582900505728</v>
      </c>
    </row>
    <row r="571" spans="3:27" x14ac:dyDescent="0.25">
      <c r="C571" s="2">
        <v>1</v>
      </c>
      <c r="D571" s="1">
        <v>22</v>
      </c>
      <c r="E571" s="1">
        <v>18152</v>
      </c>
      <c r="F571" s="1">
        <v>0</v>
      </c>
      <c r="G571" s="1">
        <v>4000</v>
      </c>
      <c r="H571" s="1">
        <v>10.99</v>
      </c>
      <c r="I571" s="1">
        <v>0.22</v>
      </c>
      <c r="J571" s="1">
        <v>3</v>
      </c>
      <c r="K571" s="1">
        <v>585</v>
      </c>
      <c r="L571" s="1">
        <v>1</v>
      </c>
      <c r="M571" s="1">
        <v>0</v>
      </c>
      <c r="N571" s="1">
        <v>0</v>
      </c>
      <c r="O571" s="1">
        <v>0</v>
      </c>
      <c r="P571" s="1">
        <v>0</v>
      </c>
      <c r="Q571" s="1">
        <v>1</v>
      </c>
      <c r="R571" s="1">
        <v>0</v>
      </c>
      <c r="S571" s="3">
        <v>0</v>
      </c>
      <c r="T571" s="3">
        <v>0</v>
      </c>
      <c r="U571" s="3">
        <v>0</v>
      </c>
      <c r="V571" s="3">
        <v>0</v>
      </c>
      <c r="W571" s="3">
        <v>1</v>
      </c>
      <c r="X571" s="3">
        <v>0</v>
      </c>
      <c r="Y571" s="3">
        <v>0</v>
      </c>
      <c r="AA571" s="15">
        <f>SUMPRODUCT(D571:R571,Linear_regression!$K$18:$Y$18)</f>
        <v>0.72327639936119081</v>
      </c>
    </row>
    <row r="572" spans="3:27" x14ac:dyDescent="0.25">
      <c r="C572" s="2">
        <v>1</v>
      </c>
      <c r="D572" s="1">
        <v>24</v>
      </c>
      <c r="E572" s="1">
        <v>84871</v>
      </c>
      <c r="F572" s="1">
        <v>3</v>
      </c>
      <c r="G572" s="1">
        <v>25000</v>
      </c>
      <c r="H572" s="1">
        <v>11.86</v>
      </c>
      <c r="I572" s="1">
        <v>0.28999999999999998</v>
      </c>
      <c r="J572" s="1">
        <v>4</v>
      </c>
      <c r="K572" s="1">
        <v>569</v>
      </c>
      <c r="L572" s="1">
        <v>0</v>
      </c>
      <c r="M572" s="1">
        <v>0</v>
      </c>
      <c r="N572" s="1">
        <v>1</v>
      </c>
      <c r="O572" s="1">
        <v>0</v>
      </c>
      <c r="P572" s="1">
        <v>0</v>
      </c>
      <c r="Q572" s="1">
        <v>0</v>
      </c>
      <c r="R572" s="1">
        <v>0</v>
      </c>
      <c r="S572" s="3">
        <v>0</v>
      </c>
      <c r="T572" s="3">
        <v>1</v>
      </c>
      <c r="U572" s="3">
        <v>1</v>
      </c>
      <c r="V572" s="3">
        <v>0</v>
      </c>
      <c r="W572" s="3">
        <v>0</v>
      </c>
      <c r="X572" s="3">
        <v>0</v>
      </c>
      <c r="Y572" s="3">
        <v>0</v>
      </c>
      <c r="AA572" s="15">
        <f>SUMPRODUCT(D572:R572,Linear_regression!$K$18:$Y$18)</f>
        <v>0.81321597475285201</v>
      </c>
    </row>
    <row r="573" spans="3:27" x14ac:dyDescent="0.25">
      <c r="C573" s="2">
        <v>1</v>
      </c>
      <c r="D573" s="1">
        <v>24</v>
      </c>
      <c r="E573" s="1">
        <v>18294</v>
      </c>
      <c r="F573" s="1">
        <v>2</v>
      </c>
      <c r="G573" s="1">
        <v>6000</v>
      </c>
      <c r="H573" s="1">
        <v>7.49</v>
      </c>
      <c r="I573" s="1">
        <v>0.33</v>
      </c>
      <c r="J573" s="1">
        <v>3</v>
      </c>
      <c r="K573" s="1">
        <v>587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  <c r="Q573" s="1">
        <v>1</v>
      </c>
      <c r="R573" s="1">
        <v>0</v>
      </c>
      <c r="S573" s="3">
        <v>1</v>
      </c>
      <c r="T573" s="3">
        <v>0</v>
      </c>
      <c r="U573" s="3">
        <v>0</v>
      </c>
      <c r="V573" s="3">
        <v>0</v>
      </c>
      <c r="W573" s="3">
        <v>0</v>
      </c>
      <c r="X573" s="3">
        <v>1</v>
      </c>
      <c r="Y573" s="3">
        <v>0</v>
      </c>
      <c r="AA573" s="15">
        <f>SUMPRODUCT(D573:R573,Linear_regression!$K$18:$Y$18)</f>
        <v>0.80001293790925754</v>
      </c>
    </row>
    <row r="574" spans="3:27" x14ac:dyDescent="0.25">
      <c r="C574" s="2">
        <v>1</v>
      </c>
      <c r="D574" s="1">
        <v>24</v>
      </c>
      <c r="E574" s="1">
        <v>68029</v>
      </c>
      <c r="F574" s="1">
        <v>1</v>
      </c>
      <c r="G574" s="1">
        <v>25000</v>
      </c>
      <c r="H574" s="1">
        <v>16.489999999999998</v>
      </c>
      <c r="I574" s="1">
        <v>0.37</v>
      </c>
      <c r="J574" s="1">
        <v>4</v>
      </c>
      <c r="K574" s="1">
        <v>631</v>
      </c>
      <c r="L574" s="1">
        <v>1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3">
        <v>1</v>
      </c>
      <c r="T574" s="3">
        <v>1</v>
      </c>
      <c r="U574" s="3">
        <v>0</v>
      </c>
      <c r="V574" s="3">
        <v>0</v>
      </c>
      <c r="W574" s="3">
        <v>1</v>
      </c>
      <c r="X574" s="3">
        <v>0</v>
      </c>
      <c r="Y574" s="3">
        <v>0</v>
      </c>
      <c r="AA574" s="15">
        <f>SUMPRODUCT(D574:R574,Linear_regression!$K$18:$Y$18)</f>
        <v>1.0420028595628621</v>
      </c>
    </row>
    <row r="575" spans="3:27" x14ac:dyDescent="0.25">
      <c r="C575" s="2">
        <v>1</v>
      </c>
      <c r="D575" s="1">
        <v>25</v>
      </c>
      <c r="E575" s="1">
        <v>80001</v>
      </c>
      <c r="F575" s="1">
        <v>4</v>
      </c>
      <c r="G575" s="1">
        <v>25000</v>
      </c>
      <c r="H575" s="1">
        <v>15.33</v>
      </c>
      <c r="I575" s="1">
        <v>0.31</v>
      </c>
      <c r="J575" s="1">
        <v>2</v>
      </c>
      <c r="K575" s="1">
        <v>592</v>
      </c>
      <c r="L575" s="1">
        <v>0</v>
      </c>
      <c r="M575" s="1">
        <v>0</v>
      </c>
      <c r="N575" s="1">
        <v>1</v>
      </c>
      <c r="O575" s="1">
        <v>0</v>
      </c>
      <c r="P575" s="1">
        <v>0</v>
      </c>
      <c r="Q575" s="1">
        <v>0</v>
      </c>
      <c r="R575" s="1">
        <v>0</v>
      </c>
      <c r="S575" s="3">
        <v>0</v>
      </c>
      <c r="T575" s="3">
        <v>1</v>
      </c>
      <c r="U575" s="3">
        <v>0</v>
      </c>
      <c r="V575" s="3">
        <v>0</v>
      </c>
      <c r="W575" s="3">
        <v>0</v>
      </c>
      <c r="X575" s="3">
        <v>0</v>
      </c>
      <c r="Y575" s="3">
        <v>1</v>
      </c>
      <c r="AA575" s="15">
        <f>SUMPRODUCT(D575:R575,Linear_regression!$K$18:$Y$18)</f>
        <v>0.90295220379884256</v>
      </c>
    </row>
    <row r="576" spans="3:27" x14ac:dyDescent="0.25">
      <c r="C576" s="2">
        <v>1</v>
      </c>
      <c r="D576" s="1">
        <v>26</v>
      </c>
      <c r="E576" s="1">
        <v>79875</v>
      </c>
      <c r="F576" s="1">
        <v>6</v>
      </c>
      <c r="G576" s="1">
        <v>25000</v>
      </c>
      <c r="H576" s="1">
        <v>11.58</v>
      </c>
      <c r="I576" s="1">
        <v>0.31</v>
      </c>
      <c r="J576" s="1">
        <v>4</v>
      </c>
      <c r="K576" s="1">
        <v>679</v>
      </c>
      <c r="L576" s="1">
        <v>0</v>
      </c>
      <c r="M576" s="1">
        <v>0</v>
      </c>
      <c r="N576" s="1">
        <v>1</v>
      </c>
      <c r="O576" s="1">
        <v>0</v>
      </c>
      <c r="P576" s="1">
        <v>0</v>
      </c>
      <c r="Q576" s="1">
        <v>0</v>
      </c>
      <c r="R576" s="1">
        <v>0</v>
      </c>
      <c r="S576" s="3">
        <v>0</v>
      </c>
      <c r="T576" s="3">
        <v>1</v>
      </c>
      <c r="U576" s="3">
        <v>0</v>
      </c>
      <c r="V576" s="3">
        <v>1</v>
      </c>
      <c r="W576" s="3">
        <v>0</v>
      </c>
      <c r="X576" s="3">
        <v>0</v>
      </c>
      <c r="Y576" s="3">
        <v>0</v>
      </c>
      <c r="AA576" s="15">
        <f>SUMPRODUCT(D576:R576,Linear_regression!$K$18:$Y$18)</f>
        <v>0.78577319972917148</v>
      </c>
    </row>
    <row r="577" spans="3:27" x14ac:dyDescent="0.25">
      <c r="C577" s="2">
        <v>1</v>
      </c>
      <c r="D577" s="1">
        <v>25</v>
      </c>
      <c r="E577" s="1">
        <v>18449</v>
      </c>
      <c r="F577" s="1">
        <v>1</v>
      </c>
      <c r="G577" s="1">
        <v>5375</v>
      </c>
      <c r="H577" s="1">
        <v>5.79</v>
      </c>
      <c r="I577" s="1">
        <v>0.28999999999999998</v>
      </c>
      <c r="J577" s="1">
        <v>2</v>
      </c>
      <c r="K577" s="1">
        <v>645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1</v>
      </c>
      <c r="R577" s="1">
        <v>0</v>
      </c>
      <c r="S577" s="3">
        <v>1</v>
      </c>
      <c r="T577" s="3">
        <v>0</v>
      </c>
      <c r="U577" s="3">
        <v>1</v>
      </c>
      <c r="V577" s="3">
        <v>0</v>
      </c>
      <c r="W577" s="3">
        <v>0</v>
      </c>
      <c r="X577" s="3">
        <v>0</v>
      </c>
      <c r="Y577" s="3">
        <v>0</v>
      </c>
      <c r="AA577" s="15">
        <f>SUMPRODUCT(D577:R577,Linear_regression!$K$18:$Y$18)</f>
        <v>0.7390243499224789</v>
      </c>
    </row>
    <row r="578" spans="3:27" x14ac:dyDescent="0.25">
      <c r="C578" s="2">
        <v>1</v>
      </c>
      <c r="D578" s="1">
        <v>25</v>
      </c>
      <c r="E578" s="1">
        <v>88153</v>
      </c>
      <c r="F578" s="1">
        <v>0</v>
      </c>
      <c r="G578" s="1">
        <v>25000</v>
      </c>
      <c r="H578" s="1">
        <v>13.11</v>
      </c>
      <c r="I578" s="1">
        <v>0.28000000000000003</v>
      </c>
      <c r="J578" s="1">
        <v>2</v>
      </c>
      <c r="K578" s="1">
        <v>669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3">
        <v>1</v>
      </c>
      <c r="T578" s="3">
        <v>1</v>
      </c>
      <c r="U578" s="3">
        <v>0</v>
      </c>
      <c r="V578" s="3">
        <v>0</v>
      </c>
      <c r="W578" s="3">
        <v>1</v>
      </c>
      <c r="X578" s="3">
        <v>0</v>
      </c>
      <c r="Y578" s="3">
        <v>0</v>
      </c>
      <c r="AA578" s="15">
        <f>SUMPRODUCT(D578:R578,Linear_regression!$K$18:$Y$18)</f>
        <v>0.83861112037848728</v>
      </c>
    </row>
    <row r="579" spans="3:27" x14ac:dyDescent="0.25">
      <c r="C579" s="2">
        <v>1</v>
      </c>
      <c r="D579" s="1">
        <v>23</v>
      </c>
      <c r="E579" s="1">
        <v>90109</v>
      </c>
      <c r="F579" s="1">
        <v>0</v>
      </c>
      <c r="G579" s="1">
        <v>25000</v>
      </c>
      <c r="H579" s="1">
        <v>10.36</v>
      </c>
      <c r="I579" s="1">
        <v>0.28000000000000003</v>
      </c>
      <c r="J579" s="1">
        <v>3</v>
      </c>
      <c r="K579" s="1">
        <v>653</v>
      </c>
      <c r="L579" s="1">
        <v>1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3">
        <v>0</v>
      </c>
      <c r="T579" s="3">
        <v>1</v>
      </c>
      <c r="U579" s="3">
        <v>0</v>
      </c>
      <c r="V579" s="3">
        <v>0</v>
      </c>
      <c r="W579" s="3">
        <v>1</v>
      </c>
      <c r="X579" s="3">
        <v>0</v>
      </c>
      <c r="Y579" s="3">
        <v>0</v>
      </c>
      <c r="AA579" s="15">
        <f>SUMPRODUCT(D579:R579,Linear_regression!$K$18:$Y$18)</f>
        <v>0.75085029583748331</v>
      </c>
    </row>
    <row r="580" spans="3:27" x14ac:dyDescent="0.25">
      <c r="C580" s="2">
        <v>1</v>
      </c>
      <c r="D580" s="1">
        <v>25</v>
      </c>
      <c r="E580" s="1">
        <v>90938</v>
      </c>
      <c r="F580" s="1">
        <v>1</v>
      </c>
      <c r="G580" s="1">
        <v>25000</v>
      </c>
      <c r="H580" s="1">
        <v>10.36</v>
      </c>
      <c r="I580" s="1">
        <v>0.27</v>
      </c>
      <c r="J580" s="1">
        <v>2</v>
      </c>
      <c r="K580" s="1">
        <v>577</v>
      </c>
      <c r="L580" s="1">
        <v>1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3">
        <v>1</v>
      </c>
      <c r="T580" s="3">
        <v>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AA580" s="15">
        <f>SUMPRODUCT(D580:R580,Linear_regression!$K$18:$Y$18)</f>
        <v>0.76850348905517074</v>
      </c>
    </row>
    <row r="581" spans="3:27" x14ac:dyDescent="0.25">
      <c r="C581" s="2">
        <v>1</v>
      </c>
      <c r="D581" s="1">
        <v>24</v>
      </c>
      <c r="E581" s="1">
        <v>90938</v>
      </c>
      <c r="F581" s="1">
        <v>0</v>
      </c>
      <c r="G581" s="1">
        <v>25000</v>
      </c>
      <c r="H581" s="1">
        <v>10.25</v>
      </c>
      <c r="I581" s="1">
        <v>0.27</v>
      </c>
      <c r="J581" s="1">
        <v>4</v>
      </c>
      <c r="K581" s="1">
        <v>648</v>
      </c>
      <c r="L581" s="1">
        <v>1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3">
        <v>1</v>
      </c>
      <c r="T581" s="3">
        <v>1</v>
      </c>
      <c r="U581" s="3">
        <v>1</v>
      </c>
      <c r="V581" s="3">
        <v>0</v>
      </c>
      <c r="W581" s="3">
        <v>0</v>
      </c>
      <c r="X581" s="3">
        <v>0</v>
      </c>
      <c r="Y581" s="3">
        <v>0</v>
      </c>
      <c r="AA581" s="15">
        <f>SUMPRODUCT(D581:R581,Linear_regression!$K$18:$Y$18)</f>
        <v>0.75772772973343616</v>
      </c>
    </row>
    <row r="582" spans="3:27" x14ac:dyDescent="0.25">
      <c r="C582" s="2">
        <v>1</v>
      </c>
      <c r="D582" s="1">
        <v>22</v>
      </c>
      <c r="E582" s="1">
        <v>86284</v>
      </c>
      <c r="F582" s="1">
        <v>0</v>
      </c>
      <c r="G582" s="1">
        <v>25000</v>
      </c>
      <c r="H582" s="1">
        <v>15.95</v>
      </c>
      <c r="I582" s="1">
        <v>0.28999999999999998</v>
      </c>
      <c r="J582" s="1">
        <v>4</v>
      </c>
      <c r="K582" s="1">
        <v>648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3">
        <v>1</v>
      </c>
      <c r="T582" s="3">
        <v>1</v>
      </c>
      <c r="U582" s="3">
        <v>1</v>
      </c>
      <c r="V582" s="3">
        <v>0</v>
      </c>
      <c r="W582" s="3">
        <v>0</v>
      </c>
      <c r="X582" s="3">
        <v>0</v>
      </c>
      <c r="Y582" s="3">
        <v>0</v>
      </c>
      <c r="AA582" s="15">
        <f>SUMPRODUCT(D582:R582,Linear_regression!$K$18:$Y$18)</f>
        <v>0.88189264719404237</v>
      </c>
    </row>
    <row r="583" spans="3:27" x14ac:dyDescent="0.25">
      <c r="C583" s="2">
        <v>1</v>
      </c>
      <c r="D583" s="1">
        <v>23</v>
      </c>
      <c r="E583" s="1">
        <v>94789</v>
      </c>
      <c r="F583" s="1">
        <v>1</v>
      </c>
      <c r="G583" s="1">
        <v>25000</v>
      </c>
      <c r="H583" s="1">
        <v>11.01</v>
      </c>
      <c r="I583" s="1">
        <v>0.26</v>
      </c>
      <c r="J583" s="1">
        <v>2</v>
      </c>
      <c r="K583" s="1">
        <v>548</v>
      </c>
      <c r="L583" s="1">
        <v>0</v>
      </c>
      <c r="M583" s="1">
        <v>0</v>
      </c>
      <c r="N583" s="1">
        <v>1</v>
      </c>
      <c r="O583" s="1">
        <v>0</v>
      </c>
      <c r="P583" s="1">
        <v>0</v>
      </c>
      <c r="Q583" s="1">
        <v>0</v>
      </c>
      <c r="R583" s="1">
        <v>0</v>
      </c>
      <c r="S583" s="3">
        <v>1</v>
      </c>
      <c r="T583" s="3">
        <v>1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AA583" s="15">
        <f>SUMPRODUCT(D583:R583,Linear_regression!$K$18:$Y$18)</f>
        <v>0.75987119668500003</v>
      </c>
    </row>
    <row r="584" spans="3:27" x14ac:dyDescent="0.25">
      <c r="C584" s="2">
        <v>1</v>
      </c>
      <c r="D584" s="1">
        <v>23</v>
      </c>
      <c r="E584" s="1">
        <v>94780</v>
      </c>
      <c r="F584" s="1">
        <v>0</v>
      </c>
      <c r="G584" s="1">
        <v>25000</v>
      </c>
      <c r="H584" s="1">
        <v>10.62</v>
      </c>
      <c r="I584" s="1">
        <v>0.26</v>
      </c>
      <c r="J584" s="1">
        <v>3</v>
      </c>
      <c r="K584" s="1">
        <v>667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3">
        <v>0</v>
      </c>
      <c r="T584" s="3">
        <v>1</v>
      </c>
      <c r="U584" s="3">
        <v>0</v>
      </c>
      <c r="V584" s="3">
        <v>0</v>
      </c>
      <c r="W584" s="3">
        <v>0</v>
      </c>
      <c r="X584" s="3">
        <v>0</v>
      </c>
      <c r="Y584" s="3">
        <v>1</v>
      </c>
      <c r="AA584" s="15">
        <f>SUMPRODUCT(D584:R584,Linear_regression!$K$18:$Y$18)</f>
        <v>0.77934725532800342</v>
      </c>
    </row>
    <row r="585" spans="3:27" x14ac:dyDescent="0.25">
      <c r="C585" s="2">
        <v>1</v>
      </c>
      <c r="D585" s="1">
        <v>23</v>
      </c>
      <c r="E585" s="1">
        <v>95298</v>
      </c>
      <c r="F585" s="1">
        <v>0</v>
      </c>
      <c r="G585" s="1">
        <v>25000</v>
      </c>
      <c r="H585" s="1">
        <v>10.74</v>
      </c>
      <c r="I585" s="1">
        <v>0.26</v>
      </c>
      <c r="J585" s="1">
        <v>3</v>
      </c>
      <c r="K585" s="1">
        <v>676</v>
      </c>
      <c r="L585" s="1">
        <v>0</v>
      </c>
      <c r="M585" s="1">
        <v>0</v>
      </c>
      <c r="N585" s="1">
        <v>1</v>
      </c>
      <c r="O585" s="1">
        <v>0</v>
      </c>
      <c r="P585" s="1">
        <v>0</v>
      </c>
      <c r="Q585" s="1">
        <v>0</v>
      </c>
      <c r="R585" s="1">
        <v>0</v>
      </c>
      <c r="S585" s="3">
        <v>1</v>
      </c>
      <c r="T585" s="3">
        <v>1</v>
      </c>
      <c r="U585" s="3">
        <v>0</v>
      </c>
      <c r="V585" s="3">
        <v>0</v>
      </c>
      <c r="W585" s="3">
        <v>0</v>
      </c>
      <c r="X585" s="3">
        <v>0</v>
      </c>
      <c r="Y585" s="3">
        <v>1</v>
      </c>
      <c r="AA585" s="15">
        <f>SUMPRODUCT(D585:R585,Linear_regression!$K$18:$Y$18)</f>
        <v>0.7405820564715293</v>
      </c>
    </row>
    <row r="586" spans="3:27" x14ac:dyDescent="0.25">
      <c r="C586" s="2">
        <v>1</v>
      </c>
      <c r="D586" s="1">
        <v>24</v>
      </c>
      <c r="E586" s="1">
        <v>75240</v>
      </c>
      <c r="F586" s="1">
        <v>1</v>
      </c>
      <c r="G586" s="1">
        <v>25000</v>
      </c>
      <c r="H586" s="1">
        <v>15.33</v>
      </c>
      <c r="I586" s="1">
        <v>0.33</v>
      </c>
      <c r="J586" s="1">
        <v>2</v>
      </c>
      <c r="K586" s="1">
        <v>625</v>
      </c>
      <c r="L586" s="1">
        <v>0</v>
      </c>
      <c r="M586" s="1">
        <v>0</v>
      </c>
      <c r="N586" s="1">
        <v>1</v>
      </c>
      <c r="O586" s="1">
        <v>0</v>
      </c>
      <c r="P586" s="1">
        <v>0</v>
      </c>
      <c r="Q586" s="1">
        <v>0</v>
      </c>
      <c r="R586" s="1">
        <v>0</v>
      </c>
      <c r="S586" s="3">
        <v>0</v>
      </c>
      <c r="T586" s="3">
        <v>1</v>
      </c>
      <c r="U586" s="3">
        <v>0</v>
      </c>
      <c r="V586" s="3">
        <v>0</v>
      </c>
      <c r="W586" s="3">
        <v>1</v>
      </c>
      <c r="X586" s="3">
        <v>0</v>
      </c>
      <c r="Y586" s="3">
        <v>0</v>
      </c>
      <c r="AA586" s="15">
        <f>SUMPRODUCT(D586:R586,Linear_regression!$K$18:$Y$18)</f>
        <v>0.96427192030217501</v>
      </c>
    </row>
    <row r="587" spans="3:27" x14ac:dyDescent="0.25">
      <c r="C587" s="2">
        <v>1</v>
      </c>
      <c r="D587" s="1">
        <v>23</v>
      </c>
      <c r="E587" s="1">
        <v>96143</v>
      </c>
      <c r="F587" s="1">
        <v>1</v>
      </c>
      <c r="G587" s="1">
        <v>25000</v>
      </c>
      <c r="H587" s="1">
        <v>15.21</v>
      </c>
      <c r="I587" s="1">
        <v>0.26</v>
      </c>
      <c r="J587" s="1">
        <v>2</v>
      </c>
      <c r="K587" s="1">
        <v>642</v>
      </c>
      <c r="L587" s="1">
        <v>0</v>
      </c>
      <c r="M587" s="1">
        <v>0</v>
      </c>
      <c r="N587" s="1">
        <v>1</v>
      </c>
      <c r="O587" s="1">
        <v>0</v>
      </c>
      <c r="P587" s="1">
        <v>0</v>
      </c>
      <c r="Q587" s="1">
        <v>0</v>
      </c>
      <c r="R587" s="1">
        <v>0</v>
      </c>
      <c r="S587" s="3">
        <v>0</v>
      </c>
      <c r="T587" s="3">
        <v>1</v>
      </c>
      <c r="U587" s="3">
        <v>0</v>
      </c>
      <c r="V587" s="3">
        <v>0</v>
      </c>
      <c r="W587" s="3">
        <v>0</v>
      </c>
      <c r="X587" s="3">
        <v>0</v>
      </c>
      <c r="Y587" s="3">
        <v>1</v>
      </c>
      <c r="AA587" s="15">
        <f>SUMPRODUCT(D587:R587,Linear_regression!$K$18:$Y$18)</f>
        <v>0.82454149373654662</v>
      </c>
    </row>
    <row r="588" spans="3:27" x14ac:dyDescent="0.25">
      <c r="C588" s="2">
        <v>1</v>
      </c>
      <c r="D588" s="1">
        <v>21</v>
      </c>
      <c r="E588" s="1">
        <v>18064</v>
      </c>
      <c r="F588" s="1">
        <v>0</v>
      </c>
      <c r="G588" s="1">
        <v>6250</v>
      </c>
      <c r="H588" s="1">
        <v>14.72</v>
      </c>
      <c r="I588" s="1">
        <v>0.35</v>
      </c>
      <c r="J588" s="1">
        <v>2</v>
      </c>
      <c r="K588" s="1">
        <v>580</v>
      </c>
      <c r="L588" s="1">
        <v>1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0</v>
      </c>
      <c r="S588" s="3">
        <v>1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1</v>
      </c>
      <c r="AA588" s="15">
        <f>SUMPRODUCT(D588:R588,Linear_regression!$K$18:$Y$18)</f>
        <v>0.9703575684181337</v>
      </c>
    </row>
    <row r="589" spans="3:27" x14ac:dyDescent="0.25">
      <c r="C589" s="2">
        <v>1</v>
      </c>
      <c r="D589" s="1">
        <v>24</v>
      </c>
      <c r="E589" s="1">
        <v>96627</v>
      </c>
      <c r="F589" s="1">
        <v>2</v>
      </c>
      <c r="G589" s="1">
        <v>25000</v>
      </c>
      <c r="H589" s="1">
        <v>15.7</v>
      </c>
      <c r="I589" s="1">
        <v>0.26</v>
      </c>
      <c r="J589" s="1">
        <v>2</v>
      </c>
      <c r="K589" s="1">
        <v>622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3">
        <v>1</v>
      </c>
      <c r="T589" s="3">
        <v>1</v>
      </c>
      <c r="U589" s="3">
        <v>0</v>
      </c>
      <c r="V589" s="3">
        <v>0</v>
      </c>
      <c r="W589" s="3">
        <v>0</v>
      </c>
      <c r="X589" s="3">
        <v>1</v>
      </c>
      <c r="Y589" s="3">
        <v>0</v>
      </c>
      <c r="AA589" s="15">
        <f>SUMPRODUCT(D589:R589,Linear_regression!$K$18:$Y$18)</f>
        <v>0.82048671197600964</v>
      </c>
    </row>
    <row r="590" spans="3:27" x14ac:dyDescent="0.25">
      <c r="C590" s="2">
        <v>1</v>
      </c>
      <c r="D590" s="1">
        <v>24</v>
      </c>
      <c r="E590" s="1">
        <v>96309</v>
      </c>
      <c r="F590" s="1">
        <v>3</v>
      </c>
      <c r="G590" s="1">
        <v>25000</v>
      </c>
      <c r="H590" s="1">
        <v>13.35</v>
      </c>
      <c r="I590" s="1">
        <v>0.26</v>
      </c>
      <c r="J590" s="1">
        <v>4</v>
      </c>
      <c r="K590" s="1">
        <v>581</v>
      </c>
      <c r="L590" s="1">
        <v>1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3">
        <v>1</v>
      </c>
      <c r="T590" s="3">
        <v>1</v>
      </c>
      <c r="U590" s="3">
        <v>1</v>
      </c>
      <c r="V590" s="3">
        <v>0</v>
      </c>
      <c r="W590" s="3">
        <v>0</v>
      </c>
      <c r="X590" s="3">
        <v>0</v>
      </c>
      <c r="Y590" s="3">
        <v>0</v>
      </c>
      <c r="AA590" s="15">
        <f>SUMPRODUCT(D590:R590,Linear_regression!$K$18:$Y$18)</f>
        <v>0.77189569424327131</v>
      </c>
    </row>
    <row r="591" spans="3:27" x14ac:dyDescent="0.25">
      <c r="C591" s="2">
        <v>1</v>
      </c>
      <c r="D591" s="1">
        <v>24</v>
      </c>
      <c r="E591" s="1">
        <v>96836</v>
      </c>
      <c r="F591" s="1">
        <v>1</v>
      </c>
      <c r="G591" s="1">
        <v>25000</v>
      </c>
      <c r="H591" s="1">
        <v>6.62</v>
      </c>
      <c r="I591" s="1">
        <v>0.26</v>
      </c>
      <c r="J591" s="1">
        <v>2</v>
      </c>
      <c r="K591" s="1">
        <v>583</v>
      </c>
      <c r="L591" s="1">
        <v>0</v>
      </c>
      <c r="M591" s="1">
        <v>0</v>
      </c>
      <c r="N591" s="1">
        <v>0</v>
      </c>
      <c r="O591" s="1">
        <v>1</v>
      </c>
      <c r="P591" s="1">
        <v>0</v>
      </c>
      <c r="Q591" s="1">
        <v>0</v>
      </c>
      <c r="R591" s="1">
        <v>0</v>
      </c>
      <c r="S591" s="3">
        <v>1</v>
      </c>
      <c r="T591" s="3">
        <v>1</v>
      </c>
      <c r="U591" s="3">
        <v>1</v>
      </c>
      <c r="V591" s="3">
        <v>0</v>
      </c>
      <c r="W591" s="3">
        <v>0</v>
      </c>
      <c r="X591" s="3">
        <v>0</v>
      </c>
      <c r="Y591" s="3">
        <v>0</v>
      </c>
      <c r="AA591" s="15">
        <f>SUMPRODUCT(D591:R591,Linear_regression!$K$18:$Y$18)</f>
        <v>0.70760528398502376</v>
      </c>
    </row>
    <row r="592" spans="3:27" x14ac:dyDescent="0.25">
      <c r="C592" s="2">
        <v>1</v>
      </c>
      <c r="D592" s="1">
        <v>26</v>
      </c>
      <c r="E592" s="1">
        <v>96947</v>
      </c>
      <c r="F592" s="1">
        <v>4</v>
      </c>
      <c r="G592" s="1">
        <v>25000</v>
      </c>
      <c r="H592" s="1">
        <v>13.61</v>
      </c>
      <c r="I592" s="1">
        <v>0.26</v>
      </c>
      <c r="J592" s="1">
        <v>4</v>
      </c>
      <c r="K592" s="1">
        <v>645</v>
      </c>
      <c r="L592" s="1">
        <v>1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3">
        <v>1</v>
      </c>
      <c r="T592" s="3">
        <v>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AA592" s="15">
        <f>SUMPRODUCT(D592:R592,Linear_regression!$K$18:$Y$18)</f>
        <v>0.77487898972803682</v>
      </c>
    </row>
    <row r="593" spans="3:27" x14ac:dyDescent="0.25">
      <c r="C593" s="2">
        <v>1</v>
      </c>
      <c r="D593" s="1">
        <v>24</v>
      </c>
      <c r="E593" s="1">
        <v>207712</v>
      </c>
      <c r="F593" s="1">
        <v>0</v>
      </c>
      <c r="G593" s="1">
        <v>20000</v>
      </c>
      <c r="H593" s="1">
        <v>13.47</v>
      </c>
      <c r="I593" s="1">
        <v>0.1</v>
      </c>
      <c r="J593" s="1">
        <v>4</v>
      </c>
      <c r="K593" s="1">
        <v>582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AA593" s="15">
        <f>SUMPRODUCT(D593:R593,Linear_regression!$K$18:$Y$18)</f>
        <v>0.55302832065143115</v>
      </c>
    </row>
    <row r="594" spans="3:27" x14ac:dyDescent="0.25">
      <c r="C594" s="2">
        <v>1</v>
      </c>
      <c r="D594" s="1">
        <v>23</v>
      </c>
      <c r="E594" s="1">
        <v>89818</v>
      </c>
      <c r="F594" s="1">
        <v>0</v>
      </c>
      <c r="G594" s="1">
        <v>25000</v>
      </c>
      <c r="H594" s="1">
        <v>16.350000000000001</v>
      </c>
      <c r="I594" s="1">
        <v>0.28000000000000003</v>
      </c>
      <c r="J594" s="1">
        <v>4</v>
      </c>
      <c r="K594" s="1">
        <v>674</v>
      </c>
      <c r="L594" s="1">
        <v>1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3">
        <v>0</v>
      </c>
      <c r="T594" s="3">
        <v>1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AA594" s="15">
        <f>SUMPRODUCT(D594:R594,Linear_regression!$K$18:$Y$18)</f>
        <v>0.88286321267573287</v>
      </c>
    </row>
    <row r="595" spans="3:27" x14ac:dyDescent="0.25">
      <c r="C595" s="2">
        <v>1</v>
      </c>
      <c r="D595" s="1">
        <v>26</v>
      </c>
      <c r="E595" s="1">
        <v>90006</v>
      </c>
      <c r="F595" s="1">
        <v>4</v>
      </c>
      <c r="G595" s="1">
        <v>25000</v>
      </c>
      <c r="H595" s="1">
        <v>11.01</v>
      </c>
      <c r="I595" s="1">
        <v>0.28000000000000003</v>
      </c>
      <c r="J595" s="1">
        <v>4</v>
      </c>
      <c r="K595" s="1">
        <v>595</v>
      </c>
      <c r="L595" s="1">
        <v>0</v>
      </c>
      <c r="M595" s="1">
        <v>0</v>
      </c>
      <c r="N595" s="1">
        <v>1</v>
      </c>
      <c r="O595" s="1">
        <v>0</v>
      </c>
      <c r="P595" s="1">
        <v>0</v>
      </c>
      <c r="Q595" s="1">
        <v>0</v>
      </c>
      <c r="R595" s="1">
        <v>0</v>
      </c>
      <c r="S595" s="3">
        <v>0</v>
      </c>
      <c r="T595" s="3">
        <v>1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AA595" s="15">
        <f>SUMPRODUCT(D595:R595,Linear_regression!$K$18:$Y$18)</f>
        <v>0.78564398066262409</v>
      </c>
    </row>
    <row r="596" spans="3:27" x14ac:dyDescent="0.25">
      <c r="C596" s="2">
        <v>1</v>
      </c>
      <c r="D596" s="1">
        <v>25</v>
      </c>
      <c r="E596" s="1">
        <v>98704</v>
      </c>
      <c r="F596" s="1">
        <v>6</v>
      </c>
      <c r="G596" s="1">
        <v>25000</v>
      </c>
      <c r="H596" s="1">
        <v>7.29</v>
      </c>
      <c r="I596" s="1">
        <v>0.25</v>
      </c>
      <c r="J596" s="1">
        <v>3</v>
      </c>
      <c r="K596" s="1">
        <v>597</v>
      </c>
      <c r="L596" s="1">
        <v>0</v>
      </c>
      <c r="M596" s="1">
        <v>0</v>
      </c>
      <c r="N596" s="1">
        <v>1</v>
      </c>
      <c r="O596" s="1">
        <v>0</v>
      </c>
      <c r="P596" s="1">
        <v>0</v>
      </c>
      <c r="Q596" s="1">
        <v>0</v>
      </c>
      <c r="R596" s="1">
        <v>0</v>
      </c>
      <c r="S596" s="3">
        <v>0</v>
      </c>
      <c r="T596" s="3">
        <v>1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AA596" s="15">
        <f>SUMPRODUCT(D596:R596,Linear_regression!$K$18:$Y$18)</f>
        <v>0.59313469009280628</v>
      </c>
    </row>
    <row r="597" spans="3:27" x14ac:dyDescent="0.25">
      <c r="C597" s="2">
        <v>1</v>
      </c>
      <c r="D597" s="1">
        <v>23</v>
      </c>
      <c r="E597" s="1">
        <v>98967</v>
      </c>
      <c r="F597" s="1">
        <v>5</v>
      </c>
      <c r="G597" s="1">
        <v>25000</v>
      </c>
      <c r="H597" s="1">
        <v>11.36</v>
      </c>
      <c r="I597" s="1">
        <v>0.25</v>
      </c>
      <c r="J597" s="1">
        <v>3</v>
      </c>
      <c r="K597" s="1">
        <v>566</v>
      </c>
      <c r="L597" s="1">
        <v>0</v>
      </c>
      <c r="M597" s="1">
        <v>0</v>
      </c>
      <c r="N597" s="1">
        <v>1</v>
      </c>
      <c r="O597" s="1">
        <v>0</v>
      </c>
      <c r="P597" s="1">
        <v>0</v>
      </c>
      <c r="Q597" s="1">
        <v>0</v>
      </c>
      <c r="R597" s="1">
        <v>0</v>
      </c>
      <c r="S597" s="3">
        <v>1</v>
      </c>
      <c r="T597" s="3">
        <v>1</v>
      </c>
      <c r="U597" s="3">
        <v>0</v>
      </c>
      <c r="V597" s="3">
        <v>0</v>
      </c>
      <c r="W597" s="3">
        <v>1</v>
      </c>
      <c r="X597" s="3">
        <v>0</v>
      </c>
      <c r="Y597" s="3">
        <v>0</v>
      </c>
      <c r="AA597" s="15">
        <f>SUMPRODUCT(D597:R597,Linear_regression!$K$18:$Y$18)</f>
        <v>0.67576870458309124</v>
      </c>
    </row>
    <row r="598" spans="3:27" x14ac:dyDescent="0.25">
      <c r="C598" s="2">
        <v>1</v>
      </c>
      <c r="D598" s="1">
        <v>23</v>
      </c>
      <c r="E598" s="1">
        <v>18512</v>
      </c>
      <c r="F598" s="1">
        <v>1</v>
      </c>
      <c r="G598" s="1">
        <v>4000</v>
      </c>
      <c r="H598" s="1">
        <v>16.7</v>
      </c>
      <c r="I598" s="1">
        <v>0.22</v>
      </c>
      <c r="J598" s="1">
        <v>2</v>
      </c>
      <c r="K598" s="1">
        <v>566</v>
      </c>
      <c r="L598" s="1">
        <v>0</v>
      </c>
      <c r="M598" s="1">
        <v>0</v>
      </c>
      <c r="N598" s="1">
        <v>0</v>
      </c>
      <c r="O598" s="1">
        <v>1</v>
      </c>
      <c r="P598" s="1">
        <v>0</v>
      </c>
      <c r="Q598" s="1">
        <v>1</v>
      </c>
      <c r="R598" s="1">
        <v>0</v>
      </c>
      <c r="S598" s="3">
        <v>1</v>
      </c>
      <c r="T598" s="3">
        <v>0</v>
      </c>
      <c r="U598" s="3">
        <v>0</v>
      </c>
      <c r="V598" s="3">
        <v>1</v>
      </c>
      <c r="W598" s="3">
        <v>0</v>
      </c>
      <c r="X598" s="3">
        <v>0</v>
      </c>
      <c r="Y598" s="3">
        <v>0</v>
      </c>
      <c r="AA598" s="15">
        <f>SUMPRODUCT(D598:R598,Linear_regression!$K$18:$Y$18)</f>
        <v>0.90696417108257887</v>
      </c>
    </row>
    <row r="599" spans="3:27" x14ac:dyDescent="0.25">
      <c r="C599" s="2">
        <v>1</v>
      </c>
      <c r="D599" s="1">
        <v>25</v>
      </c>
      <c r="E599" s="1">
        <v>172215</v>
      </c>
      <c r="F599" s="1">
        <v>5</v>
      </c>
      <c r="G599" s="1">
        <v>10000</v>
      </c>
      <c r="H599" s="1">
        <v>18.25</v>
      </c>
      <c r="I599" s="1">
        <v>0.06</v>
      </c>
      <c r="J599" s="1">
        <v>4</v>
      </c>
      <c r="K599" s="1">
        <v>628</v>
      </c>
      <c r="L599" s="1">
        <v>0</v>
      </c>
      <c r="M599" s="1">
        <v>0</v>
      </c>
      <c r="N599" s="1">
        <v>1</v>
      </c>
      <c r="O599" s="1">
        <v>0</v>
      </c>
      <c r="P599" s="1">
        <v>0</v>
      </c>
      <c r="Q599" s="1">
        <v>0</v>
      </c>
      <c r="R599" s="1">
        <v>0</v>
      </c>
      <c r="S599" s="3">
        <v>0</v>
      </c>
      <c r="T599" s="3">
        <v>0</v>
      </c>
      <c r="U599" s="3">
        <v>0</v>
      </c>
      <c r="V599" s="3">
        <v>0</v>
      </c>
      <c r="W599" s="3">
        <v>1</v>
      </c>
      <c r="X599" s="3">
        <v>0</v>
      </c>
      <c r="Y599" s="3">
        <v>0</v>
      </c>
      <c r="AA599" s="15">
        <f>SUMPRODUCT(D599:R599,Linear_regression!$K$18:$Y$18)</f>
        <v>0.577169794324223</v>
      </c>
    </row>
    <row r="600" spans="3:27" x14ac:dyDescent="0.25">
      <c r="C600" s="2">
        <v>1</v>
      </c>
      <c r="D600" s="1">
        <v>23</v>
      </c>
      <c r="E600" s="1">
        <v>18831</v>
      </c>
      <c r="F600" s="1">
        <v>0</v>
      </c>
      <c r="G600" s="1">
        <v>6000</v>
      </c>
      <c r="H600" s="1">
        <v>11.01</v>
      </c>
      <c r="I600" s="1">
        <v>0.32</v>
      </c>
      <c r="J600" s="1">
        <v>4</v>
      </c>
      <c r="K600" s="1">
        <v>667</v>
      </c>
      <c r="L600" s="1">
        <v>0</v>
      </c>
      <c r="M600" s="1">
        <v>0</v>
      </c>
      <c r="N600" s="1">
        <v>0</v>
      </c>
      <c r="O600" s="1">
        <v>1</v>
      </c>
      <c r="P600" s="1">
        <v>0</v>
      </c>
      <c r="Q600" s="1">
        <v>0</v>
      </c>
      <c r="R600" s="1">
        <v>0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AA600" s="15">
        <f>SUMPRODUCT(D600:R600,Linear_regression!$K$18:$Y$18)</f>
        <v>0.97924222897621138</v>
      </c>
    </row>
    <row r="601" spans="3:27" x14ac:dyDescent="0.25">
      <c r="C601" s="2">
        <v>1</v>
      </c>
      <c r="D601" s="1">
        <v>24</v>
      </c>
      <c r="E601" s="1">
        <v>91184</v>
      </c>
      <c r="F601" s="1">
        <v>1</v>
      </c>
      <c r="G601" s="1">
        <v>25000</v>
      </c>
      <c r="H601" s="1">
        <v>14.7</v>
      </c>
      <c r="I601" s="1">
        <v>0.27</v>
      </c>
      <c r="J601" s="1">
        <v>3</v>
      </c>
      <c r="K601" s="1">
        <v>668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1</v>
      </c>
      <c r="AA601" s="15">
        <f>SUMPRODUCT(D601:R601,Linear_regression!$K$18:$Y$18)</f>
        <v>0.82575217100139064</v>
      </c>
    </row>
    <row r="602" spans="3:27" x14ac:dyDescent="0.25">
      <c r="C602" s="2">
        <v>1</v>
      </c>
      <c r="D602" s="1">
        <v>23</v>
      </c>
      <c r="E602" s="1">
        <v>91886</v>
      </c>
      <c r="F602" s="1">
        <v>1</v>
      </c>
      <c r="G602" s="1">
        <v>25000</v>
      </c>
      <c r="H602" s="1">
        <v>16.02</v>
      </c>
      <c r="I602" s="1">
        <v>0.27</v>
      </c>
      <c r="J602" s="1">
        <v>4</v>
      </c>
      <c r="K602" s="1">
        <v>544</v>
      </c>
      <c r="L602" s="1">
        <v>0</v>
      </c>
      <c r="M602" s="1">
        <v>0</v>
      </c>
      <c r="N602" s="1">
        <v>1</v>
      </c>
      <c r="O602" s="1">
        <v>0</v>
      </c>
      <c r="P602" s="1">
        <v>0</v>
      </c>
      <c r="Q602" s="1">
        <v>0</v>
      </c>
      <c r="R602" s="1">
        <v>0</v>
      </c>
      <c r="S602" s="3">
        <v>0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AA602" s="15">
        <f>SUMPRODUCT(D602:R602,Linear_regression!$K$18:$Y$18)</f>
        <v>0.89929186302560882</v>
      </c>
    </row>
    <row r="603" spans="3:27" x14ac:dyDescent="0.25">
      <c r="C603" s="2">
        <v>1</v>
      </c>
      <c r="D603" s="1">
        <v>23</v>
      </c>
      <c r="E603" s="1">
        <v>80452</v>
      </c>
      <c r="F603" s="1">
        <v>2</v>
      </c>
      <c r="G603" s="1">
        <v>25000</v>
      </c>
      <c r="H603" s="1">
        <v>15.37</v>
      </c>
      <c r="I603" s="1">
        <v>0.31</v>
      </c>
      <c r="J603" s="1">
        <v>2</v>
      </c>
      <c r="K603" s="1">
        <v>699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3">
        <v>1</v>
      </c>
      <c r="T603" s="3">
        <v>1</v>
      </c>
      <c r="U603" s="3">
        <v>0</v>
      </c>
      <c r="V603" s="3">
        <v>0</v>
      </c>
      <c r="W603" s="3">
        <v>1</v>
      </c>
      <c r="X603" s="3">
        <v>0</v>
      </c>
      <c r="Y603" s="3">
        <v>0</v>
      </c>
      <c r="AA603" s="15">
        <f>SUMPRODUCT(D603:R603,Linear_regression!$K$18:$Y$18)</f>
        <v>0.85559191643940158</v>
      </c>
    </row>
    <row r="604" spans="3:27" x14ac:dyDescent="0.25">
      <c r="C604" s="2">
        <v>1</v>
      </c>
      <c r="D604" s="1">
        <v>21</v>
      </c>
      <c r="E604" s="1">
        <v>18916</v>
      </c>
      <c r="F604" s="1">
        <v>0</v>
      </c>
      <c r="G604" s="1">
        <v>6200</v>
      </c>
      <c r="H604" s="1">
        <v>7.9</v>
      </c>
      <c r="I604" s="1">
        <v>0.33</v>
      </c>
      <c r="J604" s="1">
        <v>2</v>
      </c>
      <c r="K604" s="1">
        <v>615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1</v>
      </c>
      <c r="R604" s="1">
        <v>0</v>
      </c>
      <c r="S604" s="3">
        <v>1</v>
      </c>
      <c r="T604" s="3">
        <v>0</v>
      </c>
      <c r="U604" s="3">
        <v>0</v>
      </c>
      <c r="V604" s="3">
        <v>1</v>
      </c>
      <c r="W604" s="3">
        <v>0</v>
      </c>
      <c r="X604" s="3">
        <v>0</v>
      </c>
      <c r="Y604" s="3">
        <v>0</v>
      </c>
      <c r="AA604" s="15">
        <f>SUMPRODUCT(D604:R604,Linear_regression!$K$18:$Y$18)</f>
        <v>0.78051744135673429</v>
      </c>
    </row>
    <row r="605" spans="3:27" x14ac:dyDescent="0.25">
      <c r="C605" s="2">
        <v>1</v>
      </c>
      <c r="D605" s="1">
        <v>23</v>
      </c>
      <c r="E605" s="1">
        <v>19000</v>
      </c>
      <c r="F605" s="1">
        <v>2</v>
      </c>
      <c r="G605" s="1">
        <v>4475</v>
      </c>
      <c r="H605" s="1">
        <v>11.01</v>
      </c>
      <c r="I605" s="1">
        <v>0.24</v>
      </c>
      <c r="J605" s="1">
        <v>4</v>
      </c>
      <c r="K605" s="1">
        <v>647</v>
      </c>
      <c r="L605" s="1">
        <v>0</v>
      </c>
      <c r="M605" s="1">
        <v>0</v>
      </c>
      <c r="N605" s="1">
        <v>0</v>
      </c>
      <c r="O605" s="1">
        <v>1</v>
      </c>
      <c r="P605" s="1">
        <v>0</v>
      </c>
      <c r="Q605" s="1">
        <v>1</v>
      </c>
      <c r="R605" s="1">
        <v>0</v>
      </c>
      <c r="S605" s="3">
        <v>0</v>
      </c>
      <c r="T605" s="3">
        <v>0</v>
      </c>
      <c r="U605" s="3">
        <v>0</v>
      </c>
      <c r="V605" s="3">
        <v>0</v>
      </c>
      <c r="W605" s="3">
        <v>1</v>
      </c>
      <c r="X605" s="3">
        <v>0</v>
      </c>
      <c r="Y605" s="3">
        <v>0</v>
      </c>
      <c r="AA605" s="15">
        <f>SUMPRODUCT(D605:R605,Linear_regression!$K$18:$Y$18)</f>
        <v>0.77785641285201412</v>
      </c>
    </row>
    <row r="606" spans="3:27" x14ac:dyDescent="0.25">
      <c r="C606" s="2">
        <v>1</v>
      </c>
      <c r="D606" s="1">
        <v>23</v>
      </c>
      <c r="E606" s="1">
        <v>94363</v>
      </c>
      <c r="F606" s="1">
        <v>0</v>
      </c>
      <c r="G606" s="1">
        <v>25000</v>
      </c>
      <c r="H606" s="1">
        <v>16.32</v>
      </c>
      <c r="I606" s="1">
        <v>0.26</v>
      </c>
      <c r="J606" s="1">
        <v>3</v>
      </c>
      <c r="K606" s="1">
        <v>576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0</v>
      </c>
      <c r="S606" s="3">
        <v>0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1</v>
      </c>
      <c r="AA606" s="15">
        <f>SUMPRODUCT(D606:R606,Linear_regression!$K$18:$Y$18)</f>
        <v>0.9321917865691679</v>
      </c>
    </row>
    <row r="607" spans="3:27" x14ac:dyDescent="0.25">
      <c r="C607" s="2">
        <v>1</v>
      </c>
      <c r="D607" s="1">
        <v>25</v>
      </c>
      <c r="E607" s="1">
        <v>80570</v>
      </c>
      <c r="F607" s="1">
        <v>3</v>
      </c>
      <c r="G607" s="1">
        <v>25000</v>
      </c>
      <c r="H607" s="1">
        <v>17.93</v>
      </c>
      <c r="I607" s="1">
        <v>0.31</v>
      </c>
      <c r="J607" s="1">
        <v>4</v>
      </c>
      <c r="K607" s="1">
        <v>612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0</v>
      </c>
      <c r="R607" s="1">
        <v>0</v>
      </c>
      <c r="S607" s="3">
        <v>1</v>
      </c>
      <c r="T607" s="3">
        <v>1</v>
      </c>
      <c r="U607" s="3">
        <v>0</v>
      </c>
      <c r="V607" s="3">
        <v>0</v>
      </c>
      <c r="W607" s="3">
        <v>1</v>
      </c>
      <c r="X607" s="3">
        <v>0</v>
      </c>
      <c r="Y607" s="3">
        <v>0</v>
      </c>
      <c r="AA607" s="15">
        <f>SUMPRODUCT(D607:R607,Linear_regression!$K$18:$Y$18)</f>
        <v>1.0227803951057262</v>
      </c>
    </row>
    <row r="608" spans="3:27" x14ac:dyDescent="0.25">
      <c r="C608" s="2">
        <v>1</v>
      </c>
      <c r="D608" s="1">
        <v>24</v>
      </c>
      <c r="E608" s="1">
        <v>95753</v>
      </c>
      <c r="F608" s="1">
        <v>1</v>
      </c>
      <c r="G608" s="1">
        <v>25000</v>
      </c>
      <c r="H608" s="1">
        <v>14.96</v>
      </c>
      <c r="I608" s="1">
        <v>0.26</v>
      </c>
      <c r="J608" s="1">
        <v>4</v>
      </c>
      <c r="K608" s="1">
        <v>542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3">
        <v>0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AA608" s="15">
        <f>SUMPRODUCT(D608:R608,Linear_regression!$K$18:$Y$18)</f>
        <v>0.85793420080025706</v>
      </c>
    </row>
    <row r="609" spans="3:27" x14ac:dyDescent="0.25">
      <c r="C609" s="2">
        <v>1</v>
      </c>
      <c r="D609" s="1">
        <v>23</v>
      </c>
      <c r="E609" s="1">
        <v>85787</v>
      </c>
      <c r="F609" s="1">
        <v>0</v>
      </c>
      <c r="G609" s="1">
        <v>25000</v>
      </c>
      <c r="H609" s="1">
        <v>19.04</v>
      </c>
      <c r="I609" s="1">
        <v>0.28999999999999998</v>
      </c>
      <c r="J609" s="1">
        <v>4</v>
      </c>
      <c r="K609" s="1">
        <v>646</v>
      </c>
      <c r="L609" s="1">
        <v>0</v>
      </c>
      <c r="M609" s="1">
        <v>0</v>
      </c>
      <c r="N609" s="1">
        <v>1</v>
      </c>
      <c r="O609" s="1">
        <v>0</v>
      </c>
      <c r="P609" s="1">
        <v>0</v>
      </c>
      <c r="Q609" s="1">
        <v>0</v>
      </c>
      <c r="R609" s="1">
        <v>0</v>
      </c>
      <c r="S609" s="3">
        <v>0</v>
      </c>
      <c r="T609" s="3">
        <v>1</v>
      </c>
      <c r="U609" s="3">
        <v>0</v>
      </c>
      <c r="V609" s="3">
        <v>0</v>
      </c>
      <c r="W609" s="3">
        <v>1</v>
      </c>
      <c r="X609" s="3">
        <v>0</v>
      </c>
      <c r="Y609" s="3">
        <v>0</v>
      </c>
      <c r="AA609" s="15">
        <f>SUMPRODUCT(D609:R609,Linear_regression!$K$18:$Y$18)</f>
        <v>0.98781467044137627</v>
      </c>
    </row>
    <row r="610" spans="3:27" x14ac:dyDescent="0.25">
      <c r="C610" s="2">
        <v>1</v>
      </c>
      <c r="D610" s="1">
        <v>25</v>
      </c>
      <c r="E610" s="1">
        <v>102114</v>
      </c>
      <c r="F610" s="1">
        <v>7</v>
      </c>
      <c r="G610" s="1">
        <v>25000</v>
      </c>
      <c r="H610" s="1">
        <v>15.95</v>
      </c>
      <c r="I610" s="1">
        <v>0.24</v>
      </c>
      <c r="J610" s="1">
        <v>3</v>
      </c>
      <c r="K610" s="1">
        <v>637</v>
      </c>
      <c r="L610" s="1">
        <v>0</v>
      </c>
      <c r="M610" s="1">
        <v>0</v>
      </c>
      <c r="N610" s="1">
        <v>0</v>
      </c>
      <c r="O610" s="1">
        <v>1</v>
      </c>
      <c r="P610" s="1">
        <v>0</v>
      </c>
      <c r="Q610" s="1">
        <v>0</v>
      </c>
      <c r="R610" s="1">
        <v>0</v>
      </c>
      <c r="S610" s="3">
        <v>0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AA610" s="15">
        <f>SUMPRODUCT(D610:R610,Linear_regression!$K$18:$Y$18)</f>
        <v>0.7760320466057411</v>
      </c>
    </row>
    <row r="611" spans="3:27" x14ac:dyDescent="0.25">
      <c r="C611" s="2">
        <v>1</v>
      </c>
      <c r="D611" s="1">
        <v>23</v>
      </c>
      <c r="E611" s="1">
        <v>19062</v>
      </c>
      <c r="F611" s="1">
        <v>2</v>
      </c>
      <c r="G611" s="1">
        <v>4000</v>
      </c>
      <c r="H611" s="1">
        <v>13.98</v>
      </c>
      <c r="I611" s="1">
        <v>0.21</v>
      </c>
      <c r="J611" s="1">
        <v>4</v>
      </c>
      <c r="K611" s="1">
        <v>667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1</v>
      </c>
      <c r="R611" s="1">
        <v>0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AA611" s="15">
        <f>SUMPRODUCT(D611:R611,Linear_regression!$K$18:$Y$18)</f>
        <v>0.75599916411870716</v>
      </c>
    </row>
    <row r="612" spans="3:27" x14ac:dyDescent="0.25">
      <c r="C612" s="2">
        <v>1</v>
      </c>
      <c r="D612" s="1">
        <v>23</v>
      </c>
      <c r="E612" s="1">
        <v>18926</v>
      </c>
      <c r="F612" s="1">
        <v>0</v>
      </c>
      <c r="G612" s="1">
        <v>4600</v>
      </c>
      <c r="H612" s="1">
        <v>10.99</v>
      </c>
      <c r="I612" s="1">
        <v>0.24</v>
      </c>
      <c r="J612" s="1">
        <v>2</v>
      </c>
      <c r="K612" s="1">
        <v>688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1</v>
      </c>
      <c r="AA612" s="15">
        <f>SUMPRODUCT(D612:R612,Linear_regression!$K$18:$Y$18)</f>
        <v>0.73374641184327116</v>
      </c>
    </row>
    <row r="613" spans="3:27" x14ac:dyDescent="0.25">
      <c r="C613" s="2">
        <v>1</v>
      </c>
      <c r="D613" s="1">
        <v>22</v>
      </c>
      <c r="E613" s="1">
        <v>106694</v>
      </c>
      <c r="F613" s="1">
        <v>0</v>
      </c>
      <c r="G613" s="1">
        <v>25000</v>
      </c>
      <c r="H613" s="1">
        <v>15.58</v>
      </c>
      <c r="I613" s="1">
        <v>0.23</v>
      </c>
      <c r="J613" s="1">
        <v>2</v>
      </c>
      <c r="K613" s="1">
        <v>667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AA613" s="15">
        <f>SUMPRODUCT(D613:R613,Linear_regression!$K$18:$Y$18)</f>
        <v>0.75752685322906244</v>
      </c>
    </row>
    <row r="614" spans="3:27" x14ac:dyDescent="0.25">
      <c r="C614" s="2">
        <v>1</v>
      </c>
      <c r="D614" s="1">
        <v>25</v>
      </c>
      <c r="E614" s="1">
        <v>90718</v>
      </c>
      <c r="F614" s="1">
        <v>4</v>
      </c>
      <c r="G614" s="1">
        <v>25000</v>
      </c>
      <c r="H614" s="1">
        <v>10.99</v>
      </c>
      <c r="I614" s="1">
        <v>0.28000000000000003</v>
      </c>
      <c r="J614" s="1">
        <v>2</v>
      </c>
      <c r="K614" s="1">
        <v>692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0</v>
      </c>
      <c r="S614" s="3">
        <v>1</v>
      </c>
      <c r="T614" s="3">
        <v>1</v>
      </c>
      <c r="U614" s="3">
        <v>0</v>
      </c>
      <c r="V614" s="3">
        <v>0</v>
      </c>
      <c r="W614" s="3">
        <v>1</v>
      </c>
      <c r="X614" s="3">
        <v>0</v>
      </c>
      <c r="Y614" s="3">
        <v>0</v>
      </c>
      <c r="AA614" s="15">
        <f>SUMPRODUCT(D614:R614,Linear_regression!$K$18:$Y$18)</f>
        <v>0.76628576859126263</v>
      </c>
    </row>
    <row r="615" spans="3:27" x14ac:dyDescent="0.25">
      <c r="C615" s="2">
        <v>1</v>
      </c>
      <c r="D615" s="1">
        <v>25</v>
      </c>
      <c r="E615" s="1">
        <v>106668</v>
      </c>
      <c r="F615" s="1">
        <v>1</v>
      </c>
      <c r="G615" s="1">
        <v>25000</v>
      </c>
      <c r="H615" s="1">
        <v>14.96</v>
      </c>
      <c r="I615" s="1">
        <v>0.23</v>
      </c>
      <c r="J615" s="1">
        <v>4</v>
      </c>
      <c r="K615" s="1">
        <v>562</v>
      </c>
      <c r="L615" s="1">
        <v>1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1</v>
      </c>
      <c r="AA615" s="15">
        <f>SUMPRODUCT(D615:R615,Linear_regression!$K$18:$Y$18)</f>
        <v>0.8183704250517625</v>
      </c>
    </row>
    <row r="616" spans="3:27" x14ac:dyDescent="0.25">
      <c r="C616" s="2">
        <v>1</v>
      </c>
      <c r="D616" s="1">
        <v>26</v>
      </c>
      <c r="E616" s="1">
        <v>106419</v>
      </c>
      <c r="F616" s="1">
        <v>5</v>
      </c>
      <c r="G616" s="1">
        <v>25000</v>
      </c>
      <c r="H616" s="1">
        <v>15.65</v>
      </c>
      <c r="I616" s="1">
        <v>0.23</v>
      </c>
      <c r="J616" s="1">
        <v>3</v>
      </c>
      <c r="K616" s="1">
        <v>649</v>
      </c>
      <c r="L616" s="1">
        <v>0</v>
      </c>
      <c r="M616" s="1">
        <v>0</v>
      </c>
      <c r="N616" s="1">
        <v>1</v>
      </c>
      <c r="O616" s="1">
        <v>0</v>
      </c>
      <c r="P616" s="1">
        <v>0</v>
      </c>
      <c r="Q616" s="1">
        <v>0</v>
      </c>
      <c r="R616" s="1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1</v>
      </c>
      <c r="AA616" s="15">
        <f>SUMPRODUCT(D616:R616,Linear_regression!$K$18:$Y$18)</f>
        <v>0.76546425996673584</v>
      </c>
    </row>
    <row r="617" spans="3:27" x14ac:dyDescent="0.25">
      <c r="C617" s="2">
        <v>1</v>
      </c>
      <c r="D617" s="1">
        <v>23</v>
      </c>
      <c r="E617" s="1">
        <v>19065</v>
      </c>
      <c r="F617" s="1">
        <v>3</v>
      </c>
      <c r="G617" s="1">
        <v>3600</v>
      </c>
      <c r="H617" s="1">
        <v>13.47</v>
      </c>
      <c r="I617" s="1">
        <v>0.19</v>
      </c>
      <c r="J617" s="1">
        <v>4</v>
      </c>
      <c r="K617" s="1">
        <v>540</v>
      </c>
      <c r="L617" s="1">
        <v>0</v>
      </c>
      <c r="M617" s="1">
        <v>0</v>
      </c>
      <c r="N617" s="1">
        <v>1</v>
      </c>
      <c r="O617" s="1">
        <v>0</v>
      </c>
      <c r="P617" s="1">
        <v>0</v>
      </c>
      <c r="Q617" s="1">
        <v>0</v>
      </c>
      <c r="R617" s="1">
        <v>0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1</v>
      </c>
      <c r="Y617" s="3">
        <v>0</v>
      </c>
      <c r="AA617" s="15">
        <f>SUMPRODUCT(D617:R617,Linear_regression!$K$18:$Y$18)</f>
        <v>0.78996988214703479</v>
      </c>
    </row>
    <row r="618" spans="3:27" x14ac:dyDescent="0.25">
      <c r="C618" s="2">
        <v>1</v>
      </c>
      <c r="D618" s="1">
        <v>24</v>
      </c>
      <c r="E618" s="1">
        <v>111673</v>
      </c>
      <c r="F618" s="1">
        <v>4</v>
      </c>
      <c r="G618" s="1">
        <v>25000</v>
      </c>
      <c r="H618" s="1">
        <v>16.77</v>
      </c>
      <c r="I618" s="1">
        <v>0.22</v>
      </c>
      <c r="J618" s="1">
        <v>4</v>
      </c>
      <c r="K618" s="1">
        <v>600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3">
        <v>1</v>
      </c>
      <c r="T618" s="3">
        <v>1</v>
      </c>
      <c r="U618" s="3">
        <v>0</v>
      </c>
      <c r="V618" s="3">
        <v>1</v>
      </c>
      <c r="W618" s="3">
        <v>0</v>
      </c>
      <c r="X618" s="3">
        <v>0</v>
      </c>
      <c r="Y618" s="3">
        <v>0</v>
      </c>
      <c r="AA618" s="15">
        <f>SUMPRODUCT(D618:R618,Linear_regression!$K$18:$Y$18)</f>
        <v>0.75711317481523699</v>
      </c>
    </row>
    <row r="619" spans="3:27" x14ac:dyDescent="0.25">
      <c r="C619" s="2">
        <v>1</v>
      </c>
      <c r="D619" s="1">
        <v>23</v>
      </c>
      <c r="E619" s="1">
        <v>112633</v>
      </c>
      <c r="F619" s="1">
        <v>1</v>
      </c>
      <c r="G619" s="1">
        <v>25000</v>
      </c>
      <c r="H619" s="1">
        <v>14.59</v>
      </c>
      <c r="I619" s="1">
        <v>0.22</v>
      </c>
      <c r="J619" s="1">
        <v>2</v>
      </c>
      <c r="K619" s="1">
        <v>633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  <c r="R619" s="1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AA619" s="15">
        <f>SUMPRODUCT(D619:R619,Linear_regression!$K$18:$Y$18)</f>
        <v>0.74569992498031878</v>
      </c>
    </row>
    <row r="620" spans="3:27" x14ac:dyDescent="0.25">
      <c r="C620" s="2">
        <v>1</v>
      </c>
      <c r="D620" s="1">
        <v>25</v>
      </c>
      <c r="E620" s="1">
        <v>195268</v>
      </c>
      <c r="F620" s="1">
        <v>1</v>
      </c>
      <c r="G620" s="1">
        <v>25000</v>
      </c>
      <c r="H620" s="1">
        <v>16</v>
      </c>
      <c r="I620" s="1">
        <v>0.13</v>
      </c>
      <c r="J620" s="1">
        <v>3</v>
      </c>
      <c r="K620" s="1">
        <v>662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AA620" s="15">
        <f>SUMPRODUCT(D620:R620,Linear_regression!$K$18:$Y$18)</f>
        <v>0.61428866092470003</v>
      </c>
    </row>
    <row r="621" spans="3:27" x14ac:dyDescent="0.25">
      <c r="C621" s="2">
        <v>1</v>
      </c>
      <c r="D621" s="1">
        <v>21</v>
      </c>
      <c r="E621" s="1">
        <v>18773</v>
      </c>
      <c r="F621" s="1">
        <v>0</v>
      </c>
      <c r="G621" s="1">
        <v>3175</v>
      </c>
      <c r="H621" s="1">
        <v>11.54</v>
      </c>
      <c r="I621" s="1">
        <v>0.17</v>
      </c>
      <c r="J621" s="1">
        <v>3</v>
      </c>
      <c r="K621" s="1">
        <v>686</v>
      </c>
      <c r="L621" s="1">
        <v>0</v>
      </c>
      <c r="M621" s="1">
        <v>0</v>
      </c>
      <c r="N621" s="1">
        <v>0</v>
      </c>
      <c r="O621" s="1">
        <v>1</v>
      </c>
      <c r="P621" s="1">
        <v>0</v>
      </c>
      <c r="Q621" s="1">
        <v>1</v>
      </c>
      <c r="R621" s="1">
        <v>0</v>
      </c>
      <c r="S621" s="3">
        <v>1</v>
      </c>
      <c r="T621" s="3">
        <v>0</v>
      </c>
      <c r="U621" s="3">
        <v>0</v>
      </c>
      <c r="V621" s="3">
        <v>1</v>
      </c>
      <c r="W621" s="3">
        <v>0</v>
      </c>
      <c r="X621" s="3">
        <v>0</v>
      </c>
      <c r="Y621" s="3">
        <v>0</v>
      </c>
      <c r="AA621" s="15">
        <f>SUMPRODUCT(D621:R621,Linear_regression!$K$18:$Y$18)</f>
        <v>0.67520555790682701</v>
      </c>
    </row>
    <row r="622" spans="3:27" x14ac:dyDescent="0.25">
      <c r="C622" s="2">
        <v>1</v>
      </c>
      <c r="D622" s="1">
        <v>25</v>
      </c>
      <c r="E622" s="1">
        <v>116439</v>
      </c>
      <c r="F622" s="1">
        <v>2</v>
      </c>
      <c r="G622" s="1">
        <v>25000</v>
      </c>
      <c r="H622" s="1">
        <v>15.68</v>
      </c>
      <c r="I622" s="1">
        <v>0.21</v>
      </c>
      <c r="J622" s="1">
        <v>4</v>
      </c>
      <c r="K622" s="1">
        <v>595</v>
      </c>
      <c r="L622" s="1">
        <v>1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3">
        <v>0</v>
      </c>
      <c r="T622" s="3">
        <v>1</v>
      </c>
      <c r="U622" s="3">
        <v>0</v>
      </c>
      <c r="V622" s="3">
        <v>1</v>
      </c>
      <c r="W622" s="3">
        <v>0</v>
      </c>
      <c r="X622" s="3">
        <v>0</v>
      </c>
      <c r="Y622" s="3">
        <v>0</v>
      </c>
      <c r="AA622" s="15">
        <f>SUMPRODUCT(D622:R622,Linear_regression!$K$18:$Y$18)</f>
        <v>0.77118166466791338</v>
      </c>
    </row>
    <row r="623" spans="3:27" x14ac:dyDescent="0.25">
      <c r="C623" s="2">
        <v>1</v>
      </c>
      <c r="D623" s="1">
        <v>24</v>
      </c>
      <c r="E623" s="1">
        <v>118417</v>
      </c>
      <c r="F623" s="1">
        <v>0</v>
      </c>
      <c r="G623" s="1">
        <v>25000</v>
      </c>
      <c r="H623" s="1">
        <v>12.61</v>
      </c>
      <c r="I623" s="1">
        <v>0.21</v>
      </c>
      <c r="J623" s="1">
        <v>2</v>
      </c>
      <c r="K623" s="1">
        <v>625</v>
      </c>
      <c r="L623" s="1">
        <v>0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3">
        <v>0</v>
      </c>
      <c r="T623" s="3">
        <v>1</v>
      </c>
      <c r="U623" s="3">
        <v>0</v>
      </c>
      <c r="V623" s="3">
        <v>1</v>
      </c>
      <c r="W623" s="3">
        <v>0</v>
      </c>
      <c r="X623" s="3">
        <v>0</v>
      </c>
      <c r="Y623" s="3">
        <v>0</v>
      </c>
      <c r="AA623" s="15">
        <f>SUMPRODUCT(D623:R623,Linear_regression!$K$18:$Y$18)</f>
        <v>0.72281907249061894</v>
      </c>
    </row>
    <row r="624" spans="3:27" x14ac:dyDescent="0.25">
      <c r="C624" s="2">
        <v>1</v>
      </c>
      <c r="D624" s="1">
        <v>23</v>
      </c>
      <c r="E624" s="1">
        <v>19312</v>
      </c>
      <c r="F624" s="1">
        <v>4</v>
      </c>
      <c r="G624" s="1">
        <v>2800</v>
      </c>
      <c r="H624" s="1">
        <v>8.49</v>
      </c>
      <c r="I624" s="1">
        <v>0.14000000000000001</v>
      </c>
      <c r="J624" s="1">
        <v>3</v>
      </c>
      <c r="K624" s="1">
        <v>661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1</v>
      </c>
      <c r="Y624" s="3">
        <v>0</v>
      </c>
      <c r="AA624" s="15">
        <f>SUMPRODUCT(D624:R624,Linear_regression!$K$18:$Y$18)</f>
        <v>0.52891081478176261</v>
      </c>
    </row>
    <row r="625" spans="3:27" x14ac:dyDescent="0.25">
      <c r="C625" s="2">
        <v>1</v>
      </c>
      <c r="D625" s="1">
        <v>25</v>
      </c>
      <c r="E625" s="1">
        <v>192351</v>
      </c>
      <c r="F625" s="1">
        <v>1</v>
      </c>
      <c r="G625" s="1">
        <v>30000</v>
      </c>
      <c r="H625" s="1">
        <v>17.27</v>
      </c>
      <c r="I625" s="1">
        <v>0.16</v>
      </c>
      <c r="J625" s="1">
        <v>4</v>
      </c>
      <c r="K625" s="1">
        <v>577</v>
      </c>
      <c r="L625" s="1">
        <v>0</v>
      </c>
      <c r="M625" s="1">
        <v>0</v>
      </c>
      <c r="N625" s="1">
        <v>1</v>
      </c>
      <c r="O625" s="1">
        <v>0</v>
      </c>
      <c r="P625" s="1">
        <v>0</v>
      </c>
      <c r="Q625" s="1">
        <v>0</v>
      </c>
      <c r="R625" s="1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1</v>
      </c>
      <c r="Y625" s="3">
        <v>0</v>
      </c>
      <c r="AA625" s="15">
        <f>SUMPRODUCT(D625:R625,Linear_regression!$K$18:$Y$18)</f>
        <v>0.72279555292273556</v>
      </c>
    </row>
    <row r="626" spans="3:27" x14ac:dyDescent="0.25">
      <c r="C626" s="2">
        <v>1</v>
      </c>
      <c r="D626" s="1">
        <v>24</v>
      </c>
      <c r="E626" s="1">
        <v>190735</v>
      </c>
      <c r="F626" s="1">
        <v>1</v>
      </c>
      <c r="G626" s="1">
        <v>25000</v>
      </c>
      <c r="H626" s="1">
        <v>14.59</v>
      </c>
      <c r="I626" s="1">
        <v>0.13</v>
      </c>
      <c r="J626" s="1">
        <v>2</v>
      </c>
      <c r="K626" s="1">
        <v>653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0</v>
      </c>
      <c r="R626" s="1">
        <v>0</v>
      </c>
      <c r="S626" s="3">
        <v>1</v>
      </c>
      <c r="T626" s="3">
        <v>1</v>
      </c>
      <c r="U626" s="3">
        <v>0</v>
      </c>
      <c r="V626" s="3">
        <v>1</v>
      </c>
      <c r="W626" s="3">
        <v>0</v>
      </c>
      <c r="X626" s="3">
        <v>0</v>
      </c>
      <c r="Y626" s="3">
        <v>0</v>
      </c>
      <c r="AA626" s="15">
        <f>SUMPRODUCT(D626:R626,Linear_regression!$K$18:$Y$18)</f>
        <v>0.58415688939613641</v>
      </c>
    </row>
    <row r="627" spans="3:27" x14ac:dyDescent="0.25">
      <c r="C627" s="2">
        <v>1</v>
      </c>
      <c r="D627" s="1">
        <v>24</v>
      </c>
      <c r="E627" s="1">
        <v>100758</v>
      </c>
      <c r="F627" s="1">
        <v>0</v>
      </c>
      <c r="G627" s="1">
        <v>25000</v>
      </c>
      <c r="H627" s="1">
        <v>11.01</v>
      </c>
      <c r="I627" s="1">
        <v>0.25</v>
      </c>
      <c r="J627" s="1">
        <v>2</v>
      </c>
      <c r="K627" s="1">
        <v>635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3">
        <v>1</v>
      </c>
      <c r="T627" s="3">
        <v>1</v>
      </c>
      <c r="U627" s="3">
        <v>0</v>
      </c>
      <c r="V627" s="3">
        <v>0</v>
      </c>
      <c r="W627" s="3">
        <v>1</v>
      </c>
      <c r="X627" s="3">
        <v>0</v>
      </c>
      <c r="Y627" s="3">
        <v>0</v>
      </c>
      <c r="AA627" s="15">
        <f>SUMPRODUCT(D627:R627,Linear_regression!$K$18:$Y$18)</f>
        <v>0.73364646350675367</v>
      </c>
    </row>
    <row r="628" spans="3:27" x14ac:dyDescent="0.25">
      <c r="C628" s="2">
        <v>1</v>
      </c>
      <c r="D628" s="1">
        <v>22</v>
      </c>
      <c r="E628" s="1">
        <v>18923</v>
      </c>
      <c r="F628" s="1">
        <v>0</v>
      </c>
      <c r="G628" s="1">
        <v>2500</v>
      </c>
      <c r="H628" s="1">
        <v>12.53</v>
      </c>
      <c r="I628" s="1">
        <v>0.13</v>
      </c>
      <c r="J628" s="1">
        <v>3</v>
      </c>
      <c r="K628" s="1">
        <v>618</v>
      </c>
      <c r="L628" s="1">
        <v>0</v>
      </c>
      <c r="M628" s="1">
        <v>0</v>
      </c>
      <c r="N628" s="1">
        <v>0</v>
      </c>
      <c r="O628" s="1">
        <v>1</v>
      </c>
      <c r="P628" s="1">
        <v>0</v>
      </c>
      <c r="Q628" s="1">
        <v>1</v>
      </c>
      <c r="R628" s="1">
        <v>0</v>
      </c>
      <c r="S628" s="3">
        <v>0</v>
      </c>
      <c r="T628" s="3">
        <v>0</v>
      </c>
      <c r="U628" s="3">
        <v>0</v>
      </c>
      <c r="V628" s="3">
        <v>1</v>
      </c>
      <c r="W628" s="3">
        <v>0</v>
      </c>
      <c r="X628" s="3">
        <v>0</v>
      </c>
      <c r="Y628" s="3">
        <v>0</v>
      </c>
      <c r="AA628" s="15">
        <f>SUMPRODUCT(D628:R628,Linear_regression!$K$18:$Y$18)</f>
        <v>0.6770903275926512</v>
      </c>
    </row>
    <row r="629" spans="3:27" x14ac:dyDescent="0.25">
      <c r="C629" s="2">
        <v>1</v>
      </c>
      <c r="D629" s="1">
        <v>25</v>
      </c>
      <c r="E629" s="1">
        <v>161894</v>
      </c>
      <c r="F629" s="1">
        <v>0</v>
      </c>
      <c r="G629" s="1">
        <v>5000</v>
      </c>
      <c r="H629" s="1">
        <v>16.489999999999998</v>
      </c>
      <c r="I629" s="1">
        <v>0.03</v>
      </c>
      <c r="J629" s="1">
        <v>2</v>
      </c>
      <c r="K629" s="1">
        <v>609</v>
      </c>
      <c r="L629" s="1">
        <v>0</v>
      </c>
      <c r="M629" s="1">
        <v>0</v>
      </c>
      <c r="N629" s="1">
        <v>0</v>
      </c>
      <c r="O629" s="1">
        <v>1</v>
      </c>
      <c r="P629" s="1">
        <v>0</v>
      </c>
      <c r="Q629" s="1">
        <v>0</v>
      </c>
      <c r="R629" s="1">
        <v>0</v>
      </c>
      <c r="S629" s="3">
        <v>0</v>
      </c>
      <c r="T629" s="3">
        <v>1</v>
      </c>
      <c r="U629" s="3">
        <v>0</v>
      </c>
      <c r="V629" s="3">
        <v>0</v>
      </c>
      <c r="W629" s="3">
        <v>1</v>
      </c>
      <c r="X629" s="3">
        <v>0</v>
      </c>
      <c r="Y629" s="3">
        <v>0</v>
      </c>
      <c r="AA629" s="15">
        <f>SUMPRODUCT(D629:R629,Linear_regression!$K$18:$Y$18)</f>
        <v>0.64111263323415668</v>
      </c>
    </row>
    <row r="630" spans="3:27" x14ac:dyDescent="0.25">
      <c r="C630" s="2">
        <v>1</v>
      </c>
      <c r="D630" s="1">
        <v>22</v>
      </c>
      <c r="E630" s="1">
        <v>121617</v>
      </c>
      <c r="F630" s="1">
        <v>2</v>
      </c>
      <c r="G630" s="1">
        <v>25000</v>
      </c>
      <c r="H630" s="1">
        <v>14.96</v>
      </c>
      <c r="I630" s="1">
        <v>0.21</v>
      </c>
      <c r="J630" s="1">
        <v>2</v>
      </c>
      <c r="K630" s="1">
        <v>629</v>
      </c>
      <c r="L630" s="1">
        <v>0</v>
      </c>
      <c r="M630" s="1">
        <v>0</v>
      </c>
      <c r="N630" s="1">
        <v>1</v>
      </c>
      <c r="O630" s="1">
        <v>0</v>
      </c>
      <c r="P630" s="1">
        <v>0</v>
      </c>
      <c r="Q630" s="1">
        <v>0</v>
      </c>
      <c r="R630" s="1">
        <v>0</v>
      </c>
      <c r="S630" s="3">
        <v>0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AA630" s="15">
        <f>SUMPRODUCT(D630:R630,Linear_regression!$K$18:$Y$18)</f>
        <v>0.69931184348416997</v>
      </c>
    </row>
    <row r="631" spans="3:27" x14ac:dyDescent="0.25">
      <c r="C631" s="2">
        <v>1</v>
      </c>
      <c r="D631" s="1">
        <v>24</v>
      </c>
      <c r="E631" s="1">
        <v>110953</v>
      </c>
      <c r="F631" s="1">
        <v>0</v>
      </c>
      <c r="G631" s="1">
        <v>25000</v>
      </c>
      <c r="H631" s="1">
        <v>15.33</v>
      </c>
      <c r="I631" s="1">
        <v>0.23</v>
      </c>
      <c r="J631" s="1">
        <v>2</v>
      </c>
      <c r="K631" s="1">
        <v>662</v>
      </c>
      <c r="L631" s="1">
        <v>0</v>
      </c>
      <c r="M631" s="1">
        <v>0</v>
      </c>
      <c r="N631" s="1">
        <v>0</v>
      </c>
      <c r="O631" s="1">
        <v>1</v>
      </c>
      <c r="P631" s="1">
        <v>0</v>
      </c>
      <c r="Q631" s="1">
        <v>0</v>
      </c>
      <c r="R631" s="1">
        <v>0</v>
      </c>
      <c r="S631" s="3">
        <v>1</v>
      </c>
      <c r="T631" s="3">
        <v>1</v>
      </c>
      <c r="U631" s="3">
        <v>0</v>
      </c>
      <c r="V631" s="3">
        <v>0</v>
      </c>
      <c r="W631" s="3">
        <v>1</v>
      </c>
      <c r="X631" s="3">
        <v>0</v>
      </c>
      <c r="Y631" s="3">
        <v>0</v>
      </c>
      <c r="AA631" s="15">
        <f>SUMPRODUCT(D631:R631,Linear_regression!$K$18:$Y$18)</f>
        <v>0.84414053399159827</v>
      </c>
    </row>
    <row r="632" spans="3:27" x14ac:dyDescent="0.25">
      <c r="C632" s="2">
        <v>1</v>
      </c>
      <c r="D632" s="1">
        <v>26</v>
      </c>
      <c r="E632" s="1">
        <v>130096</v>
      </c>
      <c r="F632" s="1">
        <v>1</v>
      </c>
      <c r="G632" s="1">
        <v>25000</v>
      </c>
      <c r="H632" s="1">
        <v>15.05</v>
      </c>
      <c r="I632" s="1">
        <v>0.19</v>
      </c>
      <c r="J632" s="1">
        <v>3</v>
      </c>
      <c r="K632" s="1">
        <v>636</v>
      </c>
      <c r="L632" s="1">
        <v>0</v>
      </c>
      <c r="M632" s="1">
        <v>0</v>
      </c>
      <c r="N632" s="1">
        <v>1</v>
      </c>
      <c r="O632" s="1">
        <v>0</v>
      </c>
      <c r="P632" s="1">
        <v>0</v>
      </c>
      <c r="Q632" s="1">
        <v>0</v>
      </c>
      <c r="R632" s="1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1</v>
      </c>
      <c r="Y632" s="3">
        <v>0</v>
      </c>
      <c r="AA632" s="15">
        <f>SUMPRODUCT(D632:R632,Linear_regression!$K$18:$Y$18)</f>
        <v>0.75978484073712738</v>
      </c>
    </row>
    <row r="633" spans="3:27" x14ac:dyDescent="0.25">
      <c r="C633" s="2">
        <v>1</v>
      </c>
      <c r="D633" s="1">
        <v>24</v>
      </c>
      <c r="E633" s="1">
        <v>19677</v>
      </c>
      <c r="F633" s="1">
        <v>3</v>
      </c>
      <c r="G633" s="1">
        <v>3300</v>
      </c>
      <c r="H633" s="1">
        <v>6.39</v>
      </c>
      <c r="I633" s="1">
        <v>0.17</v>
      </c>
      <c r="J633" s="1">
        <v>4</v>
      </c>
      <c r="K633" s="1">
        <v>637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  <c r="R633" s="1">
        <v>0</v>
      </c>
      <c r="S633" s="3">
        <v>1</v>
      </c>
      <c r="T633" s="3">
        <v>0</v>
      </c>
      <c r="U633" s="3">
        <v>0</v>
      </c>
      <c r="V633" s="3">
        <v>1</v>
      </c>
      <c r="W633" s="3">
        <v>0</v>
      </c>
      <c r="X633" s="3">
        <v>0</v>
      </c>
      <c r="Y633" s="3">
        <v>0</v>
      </c>
      <c r="AA633" s="15">
        <f>SUMPRODUCT(D633:R633,Linear_regression!$K$18:$Y$18)</f>
        <v>0.51889358074229086</v>
      </c>
    </row>
    <row r="634" spans="3:27" x14ac:dyDescent="0.25">
      <c r="C634" s="2">
        <v>1</v>
      </c>
      <c r="D634" s="1">
        <v>25</v>
      </c>
      <c r="E634" s="1">
        <v>19423</v>
      </c>
      <c r="F634" s="1">
        <v>3</v>
      </c>
      <c r="G634" s="1">
        <v>3200</v>
      </c>
      <c r="H634" s="1">
        <v>18.09</v>
      </c>
      <c r="I634" s="1">
        <v>0.16</v>
      </c>
      <c r="J634" s="1">
        <v>2</v>
      </c>
      <c r="K634" s="1">
        <v>586</v>
      </c>
      <c r="L634" s="1">
        <v>0</v>
      </c>
      <c r="M634" s="1">
        <v>0</v>
      </c>
      <c r="N634" s="1">
        <v>1</v>
      </c>
      <c r="O634" s="1">
        <v>0</v>
      </c>
      <c r="P634" s="1">
        <v>0</v>
      </c>
      <c r="Q634" s="1">
        <v>1</v>
      </c>
      <c r="R634" s="1">
        <v>0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1</v>
      </c>
      <c r="AA634" s="15">
        <f>SUMPRODUCT(D634:R634,Linear_regression!$K$18:$Y$18)</f>
        <v>0.80365836561156689</v>
      </c>
    </row>
    <row r="635" spans="3:27" x14ac:dyDescent="0.25">
      <c r="C635" s="2">
        <v>1</v>
      </c>
      <c r="D635" s="1">
        <v>22</v>
      </c>
      <c r="E635" s="1">
        <v>184800</v>
      </c>
      <c r="F635" s="1">
        <v>1</v>
      </c>
      <c r="G635" s="1">
        <v>24000</v>
      </c>
      <c r="H635" s="1">
        <v>15.62</v>
      </c>
      <c r="I635" s="1">
        <v>0.13</v>
      </c>
      <c r="J635" s="1">
        <v>2</v>
      </c>
      <c r="K635" s="1">
        <v>670</v>
      </c>
      <c r="L635" s="1">
        <v>0</v>
      </c>
      <c r="M635" s="1">
        <v>0</v>
      </c>
      <c r="N635" s="1">
        <v>0</v>
      </c>
      <c r="O635" s="1">
        <v>1</v>
      </c>
      <c r="P635" s="1">
        <v>0</v>
      </c>
      <c r="Q635" s="1">
        <v>0</v>
      </c>
      <c r="R635" s="1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AA635" s="15">
        <f>SUMPRODUCT(D635:R635,Linear_regression!$K$18:$Y$18)</f>
        <v>0.6114647305701989</v>
      </c>
    </row>
    <row r="636" spans="3:27" x14ac:dyDescent="0.25">
      <c r="C636" s="2">
        <v>1</v>
      </c>
      <c r="D636" s="1">
        <v>23</v>
      </c>
      <c r="E636" s="1">
        <v>20044</v>
      </c>
      <c r="F636" s="1">
        <v>3</v>
      </c>
      <c r="G636" s="1">
        <v>6000</v>
      </c>
      <c r="H636" s="1">
        <v>7.9</v>
      </c>
      <c r="I636" s="1">
        <v>0.3</v>
      </c>
      <c r="J636" s="1">
        <v>2</v>
      </c>
      <c r="K636" s="1">
        <v>618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1</v>
      </c>
      <c r="R636" s="1">
        <v>0</v>
      </c>
      <c r="S636" s="3">
        <v>1</v>
      </c>
      <c r="T636" s="3">
        <v>0</v>
      </c>
      <c r="U636" s="3">
        <v>0</v>
      </c>
      <c r="V636" s="3">
        <v>0</v>
      </c>
      <c r="W636" s="3">
        <v>1</v>
      </c>
      <c r="X636" s="3">
        <v>0</v>
      </c>
      <c r="Y636" s="3">
        <v>0</v>
      </c>
      <c r="AA636" s="15">
        <f>SUMPRODUCT(D636:R636,Linear_regression!$K$18:$Y$18)</f>
        <v>0.71380100485647036</v>
      </c>
    </row>
    <row r="637" spans="3:27" x14ac:dyDescent="0.25">
      <c r="C637" s="2">
        <v>1</v>
      </c>
      <c r="D637" s="1">
        <v>23</v>
      </c>
      <c r="E637" s="1">
        <v>178660</v>
      </c>
      <c r="F637" s="1">
        <v>2</v>
      </c>
      <c r="G637" s="1">
        <v>25000</v>
      </c>
      <c r="H637" s="1">
        <v>14.93</v>
      </c>
      <c r="I637" s="1">
        <v>0.14000000000000001</v>
      </c>
      <c r="J637" s="1">
        <v>3</v>
      </c>
      <c r="K637" s="1">
        <v>590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AA637" s="15">
        <f>SUMPRODUCT(D637:R637,Linear_regression!$K$18:$Y$18)</f>
        <v>0.63884081444836627</v>
      </c>
    </row>
    <row r="638" spans="3:27" x14ac:dyDescent="0.25">
      <c r="C638" s="2">
        <v>1</v>
      </c>
      <c r="D638" s="1">
        <v>23</v>
      </c>
      <c r="E638" s="1">
        <v>20421</v>
      </c>
      <c r="F638" s="1">
        <v>0</v>
      </c>
      <c r="G638" s="1">
        <v>5600</v>
      </c>
      <c r="H638" s="1">
        <v>12.84</v>
      </c>
      <c r="I638" s="1">
        <v>0.27</v>
      </c>
      <c r="J638" s="1">
        <v>4</v>
      </c>
      <c r="K638" s="1">
        <v>587</v>
      </c>
      <c r="L638" s="1">
        <v>0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3">
        <v>0</v>
      </c>
      <c r="T638" s="3">
        <v>0</v>
      </c>
      <c r="U638" s="3">
        <v>0</v>
      </c>
      <c r="V638" s="3">
        <v>0</v>
      </c>
      <c r="W638" s="3">
        <v>1</v>
      </c>
      <c r="X638" s="3">
        <v>0</v>
      </c>
      <c r="Y638" s="3">
        <v>0</v>
      </c>
      <c r="AA638" s="15">
        <f>SUMPRODUCT(D638:R638,Linear_regression!$K$18:$Y$18)</f>
        <v>0.93072116755188761</v>
      </c>
    </row>
    <row r="639" spans="3:27" x14ac:dyDescent="0.25">
      <c r="C639" s="2">
        <v>1</v>
      </c>
      <c r="D639" s="1">
        <v>24</v>
      </c>
      <c r="E639" s="1">
        <v>20353</v>
      </c>
      <c r="F639" s="1">
        <v>2</v>
      </c>
      <c r="G639" s="1">
        <v>3625</v>
      </c>
      <c r="H639" s="1">
        <v>17.14</v>
      </c>
      <c r="I639" s="1">
        <v>0.18</v>
      </c>
      <c r="J639" s="1">
        <v>2</v>
      </c>
      <c r="K639" s="1">
        <v>648</v>
      </c>
      <c r="L639" s="1">
        <v>0</v>
      </c>
      <c r="M639" s="1">
        <v>0</v>
      </c>
      <c r="N639" s="1">
        <v>0</v>
      </c>
      <c r="O639" s="1">
        <v>1</v>
      </c>
      <c r="P639" s="1">
        <v>0</v>
      </c>
      <c r="Q639" s="1">
        <v>1</v>
      </c>
      <c r="R639" s="1">
        <v>0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1</v>
      </c>
      <c r="AA639" s="15">
        <f>SUMPRODUCT(D639:R639,Linear_regression!$K$18:$Y$18)</f>
        <v>0.83224115820049638</v>
      </c>
    </row>
    <row r="640" spans="3:27" x14ac:dyDescent="0.25">
      <c r="C640" s="2">
        <v>1</v>
      </c>
      <c r="D640" s="1">
        <v>22</v>
      </c>
      <c r="E640" s="1">
        <v>20297</v>
      </c>
      <c r="F640" s="1">
        <v>0</v>
      </c>
      <c r="G640" s="1">
        <v>5500</v>
      </c>
      <c r="H640" s="1">
        <v>7.14</v>
      </c>
      <c r="I640" s="1">
        <v>0.27</v>
      </c>
      <c r="J640" s="1">
        <v>3</v>
      </c>
      <c r="K640" s="1">
        <v>687</v>
      </c>
      <c r="L640" s="1">
        <v>0</v>
      </c>
      <c r="M640" s="1">
        <v>0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1</v>
      </c>
      <c r="AA640" s="15">
        <f>SUMPRODUCT(D640:R640,Linear_regression!$K$18:$Y$18)</f>
        <v>0.79122555492284918</v>
      </c>
    </row>
    <row r="641" spans="3:27" x14ac:dyDescent="0.25">
      <c r="C641" s="2">
        <v>1</v>
      </c>
      <c r="D641" s="1">
        <v>25</v>
      </c>
      <c r="E641" s="1">
        <v>20221</v>
      </c>
      <c r="F641" s="1">
        <v>5</v>
      </c>
      <c r="G641" s="1">
        <v>5000</v>
      </c>
      <c r="H641" s="1">
        <v>8.94</v>
      </c>
      <c r="I641" s="1">
        <v>0.25</v>
      </c>
      <c r="J641" s="1">
        <v>4</v>
      </c>
      <c r="K641" s="1">
        <v>572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1</v>
      </c>
      <c r="R641" s="1">
        <v>0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1</v>
      </c>
      <c r="Y641" s="3">
        <v>0</v>
      </c>
      <c r="AA641" s="15">
        <f>SUMPRODUCT(D641:R641,Linear_regression!$K$18:$Y$18)</f>
        <v>0.68759155807151773</v>
      </c>
    </row>
    <row r="642" spans="3:27" x14ac:dyDescent="0.25">
      <c r="C642" s="2">
        <v>1</v>
      </c>
      <c r="D642" s="1">
        <v>23</v>
      </c>
      <c r="E642" s="1">
        <v>20678</v>
      </c>
      <c r="F642" s="1">
        <v>0</v>
      </c>
      <c r="G642" s="1">
        <v>4375</v>
      </c>
      <c r="H642" s="1">
        <v>9.6300000000000008</v>
      </c>
      <c r="I642" s="1">
        <v>0.21</v>
      </c>
      <c r="J642" s="1">
        <v>4</v>
      </c>
      <c r="K642" s="1">
        <v>528</v>
      </c>
      <c r="L642" s="1">
        <v>1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1</v>
      </c>
      <c r="AA642" s="15">
        <f>SUMPRODUCT(D642:R642,Linear_regression!$K$18:$Y$18)</f>
        <v>0.71572415284738777</v>
      </c>
    </row>
    <row r="643" spans="3:27" x14ac:dyDescent="0.25">
      <c r="C643" s="2">
        <v>1</v>
      </c>
      <c r="D643" s="1">
        <v>25</v>
      </c>
      <c r="E643" s="1">
        <v>60742</v>
      </c>
      <c r="F643" s="1">
        <v>3</v>
      </c>
      <c r="G643" s="1">
        <v>24750</v>
      </c>
      <c r="H643" s="1">
        <v>14.22</v>
      </c>
      <c r="I643" s="1">
        <v>0.41</v>
      </c>
      <c r="J643" s="1">
        <v>3</v>
      </c>
      <c r="K643" s="1">
        <v>638</v>
      </c>
      <c r="L643" s="1">
        <v>0</v>
      </c>
      <c r="M643" s="1">
        <v>0</v>
      </c>
      <c r="N643" s="1">
        <v>1</v>
      </c>
      <c r="O643" s="1">
        <v>0</v>
      </c>
      <c r="P643" s="1">
        <v>0</v>
      </c>
      <c r="Q643" s="1">
        <v>0</v>
      </c>
      <c r="R643" s="1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1</v>
      </c>
      <c r="Y643" s="3">
        <v>0</v>
      </c>
      <c r="AA643" s="15">
        <f>SUMPRODUCT(D643:R643,Linear_regression!$K$18:$Y$18)</f>
        <v>1.0484007834295006</v>
      </c>
    </row>
    <row r="644" spans="3:27" x14ac:dyDescent="0.25">
      <c r="C644" s="2">
        <v>1</v>
      </c>
      <c r="D644" s="1">
        <v>23</v>
      </c>
      <c r="E644" s="1">
        <v>72805</v>
      </c>
      <c r="F644" s="1">
        <v>2</v>
      </c>
      <c r="G644" s="1">
        <v>24750</v>
      </c>
      <c r="H644" s="1">
        <v>9.33</v>
      </c>
      <c r="I644" s="1">
        <v>0.34</v>
      </c>
      <c r="J644" s="1">
        <v>3</v>
      </c>
      <c r="K644" s="1">
        <v>655</v>
      </c>
      <c r="L644" s="1">
        <v>0</v>
      </c>
      <c r="M644" s="1">
        <v>0</v>
      </c>
      <c r="N644" s="1">
        <v>1</v>
      </c>
      <c r="O644" s="1">
        <v>0</v>
      </c>
      <c r="P644" s="1">
        <v>0</v>
      </c>
      <c r="Q644" s="1">
        <v>0</v>
      </c>
      <c r="R644" s="1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AA644" s="15">
        <f>SUMPRODUCT(D644:R644,Linear_regression!$K$18:$Y$18)</f>
        <v>0.80895000695763042</v>
      </c>
    </row>
    <row r="645" spans="3:27" x14ac:dyDescent="0.25">
      <c r="C645" s="2">
        <v>1</v>
      </c>
      <c r="D645" s="1">
        <v>25</v>
      </c>
      <c r="E645" s="1">
        <v>152227</v>
      </c>
      <c r="F645" s="1">
        <v>2</v>
      </c>
      <c r="G645" s="1">
        <v>10000</v>
      </c>
      <c r="H645" s="1">
        <v>14.09</v>
      </c>
      <c r="I645" s="1">
        <v>7.0000000000000007E-2</v>
      </c>
      <c r="J645" s="1">
        <v>4</v>
      </c>
      <c r="K645" s="1">
        <v>639</v>
      </c>
      <c r="L645" s="1">
        <v>0</v>
      </c>
      <c r="M645" s="1">
        <v>0</v>
      </c>
      <c r="N645" s="1">
        <v>0</v>
      </c>
      <c r="O645" s="1">
        <v>1</v>
      </c>
      <c r="P645" s="1">
        <v>0</v>
      </c>
      <c r="Q645" s="1">
        <v>0</v>
      </c>
      <c r="R645" s="1">
        <v>0</v>
      </c>
      <c r="S645" s="3">
        <v>1</v>
      </c>
      <c r="T645" s="3">
        <v>0</v>
      </c>
      <c r="U645" s="3">
        <v>0</v>
      </c>
      <c r="V645" s="3">
        <v>0</v>
      </c>
      <c r="W645" s="3">
        <v>1</v>
      </c>
      <c r="X645" s="3">
        <v>0</v>
      </c>
      <c r="Y645" s="3">
        <v>0</v>
      </c>
      <c r="AA645" s="15">
        <f>SUMPRODUCT(D645:R645,Linear_regression!$K$18:$Y$18)</f>
        <v>0.60187114972092914</v>
      </c>
    </row>
    <row r="646" spans="3:27" x14ac:dyDescent="0.25">
      <c r="C646" s="2">
        <v>1</v>
      </c>
      <c r="D646" s="1">
        <v>25</v>
      </c>
      <c r="E646" s="1">
        <v>65399</v>
      </c>
      <c r="F646" s="1">
        <v>0</v>
      </c>
      <c r="G646" s="1">
        <v>24250</v>
      </c>
      <c r="H646" s="1">
        <v>13.98</v>
      </c>
      <c r="I646" s="1">
        <v>0.37</v>
      </c>
      <c r="J646" s="1">
        <v>4</v>
      </c>
      <c r="K646" s="1">
        <v>663</v>
      </c>
      <c r="L646" s="1">
        <v>1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1</v>
      </c>
      <c r="Y646" s="3">
        <v>0</v>
      </c>
      <c r="AA646" s="15">
        <f>SUMPRODUCT(D646:R646,Linear_regression!$K$18:$Y$18)</f>
        <v>1.0171123256956305</v>
      </c>
    </row>
    <row r="647" spans="3:27" x14ac:dyDescent="0.25">
      <c r="C647" s="2">
        <v>1</v>
      </c>
      <c r="D647" s="1">
        <v>23</v>
      </c>
      <c r="E647" s="1">
        <v>75928</v>
      </c>
      <c r="F647" s="1">
        <v>4</v>
      </c>
      <c r="G647" s="1">
        <v>24250</v>
      </c>
      <c r="H647" s="1">
        <v>10.62</v>
      </c>
      <c r="I647" s="1">
        <v>0.32</v>
      </c>
      <c r="J647" s="1">
        <v>4</v>
      </c>
      <c r="K647" s="1">
        <v>528</v>
      </c>
      <c r="L647" s="1">
        <v>0</v>
      </c>
      <c r="M647" s="1">
        <v>0</v>
      </c>
      <c r="N647" s="1">
        <v>1</v>
      </c>
      <c r="O647" s="1">
        <v>0</v>
      </c>
      <c r="P647" s="1">
        <v>0</v>
      </c>
      <c r="Q647" s="1">
        <v>0</v>
      </c>
      <c r="R647" s="1">
        <v>0</v>
      </c>
      <c r="S647" s="3">
        <v>0</v>
      </c>
      <c r="T647" s="3">
        <v>1</v>
      </c>
      <c r="U647" s="3">
        <v>1</v>
      </c>
      <c r="V647" s="3">
        <v>0</v>
      </c>
      <c r="W647" s="3">
        <v>0</v>
      </c>
      <c r="X647" s="3">
        <v>0</v>
      </c>
      <c r="Y647" s="3">
        <v>0</v>
      </c>
      <c r="AA647" s="15">
        <f>SUMPRODUCT(D647:R647,Linear_regression!$K$18:$Y$18)</f>
        <v>0.8128464720533447</v>
      </c>
    </row>
    <row r="648" spans="3:27" x14ac:dyDescent="0.25">
      <c r="C648" s="2">
        <v>1</v>
      </c>
      <c r="D648" s="1">
        <v>24</v>
      </c>
      <c r="E648" s="1">
        <v>21627</v>
      </c>
      <c r="F648" s="1">
        <v>0</v>
      </c>
      <c r="G648" s="1">
        <v>3900</v>
      </c>
      <c r="H648" s="1">
        <v>11.01</v>
      </c>
      <c r="I648" s="1">
        <v>0.18</v>
      </c>
      <c r="J648" s="1">
        <v>3</v>
      </c>
      <c r="K648" s="1">
        <v>636</v>
      </c>
      <c r="L648" s="1">
        <v>1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3">
        <v>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AA648" s="15">
        <f>SUMPRODUCT(D648:R648,Linear_regression!$K$18:$Y$18)</f>
        <v>0.7383840432654224</v>
      </c>
    </row>
    <row r="649" spans="3:27" x14ac:dyDescent="0.25">
      <c r="C649" s="2">
        <v>1</v>
      </c>
      <c r="D649" s="1">
        <v>25</v>
      </c>
      <c r="E649" s="1">
        <v>83235</v>
      </c>
      <c r="F649" s="1">
        <v>3</v>
      </c>
      <c r="G649" s="1">
        <v>24250</v>
      </c>
      <c r="H649" s="1">
        <v>17.559999999999999</v>
      </c>
      <c r="I649" s="1">
        <v>0.28999999999999998</v>
      </c>
      <c r="J649" s="1">
        <v>4</v>
      </c>
      <c r="K649" s="1">
        <v>603</v>
      </c>
      <c r="L649" s="1">
        <v>0</v>
      </c>
      <c r="M649" s="1">
        <v>0</v>
      </c>
      <c r="N649" s="1">
        <v>1</v>
      </c>
      <c r="O649" s="1">
        <v>0</v>
      </c>
      <c r="P649" s="1">
        <v>0</v>
      </c>
      <c r="Q649" s="1">
        <v>0</v>
      </c>
      <c r="R649" s="1">
        <v>0</v>
      </c>
      <c r="S649" s="3">
        <v>1</v>
      </c>
      <c r="T649" s="3">
        <v>1</v>
      </c>
      <c r="U649" s="3">
        <v>0</v>
      </c>
      <c r="V649" s="3">
        <v>0</v>
      </c>
      <c r="W649" s="3">
        <v>0</v>
      </c>
      <c r="X649" s="3">
        <v>1</v>
      </c>
      <c r="Y649" s="3">
        <v>0</v>
      </c>
      <c r="AA649" s="15">
        <f>SUMPRODUCT(D649:R649,Linear_regression!$K$18:$Y$18)</f>
        <v>0.94994483893514514</v>
      </c>
    </row>
    <row r="650" spans="3:27" x14ac:dyDescent="0.25">
      <c r="C650" s="2">
        <v>1</v>
      </c>
      <c r="D650" s="1">
        <v>26</v>
      </c>
      <c r="E650" s="1">
        <v>68297</v>
      </c>
      <c r="F650" s="1">
        <v>3</v>
      </c>
      <c r="G650" s="1">
        <v>24250</v>
      </c>
      <c r="H650" s="1">
        <v>14.96</v>
      </c>
      <c r="I650" s="1">
        <v>0.36</v>
      </c>
      <c r="J650" s="1">
        <v>2</v>
      </c>
      <c r="K650" s="1">
        <v>507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0</v>
      </c>
      <c r="S650" s="3">
        <v>1</v>
      </c>
      <c r="T650" s="3">
        <v>1</v>
      </c>
      <c r="U650" s="3">
        <v>0</v>
      </c>
      <c r="V650" s="3">
        <v>0</v>
      </c>
      <c r="W650" s="3">
        <v>1</v>
      </c>
      <c r="X650" s="3">
        <v>0</v>
      </c>
      <c r="Y650" s="3">
        <v>0</v>
      </c>
      <c r="AA650" s="15">
        <f>SUMPRODUCT(D650:R650,Linear_regression!$K$18:$Y$18)</f>
        <v>1.0384654981566444</v>
      </c>
    </row>
    <row r="651" spans="3:27" x14ac:dyDescent="0.25">
      <c r="C651" s="2">
        <v>1</v>
      </c>
      <c r="D651" s="1">
        <v>22</v>
      </c>
      <c r="E651" s="1">
        <v>89977</v>
      </c>
      <c r="F651" s="1">
        <v>3</v>
      </c>
      <c r="G651" s="1">
        <v>24250</v>
      </c>
      <c r="H651" s="1">
        <v>15.65</v>
      </c>
      <c r="I651" s="1">
        <v>0.27</v>
      </c>
      <c r="J651" s="1">
        <v>2</v>
      </c>
      <c r="K651" s="1">
        <v>692</v>
      </c>
      <c r="L651" s="1">
        <v>0</v>
      </c>
      <c r="M651" s="1">
        <v>0</v>
      </c>
      <c r="N651" s="1">
        <v>0</v>
      </c>
      <c r="O651" s="1">
        <v>1</v>
      </c>
      <c r="P651" s="1">
        <v>0</v>
      </c>
      <c r="Q651" s="1">
        <v>0</v>
      </c>
      <c r="R651" s="1">
        <v>0</v>
      </c>
      <c r="S651" s="3">
        <v>1</v>
      </c>
      <c r="T651" s="3">
        <v>1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AA651" s="15">
        <f>SUMPRODUCT(D651:R651,Linear_regression!$K$18:$Y$18)</f>
        <v>0.82330416749037172</v>
      </c>
    </row>
    <row r="652" spans="3:27" x14ac:dyDescent="0.25">
      <c r="C652" s="2">
        <v>1</v>
      </c>
      <c r="D652" s="1">
        <v>24</v>
      </c>
      <c r="E652" s="1">
        <v>79510</v>
      </c>
      <c r="F652" s="1">
        <v>2</v>
      </c>
      <c r="G652" s="1">
        <v>24250</v>
      </c>
      <c r="H652" s="1">
        <v>15.7</v>
      </c>
      <c r="I652" s="1">
        <v>0.3</v>
      </c>
      <c r="J652" s="1">
        <v>2</v>
      </c>
      <c r="K652" s="1">
        <v>604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3">
        <v>0</v>
      </c>
      <c r="T652" s="3">
        <v>1</v>
      </c>
      <c r="U652" s="3">
        <v>0</v>
      </c>
      <c r="V652" s="3">
        <v>0</v>
      </c>
      <c r="W652" s="3">
        <v>1</v>
      </c>
      <c r="X652" s="3">
        <v>0</v>
      </c>
      <c r="Y652" s="3">
        <v>0</v>
      </c>
      <c r="AA652" s="15">
        <f>SUMPRODUCT(D652:R652,Linear_regression!$K$18:$Y$18)</f>
        <v>0.89613086621298643</v>
      </c>
    </row>
    <row r="653" spans="3:27" x14ac:dyDescent="0.25">
      <c r="C653" s="2">
        <v>1</v>
      </c>
      <c r="D653" s="1">
        <v>26</v>
      </c>
      <c r="E653" s="1">
        <v>94635</v>
      </c>
      <c r="F653" s="1">
        <v>2</v>
      </c>
      <c r="G653" s="1">
        <v>24250</v>
      </c>
      <c r="H653" s="1">
        <v>17.559999999999999</v>
      </c>
      <c r="I653" s="1">
        <v>0.26</v>
      </c>
      <c r="J653" s="1">
        <v>3</v>
      </c>
      <c r="K653" s="1">
        <v>643</v>
      </c>
      <c r="L653" s="1">
        <v>1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3">
        <v>0</v>
      </c>
      <c r="T653" s="3">
        <v>1</v>
      </c>
      <c r="U653" s="3">
        <v>0</v>
      </c>
      <c r="V653" s="3">
        <v>1</v>
      </c>
      <c r="W653" s="3">
        <v>0</v>
      </c>
      <c r="X653" s="3">
        <v>0</v>
      </c>
      <c r="Y653" s="3">
        <v>0</v>
      </c>
      <c r="AA653" s="15">
        <f>SUMPRODUCT(D653:R653,Linear_regression!$K$18:$Y$18)</f>
        <v>0.89826483814828262</v>
      </c>
    </row>
    <row r="654" spans="3:27" x14ac:dyDescent="0.25">
      <c r="C654" s="2">
        <v>1</v>
      </c>
      <c r="D654" s="1">
        <v>22</v>
      </c>
      <c r="E654" s="1">
        <v>21205</v>
      </c>
      <c r="F654" s="1">
        <v>0</v>
      </c>
      <c r="G654" s="1">
        <v>4750</v>
      </c>
      <c r="H654" s="1">
        <v>13.85</v>
      </c>
      <c r="I654" s="1">
        <v>0.22</v>
      </c>
      <c r="J654" s="1">
        <v>2</v>
      </c>
      <c r="K654" s="1">
        <v>658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3">
        <v>1</v>
      </c>
      <c r="T654" s="3">
        <v>0</v>
      </c>
      <c r="U654" s="3">
        <v>0</v>
      </c>
      <c r="V654" s="3">
        <v>1</v>
      </c>
      <c r="W654" s="3">
        <v>0</v>
      </c>
      <c r="X654" s="3">
        <v>0</v>
      </c>
      <c r="Y654" s="3">
        <v>0</v>
      </c>
      <c r="AA654" s="15">
        <f>SUMPRODUCT(D654:R654,Linear_regression!$K$18:$Y$18)</f>
        <v>0.81227022696006479</v>
      </c>
    </row>
    <row r="655" spans="3:27" x14ac:dyDescent="0.25">
      <c r="C655" s="2">
        <v>1</v>
      </c>
      <c r="D655" s="1">
        <v>21</v>
      </c>
      <c r="E655" s="1">
        <v>21363</v>
      </c>
      <c r="F655" s="1">
        <v>2</v>
      </c>
      <c r="G655" s="1">
        <v>6000</v>
      </c>
      <c r="H655" s="1">
        <v>10.39</v>
      </c>
      <c r="I655" s="1">
        <v>0.28000000000000003</v>
      </c>
      <c r="J655" s="1">
        <v>4</v>
      </c>
      <c r="K655" s="1">
        <v>671</v>
      </c>
      <c r="L655" s="1">
        <v>0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  <c r="R655" s="1">
        <v>0</v>
      </c>
      <c r="S655" s="3">
        <v>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1</v>
      </c>
      <c r="AA655" s="15">
        <f>SUMPRODUCT(D655:R655,Linear_regression!$K$18:$Y$18)</f>
        <v>0.79246977392104812</v>
      </c>
    </row>
    <row r="656" spans="3:27" x14ac:dyDescent="0.25">
      <c r="C656" s="2">
        <v>1</v>
      </c>
      <c r="D656" s="1">
        <v>22</v>
      </c>
      <c r="E656" s="1">
        <v>130762</v>
      </c>
      <c r="F656" s="1">
        <v>3</v>
      </c>
      <c r="G656" s="1">
        <v>24150</v>
      </c>
      <c r="H656" s="1">
        <v>14.96</v>
      </c>
      <c r="I656" s="1">
        <v>0.18</v>
      </c>
      <c r="J656" s="1">
        <v>3</v>
      </c>
      <c r="K656" s="1">
        <v>683</v>
      </c>
      <c r="L656" s="1">
        <v>1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3">
        <v>0</v>
      </c>
      <c r="T656" s="3">
        <v>1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AA656" s="15">
        <f>SUMPRODUCT(D656:R656,Linear_regression!$K$18:$Y$18)</f>
        <v>0.60331186825674554</v>
      </c>
    </row>
    <row r="657" spans="3:27" x14ac:dyDescent="0.25">
      <c r="C657" s="2">
        <v>1</v>
      </c>
      <c r="D657" s="1">
        <v>22</v>
      </c>
      <c r="E657" s="1">
        <v>52596</v>
      </c>
      <c r="F657" s="1">
        <v>0</v>
      </c>
      <c r="G657" s="1">
        <v>24000</v>
      </c>
      <c r="H657" s="1">
        <v>13.85</v>
      </c>
      <c r="I657" s="1">
        <v>0.46</v>
      </c>
      <c r="J657" s="1">
        <v>3</v>
      </c>
      <c r="K657" s="1">
        <v>693</v>
      </c>
      <c r="L657" s="1">
        <v>1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3">
        <v>0</v>
      </c>
      <c r="T657" s="3">
        <v>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AA657" s="15">
        <f>SUMPRODUCT(D657:R657,Linear_regression!$K$18:$Y$18)</f>
        <v>1.0882057455779039</v>
      </c>
    </row>
    <row r="658" spans="3:27" x14ac:dyDescent="0.25">
      <c r="C658" s="2">
        <v>1</v>
      </c>
      <c r="D658" s="1">
        <v>23</v>
      </c>
      <c r="E658" s="1">
        <v>57326</v>
      </c>
      <c r="F658" s="1">
        <v>2</v>
      </c>
      <c r="G658" s="1">
        <v>24000</v>
      </c>
      <c r="H658" s="1">
        <v>11.58</v>
      </c>
      <c r="I658" s="1">
        <v>0.42</v>
      </c>
      <c r="J658" s="1">
        <v>4</v>
      </c>
      <c r="K658" s="1">
        <v>603</v>
      </c>
      <c r="L658" s="1">
        <v>1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3">
        <v>0</v>
      </c>
      <c r="T658" s="3">
        <v>1</v>
      </c>
      <c r="U658" s="3">
        <v>0</v>
      </c>
      <c r="V658" s="3">
        <v>0</v>
      </c>
      <c r="W658" s="3">
        <v>0</v>
      </c>
      <c r="X658" s="3">
        <v>0</v>
      </c>
      <c r="Y658" s="3">
        <v>1</v>
      </c>
      <c r="AA658" s="15">
        <f>SUMPRODUCT(D658:R658,Linear_regression!$K$18:$Y$18)</f>
        <v>0.98806080701551258</v>
      </c>
    </row>
    <row r="659" spans="3:27" x14ac:dyDescent="0.25">
      <c r="C659" s="2">
        <v>1</v>
      </c>
      <c r="D659" s="1">
        <v>24</v>
      </c>
      <c r="E659" s="1">
        <v>58262</v>
      </c>
      <c r="F659" s="1">
        <v>1</v>
      </c>
      <c r="G659" s="1">
        <v>24000</v>
      </c>
      <c r="H659" s="1">
        <v>16.29</v>
      </c>
      <c r="I659" s="1">
        <v>0.41</v>
      </c>
      <c r="J659" s="1">
        <v>2</v>
      </c>
      <c r="K659" s="1">
        <v>522</v>
      </c>
      <c r="L659" s="1">
        <v>0</v>
      </c>
      <c r="M659" s="1">
        <v>0</v>
      </c>
      <c r="N659" s="1">
        <v>1</v>
      </c>
      <c r="O659" s="1">
        <v>0</v>
      </c>
      <c r="P659" s="1">
        <v>0</v>
      </c>
      <c r="Q659" s="1">
        <v>0</v>
      </c>
      <c r="R659" s="1">
        <v>0</v>
      </c>
      <c r="S659" s="3">
        <v>0</v>
      </c>
      <c r="T659" s="3">
        <v>1</v>
      </c>
      <c r="U659" s="3">
        <v>0</v>
      </c>
      <c r="V659" s="3">
        <v>0</v>
      </c>
      <c r="W659" s="3">
        <v>0</v>
      </c>
      <c r="X659" s="3">
        <v>0</v>
      </c>
      <c r="Y659" s="3">
        <v>1</v>
      </c>
      <c r="AA659" s="15">
        <f>SUMPRODUCT(D659:R659,Linear_regression!$K$18:$Y$18)</f>
        <v>1.1461180938009368</v>
      </c>
    </row>
    <row r="660" spans="3:27" x14ac:dyDescent="0.25">
      <c r="C660" s="2">
        <v>1</v>
      </c>
      <c r="D660" s="1">
        <v>26</v>
      </c>
      <c r="E660" s="1">
        <v>58620</v>
      </c>
      <c r="F660" s="1">
        <v>4</v>
      </c>
      <c r="G660" s="1">
        <v>24000</v>
      </c>
      <c r="H660" s="1">
        <v>11.01</v>
      </c>
      <c r="I660" s="1">
        <v>0.41</v>
      </c>
      <c r="J660" s="1">
        <v>3</v>
      </c>
      <c r="K660" s="1">
        <v>664</v>
      </c>
      <c r="L660" s="1">
        <v>0</v>
      </c>
      <c r="M660" s="1">
        <v>0</v>
      </c>
      <c r="N660" s="1">
        <v>1</v>
      </c>
      <c r="O660" s="1">
        <v>0</v>
      </c>
      <c r="P660" s="1">
        <v>0</v>
      </c>
      <c r="Q660" s="1">
        <v>0</v>
      </c>
      <c r="R660" s="1">
        <v>0</v>
      </c>
      <c r="S660" s="3">
        <v>0</v>
      </c>
      <c r="T660" s="3">
        <v>1</v>
      </c>
      <c r="U660" s="3">
        <v>0</v>
      </c>
      <c r="V660" s="3">
        <v>0</v>
      </c>
      <c r="W660" s="3">
        <v>1</v>
      </c>
      <c r="X660" s="3">
        <v>0</v>
      </c>
      <c r="Y660" s="3">
        <v>0</v>
      </c>
      <c r="AA660" s="15">
        <f>SUMPRODUCT(D660:R660,Linear_regression!$K$18:$Y$18)</f>
        <v>0.9719387862144877</v>
      </c>
    </row>
    <row r="661" spans="3:27" x14ac:dyDescent="0.25">
      <c r="C661" s="2">
        <v>1</v>
      </c>
      <c r="D661" s="1">
        <v>21</v>
      </c>
      <c r="E661" s="1">
        <v>55113</v>
      </c>
      <c r="F661" s="1">
        <v>0</v>
      </c>
      <c r="G661" s="1">
        <v>24000</v>
      </c>
      <c r="H661" s="1">
        <v>16.29</v>
      </c>
      <c r="I661" s="1">
        <v>0.44</v>
      </c>
      <c r="J661" s="1">
        <v>2</v>
      </c>
      <c r="K661" s="1">
        <v>645</v>
      </c>
      <c r="L661" s="1">
        <v>0</v>
      </c>
      <c r="M661" s="1">
        <v>0</v>
      </c>
      <c r="N661" s="1">
        <v>0</v>
      </c>
      <c r="O661" s="1">
        <v>1</v>
      </c>
      <c r="P661" s="1">
        <v>0</v>
      </c>
      <c r="Q661" s="1">
        <v>0</v>
      </c>
      <c r="R661" s="1">
        <v>0</v>
      </c>
      <c r="S661" s="3">
        <v>0</v>
      </c>
      <c r="T661" s="3">
        <v>1</v>
      </c>
      <c r="U661" s="3">
        <v>1</v>
      </c>
      <c r="V661" s="3">
        <v>0</v>
      </c>
      <c r="W661" s="3">
        <v>0</v>
      </c>
      <c r="X661" s="3">
        <v>0</v>
      </c>
      <c r="Y661" s="3">
        <v>0</v>
      </c>
      <c r="AA661" s="15">
        <f>SUMPRODUCT(D661:R661,Linear_regression!$K$18:$Y$18)</f>
        <v>1.1610028120016587</v>
      </c>
    </row>
    <row r="662" spans="3:27" x14ac:dyDescent="0.25">
      <c r="C662" s="2">
        <v>1</v>
      </c>
      <c r="D662" s="1">
        <v>25</v>
      </c>
      <c r="E662" s="1">
        <v>63361</v>
      </c>
      <c r="F662" s="1">
        <v>2</v>
      </c>
      <c r="G662" s="1">
        <v>24000</v>
      </c>
      <c r="H662" s="1">
        <v>10.74</v>
      </c>
      <c r="I662" s="1">
        <v>0.38</v>
      </c>
      <c r="J662" s="1">
        <v>2</v>
      </c>
      <c r="K662" s="1">
        <v>592</v>
      </c>
      <c r="L662" s="1">
        <v>1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3">
        <v>1</v>
      </c>
      <c r="T662" s="3">
        <v>1</v>
      </c>
      <c r="U662" s="3">
        <v>0</v>
      </c>
      <c r="V662" s="3">
        <v>0</v>
      </c>
      <c r="W662" s="3">
        <v>0</v>
      </c>
      <c r="X662" s="3">
        <v>1</v>
      </c>
      <c r="Y662" s="3">
        <v>0</v>
      </c>
      <c r="AA662" s="15">
        <f>SUMPRODUCT(D662:R662,Linear_regression!$K$18:$Y$18)</f>
        <v>0.93414321252306465</v>
      </c>
    </row>
    <row r="663" spans="3:27" x14ac:dyDescent="0.25">
      <c r="C663" s="2">
        <v>1</v>
      </c>
      <c r="D663" s="1">
        <v>24</v>
      </c>
      <c r="E663" s="1">
        <v>57356</v>
      </c>
      <c r="F663" s="1">
        <v>3</v>
      </c>
      <c r="G663" s="1">
        <v>24000</v>
      </c>
      <c r="H663" s="1">
        <v>17.8</v>
      </c>
      <c r="I663" s="1">
        <v>0.42</v>
      </c>
      <c r="J663" s="1">
        <v>2</v>
      </c>
      <c r="K663" s="1">
        <v>672</v>
      </c>
      <c r="L663" s="1">
        <v>1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3">
        <v>0</v>
      </c>
      <c r="T663" s="3">
        <v>1</v>
      </c>
      <c r="U663" s="3">
        <v>0</v>
      </c>
      <c r="V663" s="3">
        <v>0</v>
      </c>
      <c r="W663" s="3">
        <v>0</v>
      </c>
      <c r="X663" s="3">
        <v>1</v>
      </c>
      <c r="Y663" s="3">
        <v>0</v>
      </c>
      <c r="AA663" s="15">
        <f>SUMPRODUCT(D663:R663,Linear_regression!$K$18:$Y$18)</f>
        <v>1.0929469754992178</v>
      </c>
    </row>
    <row r="664" spans="3:27" x14ac:dyDescent="0.25">
      <c r="C664" s="2">
        <v>1</v>
      </c>
      <c r="D664" s="1">
        <v>22</v>
      </c>
      <c r="E664" s="1">
        <v>59680</v>
      </c>
      <c r="F664" s="1">
        <v>0</v>
      </c>
      <c r="G664" s="1">
        <v>24000</v>
      </c>
      <c r="H664" s="1">
        <v>17.559999999999999</v>
      </c>
      <c r="I664" s="1">
        <v>0.4</v>
      </c>
      <c r="J664" s="1">
        <v>4</v>
      </c>
      <c r="K664" s="1">
        <v>590</v>
      </c>
      <c r="L664" s="1">
        <v>0</v>
      </c>
      <c r="M664" s="1">
        <v>0</v>
      </c>
      <c r="N664" s="1">
        <v>1</v>
      </c>
      <c r="O664" s="1">
        <v>0</v>
      </c>
      <c r="P664" s="1">
        <v>0</v>
      </c>
      <c r="Q664" s="1">
        <v>0</v>
      </c>
      <c r="R664" s="1">
        <v>0</v>
      </c>
      <c r="S664" s="3">
        <v>0</v>
      </c>
      <c r="T664" s="3">
        <v>1</v>
      </c>
      <c r="U664" s="3">
        <v>0</v>
      </c>
      <c r="V664" s="3">
        <v>0</v>
      </c>
      <c r="W664" s="3">
        <v>1</v>
      </c>
      <c r="X664" s="3">
        <v>0</v>
      </c>
      <c r="Y664" s="3">
        <v>0</v>
      </c>
      <c r="AA664" s="15">
        <f>SUMPRODUCT(D664:R664,Linear_regression!$K$18:$Y$18)</f>
        <v>1.1336175075832746</v>
      </c>
    </row>
    <row r="665" spans="3:27" x14ac:dyDescent="0.25">
      <c r="C665" s="2">
        <v>1</v>
      </c>
      <c r="D665" s="1">
        <v>26</v>
      </c>
      <c r="E665" s="1">
        <v>72720</v>
      </c>
      <c r="F665" s="1">
        <v>2</v>
      </c>
      <c r="G665" s="1">
        <v>24000</v>
      </c>
      <c r="H665" s="1">
        <v>7.9</v>
      </c>
      <c r="I665" s="1">
        <v>0.33</v>
      </c>
      <c r="J665" s="1">
        <v>4</v>
      </c>
      <c r="K665" s="1">
        <v>636</v>
      </c>
      <c r="L665" s="1">
        <v>0</v>
      </c>
      <c r="M665" s="1">
        <v>0</v>
      </c>
      <c r="N665" s="1">
        <v>0</v>
      </c>
      <c r="O665" s="1">
        <v>1</v>
      </c>
      <c r="P665" s="1">
        <v>0</v>
      </c>
      <c r="Q665" s="1">
        <v>0</v>
      </c>
      <c r="R665" s="1">
        <v>0</v>
      </c>
      <c r="S665" s="3">
        <v>0</v>
      </c>
      <c r="T665" s="3">
        <v>1</v>
      </c>
      <c r="U665" s="3">
        <v>0</v>
      </c>
      <c r="V665" s="3">
        <v>0</v>
      </c>
      <c r="W665" s="3">
        <v>0</v>
      </c>
      <c r="X665" s="3">
        <v>1</v>
      </c>
      <c r="Y665" s="3">
        <v>0</v>
      </c>
      <c r="AA665" s="15">
        <f>SUMPRODUCT(D665:R665,Linear_regression!$K$18:$Y$18)</f>
        <v>0.86709686357029436</v>
      </c>
    </row>
    <row r="666" spans="3:27" x14ac:dyDescent="0.25">
      <c r="C666" s="2">
        <v>1</v>
      </c>
      <c r="D666" s="1">
        <v>25</v>
      </c>
      <c r="E666" s="1">
        <v>73024</v>
      </c>
      <c r="F666" s="1">
        <v>5</v>
      </c>
      <c r="G666" s="1">
        <v>24000</v>
      </c>
      <c r="H666" s="1">
        <v>10.99</v>
      </c>
      <c r="I666" s="1">
        <v>0.33</v>
      </c>
      <c r="J666" s="1">
        <v>4</v>
      </c>
      <c r="K666" s="1">
        <v>580</v>
      </c>
      <c r="L666" s="1">
        <v>0</v>
      </c>
      <c r="M666" s="1">
        <v>0</v>
      </c>
      <c r="N666" s="1">
        <v>1</v>
      </c>
      <c r="O666" s="1">
        <v>0</v>
      </c>
      <c r="P666" s="1">
        <v>0</v>
      </c>
      <c r="Q666" s="1">
        <v>0</v>
      </c>
      <c r="R666" s="1">
        <v>0</v>
      </c>
      <c r="S666" s="3">
        <v>0</v>
      </c>
      <c r="T666" s="3">
        <v>1</v>
      </c>
      <c r="U666" s="3">
        <v>0</v>
      </c>
      <c r="V666" s="3">
        <v>0</v>
      </c>
      <c r="W666" s="3">
        <v>0</v>
      </c>
      <c r="X666" s="3">
        <v>1</v>
      </c>
      <c r="Y666" s="3">
        <v>0</v>
      </c>
      <c r="AA666" s="15">
        <f>SUMPRODUCT(D666:R666,Linear_regression!$K$18:$Y$18)</f>
        <v>0.83918451980620057</v>
      </c>
    </row>
    <row r="667" spans="3:27" x14ac:dyDescent="0.25">
      <c r="C667" s="2">
        <v>1</v>
      </c>
      <c r="D667" s="1">
        <v>22</v>
      </c>
      <c r="E667" s="1">
        <v>73110</v>
      </c>
      <c r="F667" s="1">
        <v>0</v>
      </c>
      <c r="G667" s="1">
        <v>24000</v>
      </c>
      <c r="H667" s="1">
        <v>7.29</v>
      </c>
      <c r="I667" s="1">
        <v>0.33</v>
      </c>
      <c r="J667" s="1">
        <v>3</v>
      </c>
      <c r="K667" s="1">
        <v>674</v>
      </c>
      <c r="L667" s="1">
        <v>1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3">
        <v>1</v>
      </c>
      <c r="T667" s="3">
        <v>1</v>
      </c>
      <c r="U667" s="3">
        <v>0</v>
      </c>
      <c r="V667" s="3">
        <v>0</v>
      </c>
      <c r="W667" s="3">
        <v>0</v>
      </c>
      <c r="X667" s="3">
        <v>1</v>
      </c>
      <c r="Y667" s="3">
        <v>0</v>
      </c>
      <c r="AA667" s="15">
        <f>SUMPRODUCT(D667:R667,Linear_regression!$K$18:$Y$18)</f>
        <v>0.74523710788278819</v>
      </c>
    </row>
    <row r="668" spans="3:27" x14ac:dyDescent="0.25">
      <c r="C668" s="2">
        <v>1</v>
      </c>
      <c r="D668" s="1">
        <v>21</v>
      </c>
      <c r="E668" s="1">
        <v>72902</v>
      </c>
      <c r="F668" s="1">
        <v>0</v>
      </c>
      <c r="G668" s="1">
        <v>24000</v>
      </c>
      <c r="H668" s="1">
        <v>10.75</v>
      </c>
      <c r="I668" s="1">
        <v>0.33</v>
      </c>
      <c r="J668" s="1">
        <v>2</v>
      </c>
      <c r="K668" s="1">
        <v>601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3">
        <v>0</v>
      </c>
      <c r="T668" s="3">
        <v>1</v>
      </c>
      <c r="U668" s="3">
        <v>0</v>
      </c>
      <c r="V668" s="3">
        <v>0</v>
      </c>
      <c r="W668" s="3">
        <v>1</v>
      </c>
      <c r="X668" s="3">
        <v>0</v>
      </c>
      <c r="Y668" s="3">
        <v>0</v>
      </c>
      <c r="AA668" s="15">
        <f>SUMPRODUCT(D668:R668,Linear_regression!$K$18:$Y$18)</f>
        <v>0.82122908601258104</v>
      </c>
    </row>
    <row r="669" spans="3:27" x14ac:dyDescent="0.25">
      <c r="C669" s="2">
        <v>1</v>
      </c>
      <c r="D669" s="1">
        <v>26</v>
      </c>
      <c r="E669" s="1">
        <v>75416</v>
      </c>
      <c r="F669" s="1">
        <v>4</v>
      </c>
      <c r="G669" s="1">
        <v>24000</v>
      </c>
      <c r="H669" s="1">
        <v>7.9</v>
      </c>
      <c r="I669" s="1">
        <v>0.32</v>
      </c>
      <c r="J669" s="1">
        <v>3</v>
      </c>
      <c r="K669" s="1">
        <v>620</v>
      </c>
      <c r="L669" s="1">
        <v>0</v>
      </c>
      <c r="M669" s="1">
        <v>0</v>
      </c>
      <c r="N669" s="1">
        <v>1</v>
      </c>
      <c r="O669" s="1">
        <v>0</v>
      </c>
      <c r="P669" s="1">
        <v>0</v>
      </c>
      <c r="Q669" s="1">
        <v>0</v>
      </c>
      <c r="R669" s="1">
        <v>0</v>
      </c>
      <c r="S669" s="3">
        <v>0</v>
      </c>
      <c r="T669" s="3">
        <v>1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AA669" s="15">
        <f>SUMPRODUCT(D669:R669,Linear_regression!$K$18:$Y$18)</f>
        <v>0.7738570597644342</v>
      </c>
    </row>
    <row r="670" spans="3:27" x14ac:dyDescent="0.25">
      <c r="C670" s="2">
        <v>1</v>
      </c>
      <c r="D670" s="1">
        <v>22</v>
      </c>
      <c r="E670" s="1">
        <v>75959</v>
      </c>
      <c r="F670" s="1">
        <v>0</v>
      </c>
      <c r="G670" s="1">
        <v>24000</v>
      </c>
      <c r="H670" s="1">
        <v>14.84</v>
      </c>
      <c r="I670" s="1">
        <v>0.32</v>
      </c>
      <c r="J670" s="1">
        <v>2</v>
      </c>
      <c r="K670" s="1">
        <v>642</v>
      </c>
      <c r="L670" s="1">
        <v>0</v>
      </c>
      <c r="M670" s="1">
        <v>0</v>
      </c>
      <c r="N670" s="1">
        <v>0</v>
      </c>
      <c r="O670" s="1">
        <v>1</v>
      </c>
      <c r="P670" s="1">
        <v>0</v>
      </c>
      <c r="Q670" s="1">
        <v>0</v>
      </c>
      <c r="R670" s="1">
        <v>0</v>
      </c>
      <c r="S670" s="3">
        <v>1</v>
      </c>
      <c r="T670" s="3">
        <v>1</v>
      </c>
      <c r="U670" s="3">
        <v>1</v>
      </c>
      <c r="V670" s="3">
        <v>0</v>
      </c>
      <c r="W670" s="3">
        <v>0</v>
      </c>
      <c r="X670" s="3">
        <v>0</v>
      </c>
      <c r="Y670" s="3">
        <v>0</v>
      </c>
      <c r="AA670" s="15">
        <f>SUMPRODUCT(D670:R670,Linear_regression!$K$18:$Y$18)</f>
        <v>0.95854966975586053</v>
      </c>
    </row>
    <row r="671" spans="3:27" x14ac:dyDescent="0.25">
      <c r="C671" s="2">
        <v>1</v>
      </c>
      <c r="D671" s="1">
        <v>26</v>
      </c>
      <c r="E671" s="1">
        <v>79222</v>
      </c>
      <c r="F671" s="1">
        <v>7</v>
      </c>
      <c r="G671" s="1">
        <v>24000</v>
      </c>
      <c r="H671" s="1">
        <v>11.01</v>
      </c>
      <c r="I671" s="1">
        <v>0.3</v>
      </c>
      <c r="J671" s="1">
        <v>2</v>
      </c>
      <c r="K671" s="1">
        <v>616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3">
        <v>1</v>
      </c>
      <c r="T671" s="3">
        <v>1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AA671" s="15">
        <f>SUMPRODUCT(D671:R671,Linear_regression!$K$18:$Y$18)</f>
        <v>0.73093722111451198</v>
      </c>
    </row>
    <row r="672" spans="3:27" x14ac:dyDescent="0.25">
      <c r="C672" s="2">
        <v>1</v>
      </c>
      <c r="D672" s="1">
        <v>22</v>
      </c>
      <c r="E672" s="1">
        <v>21824</v>
      </c>
      <c r="F672" s="1">
        <v>0</v>
      </c>
      <c r="G672" s="1">
        <v>4975</v>
      </c>
      <c r="H672" s="1">
        <v>11.01</v>
      </c>
      <c r="I672" s="1">
        <v>0.23</v>
      </c>
      <c r="J672" s="1">
        <v>3</v>
      </c>
      <c r="K672" s="1">
        <v>588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3">
        <v>0</v>
      </c>
      <c r="T672" s="3">
        <v>0</v>
      </c>
      <c r="U672" s="3">
        <v>1</v>
      </c>
      <c r="V672" s="3">
        <v>0</v>
      </c>
      <c r="W672" s="3">
        <v>0</v>
      </c>
      <c r="X672" s="3">
        <v>0</v>
      </c>
      <c r="Y672" s="3">
        <v>0</v>
      </c>
      <c r="AA672" s="15">
        <f>SUMPRODUCT(D672:R672,Linear_regression!$K$18:$Y$18)</f>
        <v>0.78939720848654615</v>
      </c>
    </row>
    <row r="673" spans="3:27" x14ac:dyDescent="0.25">
      <c r="C673" s="2">
        <v>1</v>
      </c>
      <c r="D673" s="1">
        <v>23</v>
      </c>
      <c r="E673" s="1">
        <v>71875</v>
      </c>
      <c r="F673" s="1">
        <v>1</v>
      </c>
      <c r="G673" s="1">
        <v>24000</v>
      </c>
      <c r="H673" s="1">
        <v>19.690000000000001</v>
      </c>
      <c r="I673" s="1">
        <v>0.33</v>
      </c>
      <c r="J673" s="1">
        <v>2</v>
      </c>
      <c r="K673" s="1">
        <v>585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  <c r="R673" s="1">
        <v>0</v>
      </c>
      <c r="S673" s="3">
        <v>1</v>
      </c>
      <c r="T673" s="3">
        <v>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AA673" s="15">
        <f>SUMPRODUCT(D673:R673,Linear_regression!$K$18:$Y$18)</f>
        <v>1.0595862408582968</v>
      </c>
    </row>
    <row r="674" spans="3:27" x14ac:dyDescent="0.25">
      <c r="C674" s="2">
        <v>1</v>
      </c>
      <c r="D674" s="1">
        <v>23</v>
      </c>
      <c r="E674" s="1">
        <v>80313</v>
      </c>
      <c r="F674" s="1">
        <v>1</v>
      </c>
      <c r="G674" s="1">
        <v>24000</v>
      </c>
      <c r="H674" s="1">
        <v>11.01</v>
      </c>
      <c r="I674" s="1">
        <v>0.3</v>
      </c>
      <c r="J674" s="1">
        <v>4</v>
      </c>
      <c r="K674" s="1">
        <v>632</v>
      </c>
      <c r="L674" s="1">
        <v>1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3">
        <v>1</v>
      </c>
      <c r="T674" s="3">
        <v>1</v>
      </c>
      <c r="U674" s="3">
        <v>0</v>
      </c>
      <c r="V674" s="3">
        <v>0</v>
      </c>
      <c r="W674" s="3">
        <v>0</v>
      </c>
      <c r="X674" s="3">
        <v>0</v>
      </c>
      <c r="Y674" s="3">
        <v>1</v>
      </c>
      <c r="AA674" s="15">
        <f>SUMPRODUCT(D674:R674,Linear_regression!$K$18:$Y$18)</f>
        <v>0.79587682568426166</v>
      </c>
    </row>
    <row r="675" spans="3:27" x14ac:dyDescent="0.25">
      <c r="C675" s="2">
        <v>1</v>
      </c>
      <c r="D675" s="1">
        <v>24</v>
      </c>
      <c r="E675" s="1">
        <v>72647</v>
      </c>
      <c r="F675" s="1">
        <v>5</v>
      </c>
      <c r="G675" s="1">
        <v>24000</v>
      </c>
      <c r="H675" s="1">
        <v>14.96</v>
      </c>
      <c r="I675" s="1">
        <v>0.33</v>
      </c>
      <c r="J675" s="1">
        <v>4</v>
      </c>
      <c r="K675" s="1">
        <v>556</v>
      </c>
      <c r="L675" s="1">
        <v>0</v>
      </c>
      <c r="M675" s="1">
        <v>0</v>
      </c>
      <c r="N675" s="1">
        <v>1</v>
      </c>
      <c r="O675" s="1">
        <v>0</v>
      </c>
      <c r="P675" s="1">
        <v>0</v>
      </c>
      <c r="Q675" s="1">
        <v>0</v>
      </c>
      <c r="R675" s="1">
        <v>0</v>
      </c>
      <c r="S675" s="3">
        <v>1</v>
      </c>
      <c r="T675" s="3">
        <v>1</v>
      </c>
      <c r="U675" s="3">
        <v>0</v>
      </c>
      <c r="V675" s="3">
        <v>0</v>
      </c>
      <c r="W675" s="3">
        <v>0</v>
      </c>
      <c r="X675" s="3">
        <v>0</v>
      </c>
      <c r="Y675" s="3">
        <v>1</v>
      </c>
      <c r="AA675" s="15">
        <f>SUMPRODUCT(D675:R675,Linear_regression!$K$18:$Y$18)</f>
        <v>0.91662533895803122</v>
      </c>
    </row>
    <row r="676" spans="3:27" x14ac:dyDescent="0.25">
      <c r="C676" s="2">
        <v>1</v>
      </c>
      <c r="D676" s="1">
        <v>25</v>
      </c>
      <c r="E676" s="1">
        <v>80492</v>
      </c>
      <c r="F676" s="1">
        <v>4</v>
      </c>
      <c r="G676" s="1">
        <v>24000</v>
      </c>
      <c r="H676" s="1">
        <v>6.99</v>
      </c>
      <c r="I676" s="1">
        <v>0.3</v>
      </c>
      <c r="J676" s="1">
        <v>3</v>
      </c>
      <c r="K676" s="1">
        <v>602</v>
      </c>
      <c r="L676" s="1">
        <v>1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3">
        <v>1</v>
      </c>
      <c r="T676" s="3">
        <v>1</v>
      </c>
      <c r="U676" s="3">
        <v>1</v>
      </c>
      <c r="V676" s="3">
        <v>0</v>
      </c>
      <c r="W676" s="3">
        <v>0</v>
      </c>
      <c r="X676" s="3">
        <v>0</v>
      </c>
      <c r="Y676" s="3">
        <v>0</v>
      </c>
      <c r="AA676" s="15">
        <f>SUMPRODUCT(D676:R676,Linear_regression!$K$18:$Y$18)</f>
        <v>0.68879103088365856</v>
      </c>
    </row>
    <row r="677" spans="3:27" x14ac:dyDescent="0.25">
      <c r="C677" s="2">
        <v>1</v>
      </c>
      <c r="D677" s="1">
        <v>22</v>
      </c>
      <c r="E677" s="1">
        <v>75646</v>
      </c>
      <c r="F677" s="1">
        <v>0</v>
      </c>
      <c r="G677" s="1">
        <v>24000</v>
      </c>
      <c r="H677" s="1">
        <v>16.45</v>
      </c>
      <c r="I677" s="1">
        <v>0.32</v>
      </c>
      <c r="J677" s="1">
        <v>4</v>
      </c>
      <c r="K677" s="1">
        <v>639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3">
        <v>1</v>
      </c>
      <c r="T677" s="3">
        <v>1</v>
      </c>
      <c r="U677" s="3">
        <v>0</v>
      </c>
      <c r="V677" s="3">
        <v>0</v>
      </c>
      <c r="W677" s="3">
        <v>0</v>
      </c>
      <c r="X677" s="3">
        <v>1</v>
      </c>
      <c r="Y677" s="3">
        <v>0</v>
      </c>
      <c r="AA677" s="15">
        <f>SUMPRODUCT(D677:R677,Linear_regression!$K$18:$Y$18)</f>
        <v>0.96782213525140204</v>
      </c>
    </row>
    <row r="678" spans="3:27" x14ac:dyDescent="0.25">
      <c r="C678" s="2">
        <v>1</v>
      </c>
      <c r="D678" s="1">
        <v>24</v>
      </c>
      <c r="E678" s="1">
        <v>85223</v>
      </c>
      <c r="F678" s="1">
        <v>3</v>
      </c>
      <c r="G678" s="1">
        <v>24000</v>
      </c>
      <c r="H678" s="1">
        <v>10.99</v>
      </c>
      <c r="I678" s="1">
        <v>0.28000000000000003</v>
      </c>
      <c r="J678" s="1">
        <v>4</v>
      </c>
      <c r="K678" s="1">
        <v>603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3">
        <v>1</v>
      </c>
      <c r="T678" s="3">
        <v>1</v>
      </c>
      <c r="U678" s="3">
        <v>1</v>
      </c>
      <c r="V678" s="3">
        <v>0</v>
      </c>
      <c r="W678" s="3">
        <v>0</v>
      </c>
      <c r="X678" s="3">
        <v>0</v>
      </c>
      <c r="Y678" s="3">
        <v>0</v>
      </c>
      <c r="AA678" s="15">
        <f>SUMPRODUCT(D678:R678,Linear_regression!$K$18:$Y$18)</f>
        <v>0.7528277676612416</v>
      </c>
    </row>
    <row r="679" spans="3:27" x14ac:dyDescent="0.25">
      <c r="C679" s="2">
        <v>1</v>
      </c>
      <c r="D679" s="1">
        <v>23</v>
      </c>
      <c r="E679" s="1">
        <v>89735</v>
      </c>
      <c r="F679" s="1">
        <v>2</v>
      </c>
      <c r="G679" s="1">
        <v>24000</v>
      </c>
      <c r="H679" s="1">
        <v>10.99</v>
      </c>
      <c r="I679" s="1">
        <v>0.27</v>
      </c>
      <c r="J679" s="1">
        <v>2</v>
      </c>
      <c r="K679" s="1">
        <v>689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3">
        <v>1</v>
      </c>
      <c r="T679" s="3">
        <v>1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AA679" s="15">
        <f>SUMPRODUCT(D679:R679,Linear_regression!$K$18:$Y$18)</f>
        <v>0.70062458133019567</v>
      </c>
    </row>
    <row r="680" spans="3:27" x14ac:dyDescent="0.25">
      <c r="C680" s="2">
        <v>1</v>
      </c>
      <c r="D680" s="1">
        <v>22</v>
      </c>
      <c r="E680" s="1">
        <v>22364</v>
      </c>
      <c r="F680" s="1">
        <v>4</v>
      </c>
      <c r="G680" s="1">
        <v>3000</v>
      </c>
      <c r="H680" s="1">
        <v>7.9</v>
      </c>
      <c r="I680" s="1">
        <v>0.13</v>
      </c>
      <c r="J680" s="1">
        <v>4</v>
      </c>
      <c r="K680" s="1">
        <v>672</v>
      </c>
      <c r="L680" s="1">
        <v>0</v>
      </c>
      <c r="M680" s="1">
        <v>0</v>
      </c>
      <c r="N680" s="1">
        <v>1</v>
      </c>
      <c r="O680" s="1">
        <v>0</v>
      </c>
      <c r="P680" s="1">
        <v>0</v>
      </c>
      <c r="Q680" s="1">
        <v>1</v>
      </c>
      <c r="R680" s="1">
        <v>0</v>
      </c>
      <c r="S680" s="3">
        <v>1</v>
      </c>
      <c r="T680" s="3">
        <v>0</v>
      </c>
      <c r="U680" s="3">
        <v>0</v>
      </c>
      <c r="V680" s="3">
        <v>0</v>
      </c>
      <c r="W680" s="3">
        <v>0</v>
      </c>
      <c r="X680" s="3">
        <v>1</v>
      </c>
      <c r="Y680" s="3">
        <v>0</v>
      </c>
      <c r="AA680" s="15">
        <f>SUMPRODUCT(D680:R680,Linear_regression!$K$18:$Y$18)</f>
        <v>0.44753609979195591</v>
      </c>
    </row>
    <row r="681" spans="3:27" x14ac:dyDescent="0.25">
      <c r="C681" s="2">
        <v>1</v>
      </c>
      <c r="D681" s="1">
        <v>22</v>
      </c>
      <c r="E681" s="1">
        <v>90780</v>
      </c>
      <c r="F681" s="1">
        <v>2</v>
      </c>
      <c r="G681" s="1">
        <v>24000</v>
      </c>
      <c r="H681" s="1">
        <v>12.69</v>
      </c>
      <c r="I681" s="1">
        <v>0.26</v>
      </c>
      <c r="J681" s="1">
        <v>4</v>
      </c>
      <c r="K681" s="1">
        <v>499</v>
      </c>
      <c r="L681" s="1">
        <v>0</v>
      </c>
      <c r="M681" s="1">
        <v>0</v>
      </c>
      <c r="N681" s="1">
        <v>0</v>
      </c>
      <c r="O681" s="1">
        <v>1</v>
      </c>
      <c r="P681" s="1">
        <v>0</v>
      </c>
      <c r="Q681" s="1">
        <v>0</v>
      </c>
      <c r="R681" s="1">
        <v>0</v>
      </c>
      <c r="S681" s="3">
        <v>0</v>
      </c>
      <c r="T681" s="3">
        <v>1</v>
      </c>
      <c r="U681" s="3">
        <v>1</v>
      </c>
      <c r="V681" s="3">
        <v>0</v>
      </c>
      <c r="W681" s="3">
        <v>0</v>
      </c>
      <c r="X681" s="3">
        <v>0</v>
      </c>
      <c r="Y681" s="3">
        <v>0</v>
      </c>
      <c r="AA681" s="15">
        <f>SUMPRODUCT(D681:R681,Linear_regression!$K$18:$Y$18)</f>
        <v>0.82978789047354196</v>
      </c>
    </row>
    <row r="682" spans="3:27" x14ac:dyDescent="0.25">
      <c r="C682" s="2">
        <v>1</v>
      </c>
      <c r="D682" s="1">
        <v>24</v>
      </c>
      <c r="E682" s="1">
        <v>90889</v>
      </c>
      <c r="F682" s="1">
        <v>1</v>
      </c>
      <c r="G682" s="1">
        <v>24000</v>
      </c>
      <c r="H682" s="1">
        <v>10.37</v>
      </c>
      <c r="I682" s="1">
        <v>0.26</v>
      </c>
      <c r="J682" s="1">
        <v>3</v>
      </c>
      <c r="K682" s="1">
        <v>643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3">
        <v>1</v>
      </c>
      <c r="T682" s="3">
        <v>1</v>
      </c>
      <c r="U682" s="3">
        <v>0</v>
      </c>
      <c r="V682" s="3">
        <v>0</v>
      </c>
      <c r="W682" s="3">
        <v>1</v>
      </c>
      <c r="X682" s="3">
        <v>0</v>
      </c>
      <c r="Y682" s="3">
        <v>0</v>
      </c>
      <c r="AA682" s="15">
        <f>SUMPRODUCT(D682:R682,Linear_regression!$K$18:$Y$18)</f>
        <v>0.72569153965427513</v>
      </c>
    </row>
    <row r="683" spans="3:27" x14ac:dyDescent="0.25">
      <c r="C683" s="2">
        <v>1</v>
      </c>
      <c r="D683" s="1">
        <v>24</v>
      </c>
      <c r="E683" s="1">
        <v>90911</v>
      </c>
      <c r="F683" s="1">
        <v>2</v>
      </c>
      <c r="G683" s="1">
        <v>24000</v>
      </c>
      <c r="H683" s="1">
        <v>11.01</v>
      </c>
      <c r="I683" s="1">
        <v>0.26</v>
      </c>
      <c r="J683" s="1">
        <v>3</v>
      </c>
      <c r="K683" s="1">
        <v>589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3">
        <v>1</v>
      </c>
      <c r="T683" s="3">
        <v>1</v>
      </c>
      <c r="U683" s="3">
        <v>0</v>
      </c>
      <c r="V683" s="3">
        <v>1</v>
      </c>
      <c r="W683" s="3">
        <v>0</v>
      </c>
      <c r="X683" s="3">
        <v>0</v>
      </c>
      <c r="Y683" s="3">
        <v>0</v>
      </c>
      <c r="AA683" s="15">
        <f>SUMPRODUCT(D683:R683,Linear_regression!$K$18:$Y$18)</f>
        <v>0.73682841665124565</v>
      </c>
    </row>
    <row r="684" spans="3:27" x14ac:dyDescent="0.25">
      <c r="C684" s="2">
        <v>1</v>
      </c>
      <c r="D684" s="1">
        <v>26</v>
      </c>
      <c r="E684" s="1">
        <v>83953</v>
      </c>
      <c r="F684" s="1">
        <v>2</v>
      </c>
      <c r="G684" s="1">
        <v>24000</v>
      </c>
      <c r="H684" s="1">
        <v>15.83</v>
      </c>
      <c r="I684" s="1">
        <v>0.28999999999999998</v>
      </c>
      <c r="J684" s="1">
        <v>3</v>
      </c>
      <c r="K684" s="1">
        <v>646</v>
      </c>
      <c r="L684" s="1">
        <v>0</v>
      </c>
      <c r="M684" s="1">
        <v>0</v>
      </c>
      <c r="N684" s="1">
        <v>0</v>
      </c>
      <c r="O684" s="1">
        <v>1</v>
      </c>
      <c r="P684" s="1">
        <v>0</v>
      </c>
      <c r="Q684" s="1">
        <v>0</v>
      </c>
      <c r="R684" s="1">
        <v>0</v>
      </c>
      <c r="S684" s="3">
        <v>1</v>
      </c>
      <c r="T684" s="3">
        <v>1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AA684" s="15">
        <f>SUMPRODUCT(D684:R684,Linear_regression!$K$18:$Y$18)</f>
        <v>0.96879666914764628</v>
      </c>
    </row>
    <row r="685" spans="3:27" x14ac:dyDescent="0.25">
      <c r="C685" s="2">
        <v>1</v>
      </c>
      <c r="D685" s="1">
        <v>23</v>
      </c>
      <c r="E685" s="1">
        <v>94644</v>
      </c>
      <c r="F685" s="1">
        <v>1</v>
      </c>
      <c r="G685" s="1">
        <v>24000</v>
      </c>
      <c r="H685" s="1">
        <v>13.92</v>
      </c>
      <c r="I685" s="1">
        <v>0.25</v>
      </c>
      <c r="J685" s="1">
        <v>3</v>
      </c>
      <c r="K685" s="1">
        <v>613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3">
        <v>1</v>
      </c>
      <c r="T685" s="3">
        <v>1</v>
      </c>
      <c r="U685" s="3">
        <v>0</v>
      </c>
      <c r="V685" s="3">
        <v>0</v>
      </c>
      <c r="W685" s="3">
        <v>0</v>
      </c>
      <c r="X685" s="3">
        <v>1</v>
      </c>
      <c r="Y685" s="3">
        <v>0</v>
      </c>
      <c r="AA685" s="15">
        <f>SUMPRODUCT(D685:R685,Linear_regression!$K$18:$Y$18)</f>
        <v>0.77981686660033811</v>
      </c>
    </row>
    <row r="686" spans="3:27" x14ac:dyDescent="0.25">
      <c r="C686" s="2">
        <v>1</v>
      </c>
      <c r="D686" s="1">
        <v>22</v>
      </c>
      <c r="E686" s="1">
        <v>22867</v>
      </c>
      <c r="F686" s="1">
        <v>3</v>
      </c>
      <c r="G686" s="1">
        <v>3500</v>
      </c>
      <c r="H686" s="1">
        <v>7.49</v>
      </c>
      <c r="I686" s="1">
        <v>0.15</v>
      </c>
      <c r="J686" s="1">
        <v>4</v>
      </c>
      <c r="K686" s="1">
        <v>647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1</v>
      </c>
      <c r="R686" s="1">
        <v>0</v>
      </c>
      <c r="S686" s="3">
        <v>0</v>
      </c>
      <c r="T686" s="3">
        <v>0</v>
      </c>
      <c r="U686" s="3">
        <v>0</v>
      </c>
      <c r="V686" s="3">
        <v>1</v>
      </c>
      <c r="W686" s="3">
        <v>0</v>
      </c>
      <c r="X686" s="3">
        <v>0</v>
      </c>
      <c r="Y686" s="3">
        <v>0</v>
      </c>
      <c r="AA686" s="15">
        <f>SUMPRODUCT(D686:R686,Linear_regression!$K$18:$Y$18)</f>
        <v>0.4732738307764382</v>
      </c>
    </row>
    <row r="687" spans="3:27" x14ac:dyDescent="0.25">
      <c r="C687" s="2">
        <v>1</v>
      </c>
      <c r="D687" s="1">
        <v>23</v>
      </c>
      <c r="E687" s="1">
        <v>22583</v>
      </c>
      <c r="F687" s="1">
        <v>1</v>
      </c>
      <c r="G687" s="1">
        <v>4000</v>
      </c>
      <c r="H687" s="1">
        <v>5.99</v>
      </c>
      <c r="I687" s="1">
        <v>0.18</v>
      </c>
      <c r="J687" s="1">
        <v>2</v>
      </c>
      <c r="K687" s="1">
        <v>645</v>
      </c>
      <c r="L687" s="1">
        <v>0</v>
      </c>
      <c r="M687" s="1">
        <v>0</v>
      </c>
      <c r="N687" s="1">
        <v>0</v>
      </c>
      <c r="O687" s="1">
        <v>1</v>
      </c>
      <c r="P687" s="1">
        <v>0</v>
      </c>
      <c r="Q687" s="1">
        <v>1</v>
      </c>
      <c r="R687" s="1">
        <v>0</v>
      </c>
      <c r="S687" s="3">
        <v>0</v>
      </c>
      <c r="T687" s="3">
        <v>0</v>
      </c>
      <c r="U687" s="3">
        <v>1</v>
      </c>
      <c r="V687" s="3">
        <v>0</v>
      </c>
      <c r="W687" s="3">
        <v>0</v>
      </c>
      <c r="X687" s="3">
        <v>0</v>
      </c>
      <c r="Y687" s="3">
        <v>0</v>
      </c>
      <c r="AA687" s="15">
        <f>SUMPRODUCT(D687:R687,Linear_regression!$K$18:$Y$18)</f>
        <v>0.58560026426458678</v>
      </c>
    </row>
    <row r="688" spans="3:27" x14ac:dyDescent="0.25">
      <c r="C688" s="2">
        <v>1</v>
      </c>
      <c r="D688" s="1">
        <v>23</v>
      </c>
      <c r="E688" s="1">
        <v>90900</v>
      </c>
      <c r="F688" s="1">
        <v>0</v>
      </c>
      <c r="G688" s="1">
        <v>24000</v>
      </c>
      <c r="H688" s="1">
        <v>12.92</v>
      </c>
      <c r="I688" s="1">
        <v>0.26</v>
      </c>
      <c r="J688" s="1">
        <v>2</v>
      </c>
      <c r="K688" s="1">
        <v>672</v>
      </c>
      <c r="L688" s="1">
        <v>1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3">
        <v>0</v>
      </c>
      <c r="T688" s="3">
        <v>1</v>
      </c>
      <c r="U688" s="3">
        <v>0</v>
      </c>
      <c r="V688" s="3">
        <v>0</v>
      </c>
      <c r="W688" s="3">
        <v>0</v>
      </c>
      <c r="X688" s="3">
        <v>1</v>
      </c>
      <c r="Y688" s="3">
        <v>0</v>
      </c>
      <c r="AA688" s="15">
        <f>SUMPRODUCT(D688:R688,Linear_regression!$K$18:$Y$18)</f>
        <v>0.76925329971570977</v>
      </c>
    </row>
    <row r="689" spans="3:27" x14ac:dyDescent="0.25">
      <c r="C689" s="2">
        <v>1</v>
      </c>
      <c r="D689" s="1">
        <v>22</v>
      </c>
      <c r="E689" s="1">
        <v>100479</v>
      </c>
      <c r="F689" s="1">
        <v>0</v>
      </c>
      <c r="G689" s="1">
        <v>24000</v>
      </c>
      <c r="H689" s="1">
        <v>19.690000000000001</v>
      </c>
      <c r="I689" s="1">
        <v>0.24</v>
      </c>
      <c r="J689" s="1">
        <v>3</v>
      </c>
      <c r="K689" s="1">
        <v>590</v>
      </c>
      <c r="L689" s="1">
        <v>1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3">
        <v>1</v>
      </c>
      <c r="T689" s="3">
        <v>1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AA689" s="15">
        <f>SUMPRODUCT(D689:R689,Linear_regression!$K$18:$Y$18)</f>
        <v>0.89639522540752226</v>
      </c>
    </row>
    <row r="690" spans="3:27" x14ac:dyDescent="0.25">
      <c r="C690" s="2">
        <v>1</v>
      </c>
      <c r="D690" s="1">
        <v>21</v>
      </c>
      <c r="E690" s="1">
        <v>22882</v>
      </c>
      <c r="F690" s="1">
        <v>0</v>
      </c>
      <c r="G690" s="1">
        <v>4900</v>
      </c>
      <c r="H690" s="1">
        <v>14.54</v>
      </c>
      <c r="I690" s="1">
        <v>0.21</v>
      </c>
      <c r="J690" s="1">
        <v>4</v>
      </c>
      <c r="K690" s="1">
        <v>674</v>
      </c>
      <c r="L690" s="1">
        <v>0</v>
      </c>
      <c r="M690" s="1">
        <v>0</v>
      </c>
      <c r="N690" s="1">
        <v>0</v>
      </c>
      <c r="O690" s="1">
        <v>1</v>
      </c>
      <c r="P690" s="1">
        <v>0</v>
      </c>
      <c r="Q690" s="1">
        <v>1</v>
      </c>
      <c r="R690" s="1">
        <v>0</v>
      </c>
      <c r="S690" s="3">
        <v>0</v>
      </c>
      <c r="T690" s="3">
        <v>0</v>
      </c>
      <c r="U690" s="3">
        <v>0</v>
      </c>
      <c r="V690" s="3">
        <v>1</v>
      </c>
      <c r="W690" s="3">
        <v>0</v>
      </c>
      <c r="X690" s="3">
        <v>0</v>
      </c>
      <c r="Y690" s="3">
        <v>0</v>
      </c>
      <c r="AA690" s="15">
        <f>SUMPRODUCT(D690:R690,Linear_regression!$K$18:$Y$18)</f>
        <v>0.80268614667239613</v>
      </c>
    </row>
    <row r="691" spans="3:27" x14ac:dyDescent="0.25">
      <c r="C691" s="2">
        <v>1</v>
      </c>
      <c r="D691" s="1">
        <v>21</v>
      </c>
      <c r="E691" s="1">
        <v>22392</v>
      </c>
      <c r="F691" s="1">
        <v>0</v>
      </c>
      <c r="G691" s="1">
        <v>5000</v>
      </c>
      <c r="H691" s="1">
        <v>11.11</v>
      </c>
      <c r="I691" s="1">
        <v>0.22</v>
      </c>
      <c r="J691" s="1">
        <v>2</v>
      </c>
      <c r="K691" s="1">
        <v>594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1</v>
      </c>
      <c r="R691" s="1">
        <v>0</v>
      </c>
      <c r="S691" s="3">
        <v>0</v>
      </c>
      <c r="T691" s="3">
        <v>0</v>
      </c>
      <c r="U691" s="3">
        <v>1</v>
      </c>
      <c r="V691" s="3">
        <v>0</v>
      </c>
      <c r="W691" s="3">
        <v>0</v>
      </c>
      <c r="X691" s="3">
        <v>0</v>
      </c>
      <c r="Y691" s="3">
        <v>0</v>
      </c>
      <c r="AA691" s="15">
        <f>SUMPRODUCT(D691:R691,Linear_regression!$K$18:$Y$18)</f>
        <v>0.69497035510561778</v>
      </c>
    </row>
    <row r="692" spans="3:27" x14ac:dyDescent="0.25">
      <c r="C692" s="2">
        <v>1</v>
      </c>
      <c r="D692" s="1">
        <v>24</v>
      </c>
      <c r="E692" s="1">
        <v>22635</v>
      </c>
      <c r="F692" s="1">
        <v>3</v>
      </c>
      <c r="G692" s="1">
        <v>6250</v>
      </c>
      <c r="H692" s="1">
        <v>6.54</v>
      </c>
      <c r="I692" s="1">
        <v>0.28000000000000003</v>
      </c>
      <c r="J692" s="1">
        <v>4</v>
      </c>
      <c r="K692" s="1">
        <v>602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1</v>
      </c>
      <c r="R692" s="1">
        <v>0</v>
      </c>
      <c r="S692" s="3">
        <v>1</v>
      </c>
      <c r="T692" s="3">
        <v>0</v>
      </c>
      <c r="U692" s="3">
        <v>0</v>
      </c>
      <c r="V692" s="3">
        <v>1</v>
      </c>
      <c r="W692" s="3">
        <v>0</v>
      </c>
      <c r="X692" s="3">
        <v>0</v>
      </c>
      <c r="Y692" s="3">
        <v>0</v>
      </c>
      <c r="AA692" s="15">
        <f>SUMPRODUCT(D692:R692,Linear_regression!$K$18:$Y$18)</f>
        <v>0.68533296408329092</v>
      </c>
    </row>
    <row r="693" spans="3:27" x14ac:dyDescent="0.25">
      <c r="C693" s="2">
        <v>1</v>
      </c>
      <c r="D693" s="1">
        <v>22</v>
      </c>
      <c r="E693" s="1">
        <v>118299</v>
      </c>
      <c r="F693" s="1">
        <v>0</v>
      </c>
      <c r="G693" s="1">
        <v>24000</v>
      </c>
      <c r="H693" s="1">
        <v>11.01</v>
      </c>
      <c r="I693" s="1">
        <v>0.2</v>
      </c>
      <c r="J693" s="1">
        <v>2</v>
      </c>
      <c r="K693" s="1">
        <v>503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3">
        <v>0</v>
      </c>
      <c r="T693" s="3">
        <v>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AA693" s="15">
        <f>SUMPRODUCT(D693:R693,Linear_regression!$K$18:$Y$18)</f>
        <v>0.6570866855478692</v>
      </c>
    </row>
    <row r="694" spans="3:27" x14ac:dyDescent="0.25">
      <c r="C694" s="2">
        <v>1</v>
      </c>
      <c r="D694" s="1">
        <v>26</v>
      </c>
      <c r="E694" s="1">
        <v>125665</v>
      </c>
      <c r="F694" s="1">
        <v>5</v>
      </c>
      <c r="G694" s="1">
        <v>24000</v>
      </c>
      <c r="H694" s="1">
        <v>20</v>
      </c>
      <c r="I694" s="1">
        <v>0.19</v>
      </c>
      <c r="J694" s="1">
        <v>4</v>
      </c>
      <c r="K694" s="1">
        <v>657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3">
        <v>0</v>
      </c>
      <c r="T694" s="3">
        <v>1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AA694" s="15">
        <f>SUMPRODUCT(D694:R694,Linear_regression!$K$18:$Y$18)</f>
        <v>0.77953779156521064</v>
      </c>
    </row>
    <row r="695" spans="3:27" x14ac:dyDescent="0.25">
      <c r="C695" s="2">
        <v>1</v>
      </c>
      <c r="D695" s="1">
        <v>26</v>
      </c>
      <c r="E695" s="1">
        <v>130649</v>
      </c>
      <c r="F695" s="1">
        <v>4</v>
      </c>
      <c r="G695" s="1">
        <v>24000</v>
      </c>
      <c r="H695" s="1">
        <v>20</v>
      </c>
      <c r="I695" s="1">
        <v>0.18</v>
      </c>
      <c r="J695" s="1">
        <v>3</v>
      </c>
      <c r="K695" s="1">
        <v>678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3">
        <v>1</v>
      </c>
      <c r="T695" s="3">
        <v>1</v>
      </c>
      <c r="U695" s="3">
        <v>1</v>
      </c>
      <c r="V695" s="3">
        <v>0</v>
      </c>
      <c r="W695" s="3">
        <v>0</v>
      </c>
      <c r="X695" s="3">
        <v>0</v>
      </c>
      <c r="Y695" s="3">
        <v>0</v>
      </c>
      <c r="AA695" s="15">
        <f>SUMPRODUCT(D695:R695,Linear_regression!$K$18:$Y$18)</f>
        <v>0.76923081246419844</v>
      </c>
    </row>
    <row r="696" spans="3:27" x14ac:dyDescent="0.25">
      <c r="C696" s="2">
        <v>1</v>
      </c>
      <c r="D696" s="1">
        <v>23</v>
      </c>
      <c r="E696" s="1">
        <v>22957</v>
      </c>
      <c r="F696" s="1">
        <v>1</v>
      </c>
      <c r="G696" s="1">
        <v>2500</v>
      </c>
      <c r="H696" s="1">
        <v>15.95</v>
      </c>
      <c r="I696" s="1">
        <v>0.11</v>
      </c>
      <c r="J696" s="1">
        <v>2</v>
      </c>
      <c r="K696" s="1">
        <v>594</v>
      </c>
      <c r="L696" s="1">
        <v>1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3">
        <v>1</v>
      </c>
      <c r="T696" s="3">
        <v>0</v>
      </c>
      <c r="U696" s="3">
        <v>0</v>
      </c>
      <c r="V696" s="3">
        <v>0</v>
      </c>
      <c r="W696" s="3">
        <v>1</v>
      </c>
      <c r="X696" s="3">
        <v>0</v>
      </c>
      <c r="Y696" s="3">
        <v>0</v>
      </c>
      <c r="AA696" s="15">
        <f>SUMPRODUCT(D696:R696,Linear_regression!$K$18:$Y$18)</f>
        <v>0.71758738332268424</v>
      </c>
    </row>
    <row r="697" spans="3:27" x14ac:dyDescent="0.25">
      <c r="C697" s="2">
        <v>1</v>
      </c>
      <c r="D697" s="1">
        <v>23</v>
      </c>
      <c r="E697" s="1">
        <v>138731</v>
      </c>
      <c r="F697" s="1">
        <v>0</v>
      </c>
      <c r="G697" s="1">
        <v>24000</v>
      </c>
      <c r="H697" s="1">
        <v>20</v>
      </c>
      <c r="I697" s="1">
        <v>0.17</v>
      </c>
      <c r="J697" s="1">
        <v>3</v>
      </c>
      <c r="K697" s="1">
        <v>613</v>
      </c>
      <c r="L697" s="1">
        <v>0</v>
      </c>
      <c r="M697" s="1">
        <v>0</v>
      </c>
      <c r="N697" s="1">
        <v>0</v>
      </c>
      <c r="O697" s="1">
        <v>1</v>
      </c>
      <c r="P697" s="1">
        <v>0</v>
      </c>
      <c r="Q697" s="1">
        <v>0</v>
      </c>
      <c r="R697" s="1">
        <v>0</v>
      </c>
      <c r="S697" s="3">
        <v>1</v>
      </c>
      <c r="T697" s="3">
        <v>1</v>
      </c>
      <c r="U697" s="3">
        <v>0</v>
      </c>
      <c r="V697" s="3">
        <v>0</v>
      </c>
      <c r="W697" s="3">
        <v>1</v>
      </c>
      <c r="X697" s="3">
        <v>0</v>
      </c>
      <c r="Y697" s="3">
        <v>0</v>
      </c>
      <c r="AA697" s="15">
        <f>SUMPRODUCT(D697:R697,Linear_regression!$K$18:$Y$18)</f>
        <v>0.84962912371803834</v>
      </c>
    </row>
    <row r="698" spans="3:27" x14ac:dyDescent="0.25">
      <c r="C698" s="2">
        <v>1</v>
      </c>
      <c r="D698" s="1">
        <v>23</v>
      </c>
      <c r="E698" s="1">
        <v>166378</v>
      </c>
      <c r="F698" s="1">
        <v>0</v>
      </c>
      <c r="G698" s="1">
        <v>24000</v>
      </c>
      <c r="H698" s="1">
        <v>16</v>
      </c>
      <c r="I698" s="1">
        <v>0.14000000000000001</v>
      </c>
      <c r="J698" s="1">
        <v>2</v>
      </c>
      <c r="K698" s="1">
        <v>714</v>
      </c>
      <c r="L698" s="1">
        <v>0</v>
      </c>
      <c r="M698" s="1">
        <v>0</v>
      </c>
      <c r="N698" s="1">
        <v>0</v>
      </c>
      <c r="O698" s="1">
        <v>1</v>
      </c>
      <c r="P698" s="1">
        <v>0</v>
      </c>
      <c r="Q698" s="1">
        <v>0</v>
      </c>
      <c r="R698" s="1">
        <v>0</v>
      </c>
      <c r="S698" s="3">
        <v>1</v>
      </c>
      <c r="T698" s="3">
        <v>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AA698" s="15">
        <f>SUMPRODUCT(D698:R698,Linear_regression!$K$18:$Y$18)</f>
        <v>0.6675104012005969</v>
      </c>
    </row>
    <row r="699" spans="3:27" x14ac:dyDescent="0.25">
      <c r="C699" s="2">
        <v>1</v>
      </c>
      <c r="D699" s="1">
        <v>24</v>
      </c>
      <c r="E699" s="1">
        <v>22684</v>
      </c>
      <c r="F699" s="1">
        <v>0</v>
      </c>
      <c r="G699" s="1">
        <v>13000</v>
      </c>
      <c r="H699" s="1">
        <v>7.88</v>
      </c>
      <c r="I699" s="1">
        <v>0.56999999999999995</v>
      </c>
      <c r="J699" s="1">
        <v>3</v>
      </c>
      <c r="K699" s="1">
        <v>640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1</v>
      </c>
      <c r="R699" s="1">
        <v>0</v>
      </c>
      <c r="S699" s="3">
        <v>1</v>
      </c>
      <c r="T699" s="3">
        <v>0</v>
      </c>
      <c r="U699" s="3">
        <v>0</v>
      </c>
      <c r="V699" s="3">
        <v>0</v>
      </c>
      <c r="W699" s="3">
        <v>0</v>
      </c>
      <c r="X699" s="3">
        <v>1</v>
      </c>
      <c r="Y699" s="3">
        <v>0</v>
      </c>
      <c r="AA699" s="15">
        <f>SUMPRODUCT(D699:R699,Linear_regression!$K$18:$Y$18)</f>
        <v>1.1647748527138164</v>
      </c>
    </row>
    <row r="700" spans="3:27" x14ac:dyDescent="0.25">
      <c r="C700" s="2">
        <v>1</v>
      </c>
      <c r="D700" s="1">
        <v>21</v>
      </c>
      <c r="E700" s="1">
        <v>22366</v>
      </c>
      <c r="F700" s="1">
        <v>0</v>
      </c>
      <c r="G700" s="1">
        <v>6250</v>
      </c>
      <c r="H700" s="1">
        <v>10.62</v>
      </c>
      <c r="I700" s="1">
        <v>0.28000000000000003</v>
      </c>
      <c r="J700" s="1">
        <v>4</v>
      </c>
      <c r="K700" s="1">
        <v>637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1</v>
      </c>
      <c r="R700" s="1">
        <v>0</v>
      </c>
      <c r="S700" s="3">
        <v>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1</v>
      </c>
      <c r="AA700" s="15">
        <f>SUMPRODUCT(D700:R700,Linear_regression!$K$18:$Y$18)</f>
        <v>0.76804550797150994</v>
      </c>
    </row>
    <row r="701" spans="3:27" x14ac:dyDescent="0.25">
      <c r="C701" s="2">
        <v>1</v>
      </c>
      <c r="D701" s="1">
        <v>26</v>
      </c>
      <c r="E701" s="1">
        <v>178439</v>
      </c>
      <c r="F701" s="1">
        <v>0</v>
      </c>
      <c r="G701" s="1">
        <v>24000</v>
      </c>
      <c r="H701" s="1">
        <v>18.3</v>
      </c>
      <c r="I701" s="1">
        <v>0.13</v>
      </c>
      <c r="J701" s="1">
        <v>2</v>
      </c>
      <c r="K701" s="1">
        <v>615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3">
        <v>1</v>
      </c>
      <c r="T701" s="3">
        <v>1</v>
      </c>
      <c r="U701" s="3">
        <v>1</v>
      </c>
      <c r="V701" s="3">
        <v>0</v>
      </c>
      <c r="W701" s="3">
        <v>0</v>
      </c>
      <c r="X701" s="3">
        <v>0</v>
      </c>
      <c r="Y701" s="3">
        <v>0</v>
      </c>
      <c r="AA701" s="15">
        <f>SUMPRODUCT(D701:R701,Linear_regression!$K$18:$Y$18)</f>
        <v>0.72005327243673389</v>
      </c>
    </row>
    <row r="702" spans="3:27" x14ac:dyDescent="0.25">
      <c r="C702" s="2">
        <v>1</v>
      </c>
      <c r="D702" s="1">
        <v>24</v>
      </c>
      <c r="E702" s="1">
        <v>53633</v>
      </c>
      <c r="F702" s="1">
        <v>4</v>
      </c>
      <c r="G702" s="1">
        <v>23975</v>
      </c>
      <c r="H702" s="1">
        <v>11.01</v>
      </c>
      <c r="I702" s="1">
        <v>0.45</v>
      </c>
      <c r="J702" s="1">
        <v>2</v>
      </c>
      <c r="K702" s="1">
        <v>678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3">
        <v>1</v>
      </c>
      <c r="T702" s="3">
        <v>1</v>
      </c>
      <c r="U702" s="3">
        <v>0</v>
      </c>
      <c r="V702" s="3">
        <v>1</v>
      </c>
      <c r="W702" s="3">
        <v>0</v>
      </c>
      <c r="X702" s="3">
        <v>0</v>
      </c>
      <c r="Y702" s="3">
        <v>0</v>
      </c>
      <c r="AA702" s="15">
        <f>SUMPRODUCT(D702:R702,Linear_regression!$K$18:$Y$18)</f>
        <v>0.96997072115082938</v>
      </c>
    </row>
    <row r="703" spans="3:27" x14ac:dyDescent="0.25">
      <c r="C703" s="2">
        <v>1</v>
      </c>
      <c r="D703" s="1">
        <v>24</v>
      </c>
      <c r="E703" s="1">
        <v>67032</v>
      </c>
      <c r="F703" s="1">
        <v>2</v>
      </c>
      <c r="G703" s="1">
        <v>23600</v>
      </c>
      <c r="H703" s="1">
        <v>11.89</v>
      </c>
      <c r="I703" s="1">
        <v>0.35</v>
      </c>
      <c r="J703" s="1">
        <v>3</v>
      </c>
      <c r="K703" s="1">
        <v>624</v>
      </c>
      <c r="L703" s="1">
        <v>0</v>
      </c>
      <c r="M703" s="1">
        <v>0</v>
      </c>
      <c r="N703" s="1">
        <v>1</v>
      </c>
      <c r="O703" s="1">
        <v>0</v>
      </c>
      <c r="P703" s="1">
        <v>0</v>
      </c>
      <c r="Q703" s="1">
        <v>0</v>
      </c>
      <c r="R703" s="1">
        <v>0</v>
      </c>
      <c r="S703" s="3">
        <v>0</v>
      </c>
      <c r="T703" s="3">
        <v>1</v>
      </c>
      <c r="U703" s="3">
        <v>0</v>
      </c>
      <c r="V703" s="3">
        <v>0</v>
      </c>
      <c r="W703" s="3">
        <v>0</v>
      </c>
      <c r="X703" s="3">
        <v>1</v>
      </c>
      <c r="Y703" s="3">
        <v>0</v>
      </c>
      <c r="AA703" s="15">
        <f>SUMPRODUCT(D703:R703,Linear_regression!$K$18:$Y$18)</f>
        <v>0.91344696781260881</v>
      </c>
    </row>
    <row r="704" spans="3:27" x14ac:dyDescent="0.25">
      <c r="C704" s="2">
        <v>1</v>
      </c>
      <c r="D704" s="1">
        <v>24</v>
      </c>
      <c r="E704" s="1">
        <v>22664</v>
      </c>
      <c r="F704" s="1">
        <v>0</v>
      </c>
      <c r="G704" s="1">
        <v>10000</v>
      </c>
      <c r="H704" s="1">
        <v>12.18</v>
      </c>
      <c r="I704" s="1">
        <v>0.44</v>
      </c>
      <c r="J704" s="1">
        <v>2</v>
      </c>
      <c r="K704" s="1">
        <v>649</v>
      </c>
      <c r="L704" s="1">
        <v>0</v>
      </c>
      <c r="M704" s="1">
        <v>0</v>
      </c>
      <c r="N704" s="1">
        <v>1</v>
      </c>
      <c r="O704" s="1">
        <v>0</v>
      </c>
      <c r="P704" s="1">
        <v>0</v>
      </c>
      <c r="Q704" s="1">
        <v>0</v>
      </c>
      <c r="R704" s="1">
        <v>0</v>
      </c>
      <c r="S704" s="3">
        <v>1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AA704" s="15">
        <f>SUMPRODUCT(D704:R704,Linear_regression!$K$18:$Y$18)</f>
        <v>1.1423080066239903</v>
      </c>
    </row>
    <row r="705" spans="3:27" x14ac:dyDescent="0.25">
      <c r="C705" s="2">
        <v>1</v>
      </c>
      <c r="D705" s="1">
        <v>23</v>
      </c>
      <c r="E705" s="1">
        <v>91275</v>
      </c>
      <c r="F705" s="1">
        <v>0</v>
      </c>
      <c r="G705" s="1">
        <v>23575</v>
      </c>
      <c r="H705" s="1">
        <v>14.5</v>
      </c>
      <c r="I705" s="1">
        <v>0.26</v>
      </c>
      <c r="J705" s="1">
        <v>4</v>
      </c>
      <c r="K705" s="1">
        <v>613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3">
        <v>0</v>
      </c>
      <c r="T705" s="3">
        <v>1</v>
      </c>
      <c r="U705" s="3">
        <v>0</v>
      </c>
      <c r="V705" s="3">
        <v>0</v>
      </c>
      <c r="W705" s="3">
        <v>0</v>
      </c>
      <c r="X705" s="3">
        <v>1</v>
      </c>
      <c r="Y705" s="3">
        <v>0</v>
      </c>
      <c r="AA705" s="15">
        <f>SUMPRODUCT(D705:R705,Linear_regression!$K$18:$Y$18)</f>
        <v>0.83487982858162624</v>
      </c>
    </row>
    <row r="706" spans="3:27" x14ac:dyDescent="0.25">
      <c r="C706" s="2">
        <v>1</v>
      </c>
      <c r="D706" s="1">
        <v>22</v>
      </c>
      <c r="E706" s="1">
        <v>22564</v>
      </c>
      <c r="F706" s="1">
        <v>1</v>
      </c>
      <c r="G706" s="1">
        <v>4000</v>
      </c>
      <c r="H706" s="1">
        <v>11.01</v>
      </c>
      <c r="I706" s="1">
        <v>0.18</v>
      </c>
      <c r="J706" s="1">
        <v>2</v>
      </c>
      <c r="K706" s="1">
        <v>684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0</v>
      </c>
      <c r="S706" s="3">
        <v>1</v>
      </c>
      <c r="T706" s="3">
        <v>0</v>
      </c>
      <c r="U706" s="3">
        <v>0</v>
      </c>
      <c r="V706" s="3">
        <v>0</v>
      </c>
      <c r="W706" s="3">
        <v>1</v>
      </c>
      <c r="X706" s="3">
        <v>0</v>
      </c>
      <c r="Y706" s="3">
        <v>0</v>
      </c>
      <c r="AA706" s="15">
        <f>SUMPRODUCT(D706:R706,Linear_regression!$K$18:$Y$18)</f>
        <v>0.6087254991611134</v>
      </c>
    </row>
    <row r="707" spans="3:27" x14ac:dyDescent="0.25">
      <c r="C707" s="2">
        <v>1</v>
      </c>
      <c r="D707" s="1">
        <v>22</v>
      </c>
      <c r="E707" s="1">
        <v>22786</v>
      </c>
      <c r="F707" s="1">
        <v>0</v>
      </c>
      <c r="G707" s="1">
        <v>5400</v>
      </c>
      <c r="H707" s="1">
        <v>15.31</v>
      </c>
      <c r="I707" s="1">
        <v>0.24</v>
      </c>
      <c r="J707" s="1">
        <v>2</v>
      </c>
      <c r="K707" s="1">
        <v>647</v>
      </c>
      <c r="L707" s="1">
        <v>1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0</v>
      </c>
      <c r="S707" s="3">
        <v>1</v>
      </c>
      <c r="T707" s="3">
        <v>0</v>
      </c>
      <c r="U707" s="3">
        <v>0</v>
      </c>
      <c r="V707" s="3">
        <v>0</v>
      </c>
      <c r="W707" s="3">
        <v>1</v>
      </c>
      <c r="X707" s="3">
        <v>0</v>
      </c>
      <c r="Y707" s="3">
        <v>0</v>
      </c>
      <c r="AA707" s="15">
        <f>SUMPRODUCT(D707:R707,Linear_regression!$K$18:$Y$18)</f>
        <v>0.81814477093528803</v>
      </c>
    </row>
    <row r="708" spans="3:27" x14ac:dyDescent="0.25">
      <c r="C708" s="2">
        <v>1</v>
      </c>
      <c r="D708" s="1">
        <v>25</v>
      </c>
      <c r="E708" s="1">
        <v>22450</v>
      </c>
      <c r="F708" s="1">
        <v>4</v>
      </c>
      <c r="G708" s="1">
        <v>4000</v>
      </c>
      <c r="H708" s="1">
        <v>11.01</v>
      </c>
      <c r="I708" s="1">
        <v>0.18</v>
      </c>
      <c r="J708" s="1">
        <v>3</v>
      </c>
      <c r="K708" s="1">
        <v>580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0</v>
      </c>
      <c r="R708" s="1">
        <v>0</v>
      </c>
      <c r="S708" s="3">
        <v>1</v>
      </c>
      <c r="T708" s="3">
        <v>0</v>
      </c>
      <c r="U708" s="3">
        <v>0</v>
      </c>
      <c r="V708" s="3">
        <v>0</v>
      </c>
      <c r="W708" s="3">
        <v>1</v>
      </c>
      <c r="X708" s="3">
        <v>0</v>
      </c>
      <c r="Y708" s="3">
        <v>0</v>
      </c>
      <c r="AA708" s="15">
        <f>SUMPRODUCT(D708:R708,Linear_regression!$K$18:$Y$18)</f>
        <v>0.71678843380194213</v>
      </c>
    </row>
    <row r="709" spans="3:27" x14ac:dyDescent="0.25">
      <c r="C709" s="2">
        <v>1</v>
      </c>
      <c r="D709" s="1">
        <v>21</v>
      </c>
      <c r="E709" s="1">
        <v>22666</v>
      </c>
      <c r="F709" s="1">
        <v>0</v>
      </c>
      <c r="G709" s="1">
        <v>3375</v>
      </c>
      <c r="H709" s="1">
        <v>11.01</v>
      </c>
      <c r="I709" s="1">
        <v>0.15</v>
      </c>
      <c r="J709" s="1">
        <v>2</v>
      </c>
      <c r="K709" s="1">
        <v>630</v>
      </c>
      <c r="L709" s="1">
        <v>1</v>
      </c>
      <c r="M709" s="1">
        <v>0</v>
      </c>
      <c r="N709" s="1">
        <v>0</v>
      </c>
      <c r="O709" s="1">
        <v>0</v>
      </c>
      <c r="P709" s="1">
        <v>0</v>
      </c>
      <c r="Q709" s="1">
        <v>1</v>
      </c>
      <c r="R709" s="1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1</v>
      </c>
      <c r="AA709" s="15">
        <f>SUMPRODUCT(D709:R709,Linear_regression!$K$18:$Y$18)</f>
        <v>0.58307522812372037</v>
      </c>
    </row>
    <row r="710" spans="3:27" x14ac:dyDescent="0.25">
      <c r="C710" s="2">
        <v>1</v>
      </c>
      <c r="D710" s="1">
        <v>22</v>
      </c>
      <c r="E710" s="1">
        <v>81701</v>
      </c>
      <c r="F710" s="1">
        <v>1</v>
      </c>
      <c r="G710" s="1">
        <v>23400</v>
      </c>
      <c r="H710" s="1">
        <v>7.49</v>
      </c>
      <c r="I710" s="1">
        <v>0.28999999999999998</v>
      </c>
      <c r="J710" s="1">
        <v>2</v>
      </c>
      <c r="K710" s="1">
        <v>589</v>
      </c>
      <c r="L710" s="1">
        <v>1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3">
        <v>1</v>
      </c>
      <c r="T710" s="3">
        <v>1</v>
      </c>
      <c r="U710" s="3">
        <v>0</v>
      </c>
      <c r="V710" s="3">
        <v>0</v>
      </c>
      <c r="W710" s="3">
        <v>0</v>
      </c>
      <c r="X710" s="3">
        <v>0</v>
      </c>
      <c r="Y710" s="3">
        <v>1</v>
      </c>
      <c r="AA710" s="15">
        <f>SUMPRODUCT(D710:R710,Linear_regression!$K$18:$Y$18)</f>
        <v>0.68820895190938458</v>
      </c>
    </row>
    <row r="711" spans="3:27" x14ac:dyDescent="0.25">
      <c r="C711" s="2">
        <v>1</v>
      </c>
      <c r="D711" s="1">
        <v>22</v>
      </c>
      <c r="E711" s="1">
        <v>52984</v>
      </c>
      <c r="F711" s="1">
        <v>0</v>
      </c>
      <c r="G711" s="1">
        <v>23000</v>
      </c>
      <c r="H711" s="1">
        <v>11.01</v>
      </c>
      <c r="I711" s="1">
        <v>0.43</v>
      </c>
      <c r="J711" s="1">
        <v>3</v>
      </c>
      <c r="K711" s="1">
        <v>621</v>
      </c>
      <c r="L711" s="1">
        <v>0</v>
      </c>
      <c r="M711" s="1">
        <v>0</v>
      </c>
      <c r="N711" s="1">
        <v>1</v>
      </c>
      <c r="O711" s="1">
        <v>0</v>
      </c>
      <c r="P711" s="1">
        <v>0</v>
      </c>
      <c r="Q711" s="1">
        <v>0</v>
      </c>
      <c r="R711" s="1">
        <v>0</v>
      </c>
      <c r="S711" s="3">
        <v>1</v>
      </c>
      <c r="T711" s="3">
        <v>1</v>
      </c>
      <c r="U711" s="3">
        <v>0</v>
      </c>
      <c r="V711" s="3">
        <v>0</v>
      </c>
      <c r="W711" s="3">
        <v>0</v>
      </c>
      <c r="X711" s="3">
        <v>1</v>
      </c>
      <c r="Y711" s="3">
        <v>0</v>
      </c>
      <c r="AA711" s="15">
        <f>SUMPRODUCT(D711:R711,Linear_regression!$K$18:$Y$18)</f>
        <v>1.025173805241228</v>
      </c>
    </row>
    <row r="712" spans="3:27" x14ac:dyDescent="0.25">
      <c r="C712" s="2">
        <v>1</v>
      </c>
      <c r="D712" s="1">
        <v>25</v>
      </c>
      <c r="E712" s="1">
        <v>68579</v>
      </c>
      <c r="F712" s="1">
        <v>1</v>
      </c>
      <c r="G712" s="1">
        <v>23000</v>
      </c>
      <c r="H712" s="1">
        <v>11.01</v>
      </c>
      <c r="I712" s="1">
        <v>0.34</v>
      </c>
      <c r="J712" s="1">
        <v>2</v>
      </c>
      <c r="K712" s="1">
        <v>665</v>
      </c>
      <c r="L712" s="1">
        <v>0</v>
      </c>
      <c r="M712" s="1">
        <v>0</v>
      </c>
      <c r="N712" s="1">
        <v>0</v>
      </c>
      <c r="O712" s="1">
        <v>1</v>
      </c>
      <c r="P712" s="1">
        <v>0</v>
      </c>
      <c r="Q712" s="1">
        <v>0</v>
      </c>
      <c r="R712" s="1">
        <v>0</v>
      </c>
      <c r="S712" s="3">
        <v>0</v>
      </c>
      <c r="T712" s="3">
        <v>1</v>
      </c>
      <c r="U712" s="3">
        <v>1</v>
      </c>
      <c r="V712" s="3">
        <v>0</v>
      </c>
      <c r="W712" s="3">
        <v>0</v>
      </c>
      <c r="X712" s="3">
        <v>0</v>
      </c>
      <c r="Y712" s="3">
        <v>0</v>
      </c>
      <c r="AA712" s="15">
        <f>SUMPRODUCT(D712:R712,Linear_regression!$K$18:$Y$18)</f>
        <v>0.93747126729820685</v>
      </c>
    </row>
    <row r="713" spans="3:27" x14ac:dyDescent="0.25">
      <c r="C713" s="2">
        <v>1</v>
      </c>
      <c r="D713" s="1">
        <v>23</v>
      </c>
      <c r="E713" s="1">
        <v>73014</v>
      </c>
      <c r="F713" s="1">
        <v>0</v>
      </c>
      <c r="G713" s="1">
        <v>23000</v>
      </c>
      <c r="H713" s="1">
        <v>12.18</v>
      </c>
      <c r="I713" s="1">
        <v>0.32</v>
      </c>
      <c r="J713" s="1">
        <v>4</v>
      </c>
      <c r="K713" s="1">
        <v>668</v>
      </c>
      <c r="L713" s="1">
        <v>1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3">
        <v>0</v>
      </c>
      <c r="T713" s="3">
        <v>1</v>
      </c>
      <c r="U713" s="3">
        <v>0</v>
      </c>
      <c r="V713" s="3">
        <v>0</v>
      </c>
      <c r="W713" s="3">
        <v>0</v>
      </c>
      <c r="X713" s="3">
        <v>0</v>
      </c>
      <c r="Y713" s="3">
        <v>1</v>
      </c>
      <c r="AA713" s="15">
        <f>SUMPRODUCT(D713:R713,Linear_regression!$K$18:$Y$18)</f>
        <v>0.86647266496559805</v>
      </c>
    </row>
    <row r="714" spans="3:27" x14ac:dyDescent="0.25">
      <c r="C714" s="2">
        <v>1</v>
      </c>
      <c r="D714" s="1">
        <v>25</v>
      </c>
      <c r="E714" s="1">
        <v>76932</v>
      </c>
      <c r="F714" s="1">
        <v>2</v>
      </c>
      <c r="G714" s="1">
        <v>23000</v>
      </c>
      <c r="H714" s="1">
        <v>9.91</v>
      </c>
      <c r="I714" s="1">
        <v>0.3</v>
      </c>
      <c r="J714" s="1">
        <v>3</v>
      </c>
      <c r="K714" s="1">
        <v>604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  <c r="R714" s="1">
        <v>0</v>
      </c>
      <c r="S714" s="3">
        <v>0</v>
      </c>
      <c r="T714" s="3">
        <v>1</v>
      </c>
      <c r="U714" s="3">
        <v>1</v>
      </c>
      <c r="V714" s="3">
        <v>0</v>
      </c>
      <c r="W714" s="3">
        <v>0</v>
      </c>
      <c r="X714" s="3">
        <v>0</v>
      </c>
      <c r="Y714" s="3">
        <v>0</v>
      </c>
      <c r="AA714" s="15">
        <f>SUMPRODUCT(D714:R714,Linear_regression!$K$18:$Y$18)</f>
        <v>0.81561086140846151</v>
      </c>
    </row>
    <row r="715" spans="3:27" x14ac:dyDescent="0.25">
      <c r="C715" s="2">
        <v>1</v>
      </c>
      <c r="D715" s="1">
        <v>24</v>
      </c>
      <c r="E715" s="1">
        <v>78955</v>
      </c>
      <c r="F715" s="1">
        <v>1</v>
      </c>
      <c r="G715" s="1">
        <v>23000</v>
      </c>
      <c r="H715" s="1">
        <v>11.99</v>
      </c>
      <c r="I715" s="1">
        <v>0.28999999999999998</v>
      </c>
      <c r="J715" s="1">
        <v>4</v>
      </c>
      <c r="K715" s="1">
        <v>620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  <c r="R715" s="1">
        <v>0</v>
      </c>
      <c r="S715" s="3">
        <v>1</v>
      </c>
      <c r="T715" s="3">
        <v>1</v>
      </c>
      <c r="U715" s="3">
        <v>0</v>
      </c>
      <c r="V715" s="3">
        <v>1</v>
      </c>
      <c r="W715" s="3">
        <v>0</v>
      </c>
      <c r="X715" s="3">
        <v>0</v>
      </c>
      <c r="Y715" s="3">
        <v>0</v>
      </c>
      <c r="AA715" s="15">
        <f>SUMPRODUCT(D715:R715,Linear_regression!$K$18:$Y$18)</f>
        <v>0.84787744895070094</v>
      </c>
    </row>
    <row r="716" spans="3:27" x14ac:dyDescent="0.25">
      <c r="C716" s="2">
        <v>1</v>
      </c>
      <c r="D716" s="1">
        <v>23</v>
      </c>
      <c r="E716" s="1">
        <v>82567</v>
      </c>
      <c r="F716" s="1">
        <v>0</v>
      </c>
      <c r="G716" s="1">
        <v>23000</v>
      </c>
      <c r="H716" s="1">
        <v>9.6199999999999992</v>
      </c>
      <c r="I716" s="1">
        <v>0.28000000000000003</v>
      </c>
      <c r="J716" s="1">
        <v>2</v>
      </c>
      <c r="K716" s="1">
        <v>558</v>
      </c>
      <c r="L716" s="1">
        <v>0</v>
      </c>
      <c r="M716" s="1">
        <v>0</v>
      </c>
      <c r="N716" s="1">
        <v>0</v>
      </c>
      <c r="O716" s="1">
        <v>1</v>
      </c>
      <c r="P716" s="1">
        <v>0</v>
      </c>
      <c r="Q716" s="1">
        <v>0</v>
      </c>
      <c r="R716" s="1">
        <v>0</v>
      </c>
      <c r="S716" s="3">
        <v>1</v>
      </c>
      <c r="T716" s="3">
        <v>1</v>
      </c>
      <c r="U716" s="3">
        <v>1</v>
      </c>
      <c r="V716" s="3">
        <v>0</v>
      </c>
      <c r="W716" s="3">
        <v>0</v>
      </c>
      <c r="X716" s="3">
        <v>0</v>
      </c>
      <c r="Y716" s="3">
        <v>0</v>
      </c>
      <c r="AA716" s="15">
        <f>SUMPRODUCT(D716:R716,Linear_regression!$K$18:$Y$18)</f>
        <v>0.82555062252358169</v>
      </c>
    </row>
    <row r="717" spans="3:27" x14ac:dyDescent="0.25">
      <c r="C717" s="2">
        <v>1</v>
      </c>
      <c r="D717" s="1">
        <v>22</v>
      </c>
      <c r="E717" s="1">
        <v>22466</v>
      </c>
      <c r="F717" s="1">
        <v>0</v>
      </c>
      <c r="G717" s="1">
        <v>3000</v>
      </c>
      <c r="H717" s="1">
        <v>9.9600000000000009</v>
      </c>
      <c r="I717" s="1">
        <v>0.13</v>
      </c>
      <c r="J717" s="1">
        <v>3</v>
      </c>
      <c r="K717" s="1">
        <v>603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1</v>
      </c>
      <c r="R717" s="1">
        <v>0</v>
      </c>
      <c r="S717" s="3">
        <v>1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AA717" s="15">
        <f>SUMPRODUCT(D717:R717,Linear_regression!$K$18:$Y$18)</f>
        <v>0.56241964928160193</v>
      </c>
    </row>
    <row r="718" spans="3:27" x14ac:dyDescent="0.25">
      <c r="C718" s="2">
        <v>1</v>
      </c>
      <c r="D718" s="1">
        <v>24</v>
      </c>
      <c r="E718" s="1">
        <v>106607</v>
      </c>
      <c r="F718" s="1">
        <v>1</v>
      </c>
      <c r="G718" s="1">
        <v>23000</v>
      </c>
      <c r="H718" s="1">
        <v>14.54</v>
      </c>
      <c r="I718" s="1">
        <v>0.22</v>
      </c>
      <c r="J718" s="1">
        <v>2</v>
      </c>
      <c r="K718" s="1">
        <v>641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1</v>
      </c>
      <c r="AA718" s="15">
        <f>SUMPRODUCT(D718:R718,Linear_regression!$K$18:$Y$18)</f>
        <v>0.7497260600601019</v>
      </c>
    </row>
    <row r="719" spans="3:27" x14ac:dyDescent="0.25">
      <c r="C719" s="2">
        <v>1</v>
      </c>
      <c r="D719" s="1">
        <v>22</v>
      </c>
      <c r="E719" s="1">
        <v>71385</v>
      </c>
      <c r="F719" s="1">
        <v>0</v>
      </c>
      <c r="G719" s="1">
        <v>22750</v>
      </c>
      <c r="H719" s="1">
        <v>11.36</v>
      </c>
      <c r="I719" s="1">
        <v>0.32</v>
      </c>
      <c r="J719" s="1">
        <v>4</v>
      </c>
      <c r="K719" s="1">
        <v>521</v>
      </c>
      <c r="L719" s="1">
        <v>1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3">
        <v>1</v>
      </c>
      <c r="T719" s="3">
        <v>1</v>
      </c>
      <c r="U719" s="3">
        <v>0</v>
      </c>
      <c r="V719" s="3">
        <v>0</v>
      </c>
      <c r="W719" s="3">
        <v>1</v>
      </c>
      <c r="X719" s="3">
        <v>0</v>
      </c>
      <c r="Y719" s="3">
        <v>0</v>
      </c>
      <c r="AA719" s="15">
        <f>SUMPRODUCT(D719:R719,Linear_regression!$K$18:$Y$18)</f>
        <v>0.87539570769815944</v>
      </c>
    </row>
    <row r="720" spans="3:27" x14ac:dyDescent="0.25">
      <c r="C720" s="2">
        <v>1</v>
      </c>
      <c r="D720" s="1">
        <v>23</v>
      </c>
      <c r="E720" s="1">
        <v>84865</v>
      </c>
      <c r="F720" s="1">
        <v>3</v>
      </c>
      <c r="G720" s="1">
        <v>22500</v>
      </c>
      <c r="H720" s="1">
        <v>14.27</v>
      </c>
      <c r="I720" s="1">
        <v>0.27</v>
      </c>
      <c r="J720" s="1">
        <v>2</v>
      </c>
      <c r="K720" s="1">
        <v>655</v>
      </c>
      <c r="L720" s="1">
        <v>1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3">
        <v>0</v>
      </c>
      <c r="T720" s="3">
        <v>1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AA720" s="15">
        <f>SUMPRODUCT(D720:R720,Linear_regression!$K$18:$Y$18)</f>
        <v>0.77017850024613144</v>
      </c>
    </row>
    <row r="721" spans="3:27" x14ac:dyDescent="0.25">
      <c r="C721" s="2">
        <v>1</v>
      </c>
      <c r="D721" s="1">
        <v>24</v>
      </c>
      <c r="E721" s="1">
        <v>22789</v>
      </c>
      <c r="F721" s="1">
        <v>1</v>
      </c>
      <c r="G721" s="1">
        <v>3000</v>
      </c>
      <c r="H721" s="1">
        <v>11.99</v>
      </c>
      <c r="I721" s="1">
        <v>0.13</v>
      </c>
      <c r="J721" s="1">
        <v>3</v>
      </c>
      <c r="K721" s="1">
        <v>663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0</v>
      </c>
      <c r="S721" s="3">
        <v>1</v>
      </c>
      <c r="T721" s="3">
        <v>0</v>
      </c>
      <c r="U721" s="3">
        <v>0</v>
      </c>
      <c r="V721" s="3">
        <v>1</v>
      </c>
      <c r="W721" s="3">
        <v>0</v>
      </c>
      <c r="X721" s="3">
        <v>0</v>
      </c>
      <c r="Y721" s="3">
        <v>0</v>
      </c>
      <c r="AA721" s="15">
        <f>SUMPRODUCT(D721:R721,Linear_regression!$K$18:$Y$18)</f>
        <v>0.60586319089037566</v>
      </c>
    </row>
    <row r="722" spans="3:27" x14ac:dyDescent="0.25">
      <c r="C722" s="2">
        <v>1</v>
      </c>
      <c r="D722" s="1">
        <v>26</v>
      </c>
      <c r="E722" s="1">
        <v>84801</v>
      </c>
      <c r="F722" s="1">
        <v>4</v>
      </c>
      <c r="G722" s="1">
        <v>22500</v>
      </c>
      <c r="H722" s="1">
        <v>18.989999999999998</v>
      </c>
      <c r="I722" s="1">
        <v>0.27</v>
      </c>
      <c r="J722" s="1">
        <v>2</v>
      </c>
      <c r="K722" s="1">
        <v>605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3">
        <v>0</v>
      </c>
      <c r="T722" s="3">
        <v>1</v>
      </c>
      <c r="U722" s="3">
        <v>1</v>
      </c>
      <c r="V722" s="3">
        <v>0</v>
      </c>
      <c r="W722" s="3">
        <v>0</v>
      </c>
      <c r="X722" s="3">
        <v>0</v>
      </c>
      <c r="Y722" s="3">
        <v>0</v>
      </c>
      <c r="AA722" s="15">
        <f>SUMPRODUCT(D722:R722,Linear_regression!$K$18:$Y$18)</f>
        <v>0.92300318704332152</v>
      </c>
    </row>
    <row r="723" spans="3:27" x14ac:dyDescent="0.25">
      <c r="C723" s="2">
        <v>1</v>
      </c>
      <c r="D723" s="1">
        <v>24</v>
      </c>
      <c r="E723" s="1">
        <v>88421</v>
      </c>
      <c r="F723" s="1">
        <v>4</v>
      </c>
      <c r="G723" s="1">
        <v>22400</v>
      </c>
      <c r="H723" s="1">
        <v>16.7</v>
      </c>
      <c r="I723" s="1">
        <v>0.25</v>
      </c>
      <c r="J723" s="1">
        <v>4</v>
      </c>
      <c r="K723" s="1">
        <v>708</v>
      </c>
      <c r="L723" s="1">
        <v>1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3">
        <v>1</v>
      </c>
      <c r="T723" s="3">
        <v>1</v>
      </c>
      <c r="U723" s="3">
        <v>0</v>
      </c>
      <c r="V723" s="3">
        <v>0</v>
      </c>
      <c r="W723" s="3">
        <v>0</v>
      </c>
      <c r="X723" s="3">
        <v>0</v>
      </c>
      <c r="Y723" s="3">
        <v>1</v>
      </c>
      <c r="AA723" s="15">
        <f>SUMPRODUCT(D723:R723,Linear_regression!$K$18:$Y$18)</f>
        <v>0.78709999985682666</v>
      </c>
    </row>
    <row r="724" spans="3:27" x14ac:dyDescent="0.25">
      <c r="C724" s="2">
        <v>1</v>
      </c>
      <c r="D724" s="1">
        <v>24</v>
      </c>
      <c r="E724" s="1">
        <v>23071</v>
      </c>
      <c r="F724" s="1">
        <v>3</v>
      </c>
      <c r="G724" s="1">
        <v>5000</v>
      </c>
      <c r="H724" s="1">
        <v>9.32</v>
      </c>
      <c r="I724" s="1">
        <v>0.22</v>
      </c>
      <c r="J724" s="1">
        <v>3</v>
      </c>
      <c r="K724" s="1">
        <v>571</v>
      </c>
      <c r="L724" s="1">
        <v>0</v>
      </c>
      <c r="M724" s="1">
        <v>0</v>
      </c>
      <c r="N724" s="1">
        <v>1</v>
      </c>
      <c r="O724" s="1">
        <v>0</v>
      </c>
      <c r="P724" s="1">
        <v>0</v>
      </c>
      <c r="Q724" s="1">
        <v>0</v>
      </c>
      <c r="R724" s="1">
        <v>0</v>
      </c>
      <c r="S724" s="3">
        <v>1</v>
      </c>
      <c r="T724" s="3">
        <v>0</v>
      </c>
      <c r="U724" s="3">
        <v>0</v>
      </c>
      <c r="V724" s="3">
        <v>0</v>
      </c>
      <c r="W724" s="3">
        <v>0</v>
      </c>
      <c r="X724" s="3">
        <v>1</v>
      </c>
      <c r="Y724" s="3">
        <v>0</v>
      </c>
      <c r="AA724" s="15">
        <f>SUMPRODUCT(D724:R724,Linear_regression!$K$18:$Y$18)</f>
        <v>0.73936491439083341</v>
      </c>
    </row>
    <row r="725" spans="3:27" x14ac:dyDescent="0.25">
      <c r="C725" s="2">
        <v>1</v>
      </c>
      <c r="D725" s="1">
        <v>23</v>
      </c>
      <c r="E725" s="1">
        <v>43042</v>
      </c>
      <c r="F725" s="1">
        <v>1</v>
      </c>
      <c r="G725" s="1">
        <v>22250</v>
      </c>
      <c r="H725" s="1">
        <v>12.69</v>
      </c>
      <c r="I725" s="1">
        <v>0.52</v>
      </c>
      <c r="J725" s="1">
        <v>3</v>
      </c>
      <c r="K725" s="1">
        <v>678</v>
      </c>
      <c r="L725" s="1">
        <v>1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3">
        <v>1</v>
      </c>
      <c r="T725" s="3">
        <v>1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AA725" s="15">
        <f>SUMPRODUCT(D725:R725,Linear_regression!$K$18:$Y$18)</f>
        <v>1.1650088588544845</v>
      </c>
    </row>
    <row r="726" spans="3:27" x14ac:dyDescent="0.25">
      <c r="C726" s="2">
        <v>1</v>
      </c>
      <c r="D726" s="1">
        <v>25</v>
      </c>
      <c r="E726" s="1">
        <v>53119</v>
      </c>
      <c r="F726" s="1">
        <v>1</v>
      </c>
      <c r="G726" s="1">
        <v>22000</v>
      </c>
      <c r="H726" s="1">
        <v>13.11</v>
      </c>
      <c r="I726" s="1">
        <v>0.41</v>
      </c>
      <c r="J726" s="1">
        <v>2</v>
      </c>
      <c r="K726" s="1">
        <v>597</v>
      </c>
      <c r="L726" s="1">
        <v>0</v>
      </c>
      <c r="M726" s="1">
        <v>0</v>
      </c>
      <c r="N726" s="1">
        <v>1</v>
      </c>
      <c r="O726" s="1">
        <v>0</v>
      </c>
      <c r="P726" s="1">
        <v>0</v>
      </c>
      <c r="Q726" s="1">
        <v>0</v>
      </c>
      <c r="R726" s="1">
        <v>0</v>
      </c>
      <c r="S726" s="3">
        <v>0</v>
      </c>
      <c r="T726" s="3">
        <v>1</v>
      </c>
      <c r="U726" s="3">
        <v>0</v>
      </c>
      <c r="V726" s="3">
        <v>1</v>
      </c>
      <c r="W726" s="3">
        <v>0</v>
      </c>
      <c r="X726" s="3">
        <v>0</v>
      </c>
      <c r="Y726" s="3">
        <v>0</v>
      </c>
      <c r="AA726" s="15">
        <f>SUMPRODUCT(D726:R726,Linear_regression!$K$18:$Y$18)</f>
        <v>1.0801353996294794</v>
      </c>
    </row>
    <row r="727" spans="3:27" x14ac:dyDescent="0.25">
      <c r="C727" s="2">
        <v>1</v>
      </c>
      <c r="D727" s="1">
        <v>25</v>
      </c>
      <c r="E727" s="1">
        <v>63311</v>
      </c>
      <c r="F727" s="1">
        <v>1</v>
      </c>
      <c r="G727" s="1">
        <v>22000</v>
      </c>
      <c r="H727" s="1">
        <v>10.74</v>
      </c>
      <c r="I727" s="1">
        <v>0.35</v>
      </c>
      <c r="J727" s="1">
        <v>2</v>
      </c>
      <c r="K727" s="1">
        <v>689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3">
        <v>1</v>
      </c>
      <c r="T727" s="3">
        <v>1</v>
      </c>
      <c r="U727" s="3">
        <v>0</v>
      </c>
      <c r="V727" s="3">
        <v>0</v>
      </c>
      <c r="W727" s="3">
        <v>0</v>
      </c>
      <c r="X727" s="3">
        <v>1</v>
      </c>
      <c r="Y727" s="3">
        <v>0</v>
      </c>
      <c r="AA727" s="15">
        <f>SUMPRODUCT(D727:R727,Linear_regression!$K$18:$Y$18)</f>
        <v>0.88614328581243629</v>
      </c>
    </row>
    <row r="728" spans="3:27" x14ac:dyDescent="0.25">
      <c r="C728" s="2">
        <v>1</v>
      </c>
      <c r="D728" s="1">
        <v>21</v>
      </c>
      <c r="E728" s="1">
        <v>23597</v>
      </c>
      <c r="F728" s="1">
        <v>0</v>
      </c>
      <c r="G728" s="1">
        <v>4200</v>
      </c>
      <c r="H728" s="1">
        <v>14.11</v>
      </c>
      <c r="I728" s="1">
        <v>0.18</v>
      </c>
      <c r="J728" s="1">
        <v>4</v>
      </c>
      <c r="K728" s="1">
        <v>675</v>
      </c>
      <c r="L728" s="1">
        <v>1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3">
        <v>1</v>
      </c>
      <c r="T728" s="3">
        <v>0</v>
      </c>
      <c r="U728" s="3">
        <v>0</v>
      </c>
      <c r="V728" s="3">
        <v>0</v>
      </c>
      <c r="W728" s="3">
        <v>0</v>
      </c>
      <c r="X728" s="3">
        <v>1</v>
      </c>
      <c r="Y728" s="3">
        <v>0</v>
      </c>
      <c r="AA728" s="15">
        <f>SUMPRODUCT(D728:R728,Linear_regression!$K$18:$Y$18)</f>
        <v>0.74656335544116392</v>
      </c>
    </row>
    <row r="729" spans="3:27" x14ac:dyDescent="0.25">
      <c r="C729" s="2">
        <v>1</v>
      </c>
      <c r="D729" s="1">
        <v>22</v>
      </c>
      <c r="E729" s="1">
        <v>69308</v>
      </c>
      <c r="F729" s="1">
        <v>1</v>
      </c>
      <c r="G729" s="1">
        <v>22000</v>
      </c>
      <c r="H729" s="1">
        <v>9.6300000000000008</v>
      </c>
      <c r="I729" s="1">
        <v>0.32</v>
      </c>
      <c r="J729" s="1">
        <v>3</v>
      </c>
      <c r="K729" s="1">
        <v>591</v>
      </c>
      <c r="L729" s="1">
        <v>0</v>
      </c>
      <c r="M729" s="1">
        <v>0</v>
      </c>
      <c r="N729" s="1">
        <v>1</v>
      </c>
      <c r="O729" s="1">
        <v>0</v>
      </c>
      <c r="P729" s="1">
        <v>0</v>
      </c>
      <c r="Q729" s="1">
        <v>0</v>
      </c>
      <c r="R729" s="1">
        <v>0</v>
      </c>
      <c r="S729" s="3">
        <v>0</v>
      </c>
      <c r="T729" s="3">
        <v>1</v>
      </c>
      <c r="U729" s="3">
        <v>1</v>
      </c>
      <c r="V729" s="3">
        <v>0</v>
      </c>
      <c r="W729" s="3">
        <v>0</v>
      </c>
      <c r="X729" s="3">
        <v>0</v>
      </c>
      <c r="Y729" s="3">
        <v>0</v>
      </c>
      <c r="AA729" s="15">
        <f>SUMPRODUCT(D729:R729,Linear_regression!$K$18:$Y$18)</f>
        <v>0.81603369874315523</v>
      </c>
    </row>
    <row r="730" spans="3:27" x14ac:dyDescent="0.25">
      <c r="C730" s="2">
        <v>1</v>
      </c>
      <c r="D730" s="1">
        <v>25</v>
      </c>
      <c r="E730" s="1">
        <v>70598</v>
      </c>
      <c r="F730" s="1">
        <v>5</v>
      </c>
      <c r="G730" s="1">
        <v>22000</v>
      </c>
      <c r="H730" s="1">
        <v>14.65</v>
      </c>
      <c r="I730" s="1">
        <v>0.31</v>
      </c>
      <c r="J730" s="1">
        <v>2</v>
      </c>
      <c r="K730" s="1">
        <v>616</v>
      </c>
      <c r="L730" s="1">
        <v>0</v>
      </c>
      <c r="M730" s="1">
        <v>0</v>
      </c>
      <c r="N730" s="1">
        <v>1</v>
      </c>
      <c r="O730" s="1">
        <v>0</v>
      </c>
      <c r="P730" s="1">
        <v>0</v>
      </c>
      <c r="Q730" s="1">
        <v>0</v>
      </c>
      <c r="R730" s="1">
        <v>0</v>
      </c>
      <c r="S730" s="3">
        <v>0</v>
      </c>
      <c r="T730" s="3">
        <v>1</v>
      </c>
      <c r="U730" s="3">
        <v>0</v>
      </c>
      <c r="V730" s="3">
        <v>0</v>
      </c>
      <c r="W730" s="3">
        <v>1</v>
      </c>
      <c r="X730" s="3">
        <v>0</v>
      </c>
      <c r="Y730" s="3">
        <v>0</v>
      </c>
      <c r="AA730" s="15">
        <f>SUMPRODUCT(D730:R730,Linear_regression!$K$18:$Y$18)</f>
        <v>0.87603718581823953</v>
      </c>
    </row>
    <row r="731" spans="3:27" x14ac:dyDescent="0.25">
      <c r="C731" s="2">
        <v>1</v>
      </c>
      <c r="D731" s="1">
        <v>23</v>
      </c>
      <c r="E731" s="1">
        <v>73044</v>
      </c>
      <c r="F731" s="1">
        <v>0</v>
      </c>
      <c r="G731" s="1">
        <v>22000</v>
      </c>
      <c r="H731" s="1">
        <v>10.25</v>
      </c>
      <c r="I731" s="1">
        <v>0.3</v>
      </c>
      <c r="J731" s="1">
        <v>4</v>
      </c>
      <c r="K731" s="1">
        <v>640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  <c r="R731" s="1">
        <v>0</v>
      </c>
      <c r="S731" s="3">
        <v>0</v>
      </c>
      <c r="T731" s="3">
        <v>1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AA731" s="15">
        <f>SUMPRODUCT(D731:R731,Linear_regression!$K$18:$Y$18)</f>
        <v>0.82572416500858414</v>
      </c>
    </row>
    <row r="732" spans="3:27" x14ac:dyDescent="0.25">
      <c r="C732" s="2">
        <v>1</v>
      </c>
      <c r="D732" s="1">
        <v>24</v>
      </c>
      <c r="E732" s="1">
        <v>73043</v>
      </c>
      <c r="F732" s="1">
        <v>0</v>
      </c>
      <c r="G732" s="1">
        <v>22000</v>
      </c>
      <c r="H732" s="1">
        <v>14.26</v>
      </c>
      <c r="I732" s="1">
        <v>0.3</v>
      </c>
      <c r="J732" s="1">
        <v>2</v>
      </c>
      <c r="K732" s="1">
        <v>593</v>
      </c>
      <c r="L732" s="1">
        <v>1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3">
        <v>1</v>
      </c>
      <c r="T732" s="3">
        <v>1</v>
      </c>
      <c r="U732" s="3">
        <v>0</v>
      </c>
      <c r="V732" s="3">
        <v>0</v>
      </c>
      <c r="W732" s="3">
        <v>0</v>
      </c>
      <c r="X732" s="3">
        <v>0</v>
      </c>
      <c r="Y732" s="3">
        <v>1</v>
      </c>
      <c r="AA732" s="15">
        <f>SUMPRODUCT(D732:R732,Linear_regression!$K$18:$Y$18)</f>
        <v>0.91410165306803925</v>
      </c>
    </row>
    <row r="733" spans="3:27" x14ac:dyDescent="0.25">
      <c r="C733" s="2">
        <v>1</v>
      </c>
      <c r="D733" s="1">
        <v>25</v>
      </c>
      <c r="E733" s="1">
        <v>23627</v>
      </c>
      <c r="F733" s="1">
        <v>4</v>
      </c>
      <c r="G733" s="1">
        <v>3000</v>
      </c>
      <c r="H733" s="1">
        <v>9.91</v>
      </c>
      <c r="I733" s="1">
        <v>0.13</v>
      </c>
      <c r="J733" s="1">
        <v>2</v>
      </c>
      <c r="K733" s="1">
        <v>649</v>
      </c>
      <c r="L733" s="1">
        <v>1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3">
        <v>0</v>
      </c>
      <c r="T733" s="3">
        <v>0</v>
      </c>
      <c r="U733" s="3">
        <v>1</v>
      </c>
      <c r="V733" s="3">
        <v>0</v>
      </c>
      <c r="W733" s="3">
        <v>0</v>
      </c>
      <c r="X733" s="3">
        <v>0</v>
      </c>
      <c r="Y733" s="3">
        <v>0</v>
      </c>
      <c r="AA733" s="15">
        <f>SUMPRODUCT(D733:R733,Linear_regression!$K$18:$Y$18)</f>
        <v>0.57449508948072014</v>
      </c>
    </row>
    <row r="734" spans="3:27" x14ac:dyDescent="0.25">
      <c r="C734" s="2">
        <v>1</v>
      </c>
      <c r="D734" s="1">
        <v>26</v>
      </c>
      <c r="E734" s="1">
        <v>68198</v>
      </c>
      <c r="F734" s="1">
        <v>4</v>
      </c>
      <c r="G734" s="1">
        <v>22000</v>
      </c>
      <c r="H734" s="1">
        <v>17.190000000000001</v>
      </c>
      <c r="I734" s="1">
        <v>0.32</v>
      </c>
      <c r="J734" s="1">
        <v>3</v>
      </c>
      <c r="K734" s="1">
        <v>645</v>
      </c>
      <c r="L734" s="1">
        <v>1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3">
        <v>1</v>
      </c>
      <c r="T734" s="3">
        <v>1</v>
      </c>
      <c r="U734" s="3">
        <v>0</v>
      </c>
      <c r="V734" s="3">
        <v>0</v>
      </c>
      <c r="W734" s="3">
        <v>1</v>
      </c>
      <c r="X734" s="3">
        <v>0</v>
      </c>
      <c r="Y734" s="3">
        <v>0</v>
      </c>
      <c r="AA734" s="15">
        <f>SUMPRODUCT(D734:R734,Linear_regression!$K$18:$Y$18)</f>
        <v>0.96130055880098975</v>
      </c>
    </row>
    <row r="735" spans="3:27" x14ac:dyDescent="0.25">
      <c r="C735" s="2">
        <v>1</v>
      </c>
      <c r="D735" s="1">
        <v>22</v>
      </c>
      <c r="E735" s="1">
        <v>85089</v>
      </c>
      <c r="F735" s="1">
        <v>0</v>
      </c>
      <c r="G735" s="1">
        <v>22000</v>
      </c>
      <c r="H735" s="1">
        <v>11.36</v>
      </c>
      <c r="I735" s="1">
        <v>0.26</v>
      </c>
      <c r="J735" s="1">
        <v>4</v>
      </c>
      <c r="K735" s="1">
        <v>537</v>
      </c>
      <c r="L735" s="1">
        <v>0</v>
      </c>
      <c r="M735" s="1">
        <v>0</v>
      </c>
      <c r="N735" s="1">
        <v>1</v>
      </c>
      <c r="O735" s="1">
        <v>0</v>
      </c>
      <c r="P735" s="1">
        <v>0</v>
      </c>
      <c r="Q735" s="1">
        <v>0</v>
      </c>
      <c r="R735" s="1">
        <v>0</v>
      </c>
      <c r="S735" s="3">
        <v>0</v>
      </c>
      <c r="T735" s="3">
        <v>1</v>
      </c>
      <c r="U735" s="3">
        <v>1</v>
      </c>
      <c r="V735" s="3">
        <v>0</v>
      </c>
      <c r="W735" s="3">
        <v>0</v>
      </c>
      <c r="X735" s="3">
        <v>0</v>
      </c>
      <c r="Y735" s="3">
        <v>0</v>
      </c>
      <c r="AA735" s="15">
        <f>SUMPRODUCT(D735:R735,Linear_regression!$K$18:$Y$18)</f>
        <v>0.79733767362667496</v>
      </c>
    </row>
    <row r="736" spans="3:27" x14ac:dyDescent="0.25">
      <c r="C736" s="2">
        <v>1</v>
      </c>
      <c r="D736" s="1">
        <v>22</v>
      </c>
      <c r="E736" s="1">
        <v>80358</v>
      </c>
      <c r="F736" s="1">
        <v>0</v>
      </c>
      <c r="G736" s="1">
        <v>22000</v>
      </c>
      <c r="H736" s="1">
        <v>11.01</v>
      </c>
      <c r="I736" s="1">
        <v>0.27</v>
      </c>
      <c r="J736" s="1">
        <v>2</v>
      </c>
      <c r="K736" s="1">
        <v>635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3">
        <v>0</v>
      </c>
      <c r="T736" s="3">
        <v>1</v>
      </c>
      <c r="U736" s="3">
        <v>1</v>
      </c>
      <c r="V736" s="3">
        <v>0</v>
      </c>
      <c r="W736" s="3">
        <v>0</v>
      </c>
      <c r="X736" s="3">
        <v>0</v>
      </c>
      <c r="Y736" s="3">
        <v>0</v>
      </c>
      <c r="AA736" s="15">
        <f>SUMPRODUCT(D736:R736,Linear_regression!$K$18:$Y$18)</f>
        <v>0.74662117360778935</v>
      </c>
    </row>
    <row r="737" spans="3:27" x14ac:dyDescent="0.25">
      <c r="C737" s="2">
        <v>1</v>
      </c>
      <c r="D737" s="1">
        <v>22</v>
      </c>
      <c r="E737" s="1">
        <v>23497</v>
      </c>
      <c r="F737" s="1">
        <v>0</v>
      </c>
      <c r="G737" s="1">
        <v>3625</v>
      </c>
      <c r="H737" s="1">
        <v>8.49</v>
      </c>
      <c r="I737" s="1">
        <v>0.15</v>
      </c>
      <c r="J737" s="1">
        <v>3</v>
      </c>
      <c r="K737" s="1">
        <v>557</v>
      </c>
      <c r="L737" s="1">
        <v>0</v>
      </c>
      <c r="M737" s="1">
        <v>0</v>
      </c>
      <c r="N737" s="1">
        <v>0</v>
      </c>
      <c r="O737" s="1">
        <v>1</v>
      </c>
      <c r="P737" s="1">
        <v>0</v>
      </c>
      <c r="Q737" s="1">
        <v>1</v>
      </c>
      <c r="R737" s="1">
        <v>0</v>
      </c>
      <c r="S737" s="3">
        <v>0</v>
      </c>
      <c r="T737" s="3">
        <v>0</v>
      </c>
      <c r="U737" s="3">
        <v>0</v>
      </c>
      <c r="V737" s="3">
        <v>0</v>
      </c>
      <c r="W737" s="3">
        <v>1</v>
      </c>
      <c r="X737" s="3">
        <v>0</v>
      </c>
      <c r="Y737" s="3">
        <v>0</v>
      </c>
      <c r="AA737" s="15">
        <f>SUMPRODUCT(D737:R737,Linear_regression!$K$18:$Y$18)</f>
        <v>0.62957244782483601</v>
      </c>
    </row>
    <row r="738" spans="3:27" x14ac:dyDescent="0.25">
      <c r="C738" s="2">
        <v>1</v>
      </c>
      <c r="D738" s="1">
        <v>21</v>
      </c>
      <c r="E738" s="1">
        <v>23543</v>
      </c>
      <c r="F738" s="1">
        <v>0</v>
      </c>
      <c r="G738" s="1">
        <v>6000</v>
      </c>
      <c r="H738" s="1">
        <v>8.49</v>
      </c>
      <c r="I738" s="1">
        <v>0.25</v>
      </c>
      <c r="J738" s="1">
        <v>3</v>
      </c>
      <c r="K738" s="1">
        <v>631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1</v>
      </c>
      <c r="R738" s="1">
        <v>0</v>
      </c>
      <c r="S738" s="3">
        <v>0</v>
      </c>
      <c r="T738" s="3">
        <v>0</v>
      </c>
      <c r="U738" s="3">
        <v>0</v>
      </c>
      <c r="V738" s="3">
        <v>0</v>
      </c>
      <c r="W738" s="3">
        <v>1</v>
      </c>
      <c r="X738" s="3">
        <v>0</v>
      </c>
      <c r="Y738" s="3">
        <v>0</v>
      </c>
      <c r="AA738" s="15">
        <f>SUMPRODUCT(D738:R738,Linear_regression!$K$18:$Y$18)</f>
        <v>0.67389308366300138</v>
      </c>
    </row>
    <row r="739" spans="3:27" x14ac:dyDescent="0.25">
      <c r="C739" s="2">
        <v>1</v>
      </c>
      <c r="D739" s="1">
        <v>24</v>
      </c>
      <c r="E739" s="1">
        <v>23667</v>
      </c>
      <c r="F739" s="1">
        <v>3</v>
      </c>
      <c r="G739" s="1">
        <v>7400</v>
      </c>
      <c r="H739" s="1">
        <v>13.85</v>
      </c>
      <c r="I739" s="1">
        <v>0.31</v>
      </c>
      <c r="J739" s="1">
        <v>2</v>
      </c>
      <c r="K739" s="1">
        <v>662</v>
      </c>
      <c r="L739" s="1">
        <v>1</v>
      </c>
      <c r="M739" s="1">
        <v>0</v>
      </c>
      <c r="N739" s="1">
        <v>0</v>
      </c>
      <c r="O739" s="1">
        <v>0</v>
      </c>
      <c r="P739" s="1">
        <v>0</v>
      </c>
      <c r="Q739" s="1">
        <v>1</v>
      </c>
      <c r="R739" s="1">
        <v>0</v>
      </c>
      <c r="S739" s="3">
        <v>0</v>
      </c>
      <c r="T739" s="3">
        <v>0</v>
      </c>
      <c r="U739" s="3">
        <v>0</v>
      </c>
      <c r="V739" s="3">
        <v>0</v>
      </c>
      <c r="W739" s="3">
        <v>1</v>
      </c>
      <c r="X739" s="3">
        <v>0</v>
      </c>
      <c r="Y739" s="3">
        <v>0</v>
      </c>
      <c r="AA739" s="15">
        <f>SUMPRODUCT(D739:R739,Linear_regression!$K$18:$Y$18)</f>
        <v>0.85758714923637747</v>
      </c>
    </row>
    <row r="740" spans="3:27" x14ac:dyDescent="0.25">
      <c r="C740" s="2">
        <v>1</v>
      </c>
      <c r="D740" s="1">
        <v>25</v>
      </c>
      <c r="E740" s="1">
        <v>23719</v>
      </c>
      <c r="F740" s="1">
        <v>2</v>
      </c>
      <c r="G740" s="1">
        <v>4000</v>
      </c>
      <c r="H740" s="1">
        <v>7.4</v>
      </c>
      <c r="I740" s="1">
        <v>0.17</v>
      </c>
      <c r="J740" s="1">
        <v>3</v>
      </c>
      <c r="K740" s="1">
        <v>667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3">
        <v>1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AA740" s="15">
        <f>SUMPRODUCT(D740:R740,Linear_regression!$K$18:$Y$18)</f>
        <v>0.55901183588920245</v>
      </c>
    </row>
    <row r="741" spans="3:27" x14ac:dyDescent="0.25">
      <c r="C741" s="2">
        <v>1</v>
      </c>
      <c r="D741" s="1">
        <v>25</v>
      </c>
      <c r="E741" s="1">
        <v>94168</v>
      </c>
      <c r="F741" s="1">
        <v>3</v>
      </c>
      <c r="G741" s="1">
        <v>22000</v>
      </c>
      <c r="H741" s="1">
        <v>11.48</v>
      </c>
      <c r="I741" s="1">
        <v>0.23</v>
      </c>
      <c r="J741" s="1">
        <v>3</v>
      </c>
      <c r="K741" s="1">
        <v>719</v>
      </c>
      <c r="L741" s="1">
        <v>0</v>
      </c>
      <c r="M741" s="1">
        <v>0</v>
      </c>
      <c r="N741" s="1">
        <v>0</v>
      </c>
      <c r="O741" s="1">
        <v>1</v>
      </c>
      <c r="P741" s="1">
        <v>0</v>
      </c>
      <c r="Q741" s="1">
        <v>0</v>
      </c>
      <c r="R741" s="1">
        <v>0</v>
      </c>
      <c r="S741" s="3">
        <v>0</v>
      </c>
      <c r="T741" s="3">
        <v>1</v>
      </c>
      <c r="U741" s="3">
        <v>0</v>
      </c>
      <c r="V741" s="3">
        <v>0</v>
      </c>
      <c r="W741" s="3">
        <v>0</v>
      </c>
      <c r="X741" s="3">
        <v>1</v>
      </c>
      <c r="Y741" s="3">
        <v>0</v>
      </c>
      <c r="AA741" s="15">
        <f>SUMPRODUCT(D741:R741,Linear_regression!$K$18:$Y$18)</f>
        <v>0.7267549716459496</v>
      </c>
    </row>
    <row r="742" spans="3:27" x14ac:dyDescent="0.25">
      <c r="C742" s="2">
        <v>1</v>
      </c>
      <c r="D742" s="1">
        <v>25</v>
      </c>
      <c r="E742" s="1">
        <v>99394</v>
      </c>
      <c r="F742" s="1">
        <v>1</v>
      </c>
      <c r="G742" s="1">
        <v>22000</v>
      </c>
      <c r="H742" s="1">
        <v>17.510000000000002</v>
      </c>
      <c r="I742" s="1">
        <v>0.22</v>
      </c>
      <c r="J742" s="1">
        <v>2</v>
      </c>
      <c r="K742" s="1">
        <v>646</v>
      </c>
      <c r="L742" s="1">
        <v>0</v>
      </c>
      <c r="M742" s="1">
        <v>0</v>
      </c>
      <c r="N742" s="1">
        <v>0</v>
      </c>
      <c r="O742" s="1">
        <v>1</v>
      </c>
      <c r="P742" s="1">
        <v>0</v>
      </c>
      <c r="Q742" s="1">
        <v>0</v>
      </c>
      <c r="R742" s="1">
        <v>0</v>
      </c>
      <c r="S742" s="3">
        <v>1</v>
      </c>
      <c r="T742" s="3">
        <v>1</v>
      </c>
      <c r="U742" s="3">
        <v>1</v>
      </c>
      <c r="V742" s="3">
        <v>0</v>
      </c>
      <c r="W742" s="3">
        <v>0</v>
      </c>
      <c r="X742" s="3">
        <v>0</v>
      </c>
      <c r="Y742" s="3">
        <v>0</v>
      </c>
      <c r="AA742" s="15">
        <f>SUMPRODUCT(D742:R742,Linear_regression!$K$18:$Y$18)</f>
        <v>0.8959290529524101</v>
      </c>
    </row>
    <row r="743" spans="3:27" x14ac:dyDescent="0.25">
      <c r="C743" s="2">
        <v>1</v>
      </c>
      <c r="D743" s="1">
        <v>21</v>
      </c>
      <c r="E743" s="1">
        <v>23504</v>
      </c>
      <c r="F743" s="1">
        <v>0</v>
      </c>
      <c r="G743" s="1">
        <v>3500</v>
      </c>
      <c r="H743" s="1">
        <v>14.61</v>
      </c>
      <c r="I743" s="1">
        <v>0.15</v>
      </c>
      <c r="J743" s="1">
        <v>3</v>
      </c>
      <c r="K743" s="1">
        <v>646</v>
      </c>
      <c r="L743" s="1">
        <v>0</v>
      </c>
      <c r="M743" s="1">
        <v>0</v>
      </c>
      <c r="N743" s="1">
        <v>1</v>
      </c>
      <c r="O743" s="1">
        <v>0</v>
      </c>
      <c r="P743" s="1">
        <v>0</v>
      </c>
      <c r="Q743" s="1">
        <v>0</v>
      </c>
      <c r="R743" s="1">
        <v>0</v>
      </c>
      <c r="S743" s="3">
        <v>1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AA743" s="15">
        <f>SUMPRODUCT(D743:R743,Linear_regression!$K$18:$Y$18)</f>
        <v>0.73853573188543964</v>
      </c>
    </row>
    <row r="744" spans="3:27" x14ac:dyDescent="0.25">
      <c r="C744" s="2">
        <v>1</v>
      </c>
      <c r="D744" s="1">
        <v>22</v>
      </c>
      <c r="E744" s="1">
        <v>24148</v>
      </c>
      <c r="F744" s="1">
        <v>1</v>
      </c>
      <c r="G744" s="1">
        <v>4950</v>
      </c>
      <c r="H744" s="1">
        <v>11.71</v>
      </c>
      <c r="I744" s="1">
        <v>0.2</v>
      </c>
      <c r="J744" s="1">
        <v>2</v>
      </c>
      <c r="K744" s="1">
        <v>594</v>
      </c>
      <c r="L744" s="1">
        <v>1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3">
        <v>1</v>
      </c>
      <c r="T744" s="3">
        <v>0</v>
      </c>
      <c r="U744" s="3">
        <v>0</v>
      </c>
      <c r="V744" s="3">
        <v>0</v>
      </c>
      <c r="W744" s="3">
        <v>0</v>
      </c>
      <c r="X744" s="3">
        <v>1</v>
      </c>
      <c r="Y744" s="3">
        <v>0</v>
      </c>
      <c r="AA744" s="15">
        <f>SUMPRODUCT(D744:R744,Linear_regression!$K$18:$Y$18)</f>
        <v>0.73191103695082704</v>
      </c>
    </row>
    <row r="745" spans="3:27" x14ac:dyDescent="0.25">
      <c r="C745" s="2">
        <v>1</v>
      </c>
      <c r="D745" s="1">
        <v>25</v>
      </c>
      <c r="E745" s="1">
        <v>69353</v>
      </c>
      <c r="F745" s="1">
        <v>1</v>
      </c>
      <c r="G745" s="1">
        <v>21700</v>
      </c>
      <c r="H745" s="1">
        <v>11.99</v>
      </c>
      <c r="I745" s="1">
        <v>0.31</v>
      </c>
      <c r="J745" s="1">
        <v>2</v>
      </c>
      <c r="K745" s="1">
        <v>664</v>
      </c>
      <c r="L745" s="1">
        <v>1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3">
        <v>1</v>
      </c>
      <c r="T745" s="3">
        <v>1</v>
      </c>
      <c r="U745" s="3">
        <v>0</v>
      </c>
      <c r="V745" s="3">
        <v>0</v>
      </c>
      <c r="W745" s="3">
        <v>0</v>
      </c>
      <c r="X745" s="3">
        <v>1</v>
      </c>
      <c r="Y745" s="3">
        <v>0</v>
      </c>
      <c r="AA745" s="15">
        <f>SUMPRODUCT(D745:R745,Linear_regression!$K$18:$Y$18)</f>
        <v>0.85952993525688204</v>
      </c>
    </row>
    <row r="746" spans="3:27" x14ac:dyDescent="0.25">
      <c r="C746" s="2">
        <v>1</v>
      </c>
      <c r="D746" s="1">
        <v>24</v>
      </c>
      <c r="E746" s="1">
        <v>65946</v>
      </c>
      <c r="F746" s="1">
        <v>0</v>
      </c>
      <c r="G746" s="1">
        <v>21600</v>
      </c>
      <c r="H746" s="1">
        <v>13.49</v>
      </c>
      <c r="I746" s="1">
        <v>0.33</v>
      </c>
      <c r="J746" s="1">
        <v>2</v>
      </c>
      <c r="K746" s="1">
        <v>605</v>
      </c>
      <c r="L746" s="1">
        <v>0</v>
      </c>
      <c r="M746" s="1">
        <v>0</v>
      </c>
      <c r="N746" s="1">
        <v>1</v>
      </c>
      <c r="O746" s="1">
        <v>0</v>
      </c>
      <c r="P746" s="1">
        <v>0</v>
      </c>
      <c r="Q746" s="1">
        <v>0</v>
      </c>
      <c r="R746" s="1">
        <v>0</v>
      </c>
      <c r="S746" s="3">
        <v>1</v>
      </c>
      <c r="T746" s="3">
        <v>1</v>
      </c>
      <c r="U746" s="3">
        <v>0</v>
      </c>
      <c r="V746" s="3">
        <v>0</v>
      </c>
      <c r="W746" s="3">
        <v>0</v>
      </c>
      <c r="X746" s="3">
        <v>0</v>
      </c>
      <c r="Y746" s="3">
        <v>1</v>
      </c>
      <c r="AA746" s="15">
        <f>SUMPRODUCT(D746:R746,Linear_regression!$K$18:$Y$18)</f>
        <v>0.96334505662411962</v>
      </c>
    </row>
    <row r="747" spans="3:27" x14ac:dyDescent="0.25">
      <c r="C747" s="2">
        <v>1</v>
      </c>
      <c r="D747" s="1">
        <v>23</v>
      </c>
      <c r="E747" s="1">
        <v>68677</v>
      </c>
      <c r="F747" s="1">
        <v>0</v>
      </c>
      <c r="G747" s="1">
        <v>21600</v>
      </c>
      <c r="H747" s="1">
        <v>20</v>
      </c>
      <c r="I747" s="1">
        <v>0.31</v>
      </c>
      <c r="J747" s="1">
        <v>4</v>
      </c>
      <c r="K747" s="1">
        <v>646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  <c r="R747" s="1">
        <v>0</v>
      </c>
      <c r="S747" s="3">
        <v>0</v>
      </c>
      <c r="T747" s="3">
        <v>1</v>
      </c>
      <c r="U747" s="3">
        <v>0</v>
      </c>
      <c r="V747" s="3">
        <v>0</v>
      </c>
      <c r="W747" s="3">
        <v>1</v>
      </c>
      <c r="X747" s="3">
        <v>0</v>
      </c>
      <c r="Y747" s="3">
        <v>0</v>
      </c>
      <c r="AA747" s="15">
        <f>SUMPRODUCT(D747:R747,Linear_regression!$K$18:$Y$18)</f>
        <v>1.0578086643500406</v>
      </c>
    </row>
    <row r="748" spans="3:27" x14ac:dyDescent="0.25">
      <c r="C748" s="2">
        <v>1</v>
      </c>
      <c r="D748" s="1">
        <v>26</v>
      </c>
      <c r="E748" s="1">
        <v>76687</v>
      </c>
      <c r="F748" s="1">
        <v>3</v>
      </c>
      <c r="G748" s="1">
        <v>21600</v>
      </c>
      <c r="H748" s="1">
        <v>14.35</v>
      </c>
      <c r="I748" s="1">
        <v>0.28000000000000003</v>
      </c>
      <c r="J748" s="1">
        <v>3</v>
      </c>
      <c r="K748" s="1">
        <v>655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3">
        <v>0</v>
      </c>
      <c r="T748" s="3">
        <v>1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AA748" s="15">
        <f>SUMPRODUCT(D748:R748,Linear_regression!$K$18:$Y$18)</f>
        <v>0.8530538305332418</v>
      </c>
    </row>
    <row r="749" spans="3:27" x14ac:dyDescent="0.25">
      <c r="C749" s="2">
        <v>1</v>
      </c>
      <c r="D749" s="1">
        <v>22</v>
      </c>
      <c r="E749" s="1">
        <v>94523</v>
      </c>
      <c r="F749" s="1">
        <v>0</v>
      </c>
      <c r="G749" s="1">
        <v>21600</v>
      </c>
      <c r="H749" s="1">
        <v>11.26</v>
      </c>
      <c r="I749" s="1">
        <v>0.23</v>
      </c>
      <c r="J749" s="1">
        <v>3</v>
      </c>
      <c r="K749" s="1">
        <v>679</v>
      </c>
      <c r="L749" s="1">
        <v>0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  <c r="R749" s="1">
        <v>0</v>
      </c>
      <c r="S749" s="3">
        <v>1</v>
      </c>
      <c r="T749" s="3">
        <v>1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AA749" s="15">
        <f>SUMPRODUCT(D749:R749,Linear_regression!$K$18:$Y$18)</f>
        <v>0.69988882413130837</v>
      </c>
    </row>
    <row r="750" spans="3:27" x14ac:dyDescent="0.25">
      <c r="C750" s="2">
        <v>1</v>
      </c>
      <c r="D750" s="1">
        <v>24</v>
      </c>
      <c r="E750" s="1">
        <v>24420</v>
      </c>
      <c r="F750" s="1">
        <v>2</v>
      </c>
      <c r="G750" s="1">
        <v>7000</v>
      </c>
      <c r="H750" s="1">
        <v>5.99</v>
      </c>
      <c r="I750" s="1">
        <v>0.28999999999999998</v>
      </c>
      <c r="J750" s="1">
        <v>4</v>
      </c>
      <c r="K750" s="1">
        <v>694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3">
        <v>1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AA750" s="15">
        <f>SUMPRODUCT(D750:R750,Linear_regression!$K$18:$Y$18)</f>
        <v>0.73209720240554255</v>
      </c>
    </row>
    <row r="751" spans="3:27" x14ac:dyDescent="0.25">
      <c r="C751" s="2">
        <v>1</v>
      </c>
      <c r="D751" s="1">
        <v>25</v>
      </c>
      <c r="E751" s="1">
        <v>23948</v>
      </c>
      <c r="F751" s="1">
        <v>3</v>
      </c>
      <c r="G751" s="1">
        <v>3000</v>
      </c>
      <c r="H751" s="1">
        <v>11.99</v>
      </c>
      <c r="I751" s="1">
        <v>0.13</v>
      </c>
      <c r="J751" s="1">
        <v>4</v>
      </c>
      <c r="K751" s="1">
        <v>587</v>
      </c>
      <c r="L751" s="1">
        <v>0</v>
      </c>
      <c r="M751" s="1">
        <v>0</v>
      </c>
      <c r="N751" s="1">
        <v>1</v>
      </c>
      <c r="O751" s="1">
        <v>0</v>
      </c>
      <c r="P751" s="1">
        <v>0</v>
      </c>
      <c r="Q751" s="1">
        <v>1</v>
      </c>
      <c r="R751" s="1">
        <v>0</v>
      </c>
      <c r="S751" s="3">
        <v>1</v>
      </c>
      <c r="T751" s="3">
        <v>0</v>
      </c>
      <c r="U751" s="3">
        <v>1</v>
      </c>
      <c r="V751" s="3">
        <v>0</v>
      </c>
      <c r="W751" s="3">
        <v>0</v>
      </c>
      <c r="X751" s="3">
        <v>0</v>
      </c>
      <c r="Y751" s="3">
        <v>0</v>
      </c>
      <c r="AA751" s="15">
        <f>SUMPRODUCT(D751:R751,Linear_regression!$K$18:$Y$18)</f>
        <v>0.63343087099075368</v>
      </c>
    </row>
    <row r="752" spans="3:27" x14ac:dyDescent="0.25">
      <c r="C752" s="2">
        <v>1</v>
      </c>
      <c r="D752" s="1">
        <v>24</v>
      </c>
      <c r="E752" s="1">
        <v>71718</v>
      </c>
      <c r="F752" s="1">
        <v>2</v>
      </c>
      <c r="G752" s="1">
        <v>21500</v>
      </c>
      <c r="H752" s="1">
        <v>16.89</v>
      </c>
      <c r="I752" s="1">
        <v>0.3</v>
      </c>
      <c r="J752" s="1">
        <v>3</v>
      </c>
      <c r="K752" s="1">
        <v>620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3">
        <v>0</v>
      </c>
      <c r="T752" s="3">
        <v>1</v>
      </c>
      <c r="U752" s="3">
        <v>0</v>
      </c>
      <c r="V752" s="3">
        <v>0</v>
      </c>
      <c r="W752" s="3">
        <v>1</v>
      </c>
      <c r="X752" s="3">
        <v>0</v>
      </c>
      <c r="Y752" s="3">
        <v>0</v>
      </c>
      <c r="AA752" s="15">
        <f>SUMPRODUCT(D752:R752,Linear_regression!$K$18:$Y$18)</f>
        <v>0.93569745755668232</v>
      </c>
    </row>
    <row r="753" spans="3:27" x14ac:dyDescent="0.25">
      <c r="C753" s="2">
        <v>1</v>
      </c>
      <c r="D753" s="1">
        <v>24</v>
      </c>
      <c r="E753" s="1">
        <v>84999</v>
      </c>
      <c r="F753" s="1">
        <v>0</v>
      </c>
      <c r="G753" s="1">
        <v>21500</v>
      </c>
      <c r="H753" s="1">
        <v>9.99</v>
      </c>
      <c r="I753" s="1">
        <v>0.25</v>
      </c>
      <c r="J753" s="1">
        <v>3</v>
      </c>
      <c r="K753" s="1">
        <v>701</v>
      </c>
      <c r="L753" s="1">
        <v>0</v>
      </c>
      <c r="M753" s="1">
        <v>0</v>
      </c>
      <c r="N753" s="1">
        <v>0</v>
      </c>
      <c r="O753" s="1">
        <v>1</v>
      </c>
      <c r="P753" s="1">
        <v>0</v>
      </c>
      <c r="Q753" s="1">
        <v>0</v>
      </c>
      <c r="R753" s="1">
        <v>0</v>
      </c>
      <c r="S753" s="3">
        <v>0</v>
      </c>
      <c r="T753" s="3">
        <v>1</v>
      </c>
      <c r="U753" s="3">
        <v>0</v>
      </c>
      <c r="V753" s="3">
        <v>1</v>
      </c>
      <c r="W753" s="3">
        <v>0</v>
      </c>
      <c r="X753" s="3">
        <v>0</v>
      </c>
      <c r="Y753" s="3">
        <v>0</v>
      </c>
      <c r="AA753" s="15">
        <f>SUMPRODUCT(D753:R753,Linear_regression!$K$18:$Y$18)</f>
        <v>0.77381330761422673</v>
      </c>
    </row>
    <row r="754" spans="3:27" x14ac:dyDescent="0.25">
      <c r="C754" s="2">
        <v>1</v>
      </c>
      <c r="D754" s="1">
        <v>25</v>
      </c>
      <c r="E754" s="1">
        <v>73404</v>
      </c>
      <c r="F754" s="1">
        <v>4</v>
      </c>
      <c r="G754" s="1">
        <v>21450</v>
      </c>
      <c r="H754" s="1">
        <v>7.29</v>
      </c>
      <c r="I754" s="1">
        <v>0.28999999999999998</v>
      </c>
      <c r="J754" s="1">
        <v>4</v>
      </c>
      <c r="K754" s="1">
        <v>671</v>
      </c>
      <c r="L754" s="1">
        <v>0</v>
      </c>
      <c r="M754" s="1">
        <v>0</v>
      </c>
      <c r="N754" s="1">
        <v>1</v>
      </c>
      <c r="O754" s="1">
        <v>0</v>
      </c>
      <c r="P754" s="1">
        <v>0</v>
      </c>
      <c r="Q754" s="1">
        <v>0</v>
      </c>
      <c r="R754" s="1">
        <v>0</v>
      </c>
      <c r="S754" s="3">
        <v>1</v>
      </c>
      <c r="T754" s="3">
        <v>1</v>
      </c>
      <c r="U754" s="3">
        <v>1</v>
      </c>
      <c r="V754" s="3">
        <v>0</v>
      </c>
      <c r="W754" s="3">
        <v>0</v>
      </c>
      <c r="X754" s="3">
        <v>0</v>
      </c>
      <c r="Y754" s="3">
        <v>0</v>
      </c>
      <c r="AA754" s="15">
        <f>SUMPRODUCT(D754:R754,Linear_regression!$K$18:$Y$18)</f>
        <v>0.69775059021323205</v>
      </c>
    </row>
    <row r="755" spans="3:27" x14ac:dyDescent="0.25">
      <c r="C755" s="2">
        <v>1</v>
      </c>
      <c r="D755" s="1">
        <v>22</v>
      </c>
      <c r="E755" s="1">
        <v>38473</v>
      </c>
      <c r="F755" s="1">
        <v>0</v>
      </c>
      <c r="G755" s="1">
        <v>21250</v>
      </c>
      <c r="H755" s="1">
        <v>12.42</v>
      </c>
      <c r="I755" s="1">
        <v>0.55000000000000004</v>
      </c>
      <c r="J755" s="1">
        <v>3</v>
      </c>
      <c r="K755" s="1">
        <v>599</v>
      </c>
      <c r="L755" s="1">
        <v>0</v>
      </c>
      <c r="M755" s="1">
        <v>0</v>
      </c>
      <c r="N755" s="1">
        <v>1</v>
      </c>
      <c r="O755" s="1">
        <v>0</v>
      </c>
      <c r="P755" s="1">
        <v>0</v>
      </c>
      <c r="Q755" s="1">
        <v>0</v>
      </c>
      <c r="R755" s="1">
        <v>0</v>
      </c>
      <c r="S755" s="3">
        <v>1</v>
      </c>
      <c r="T755" s="3">
        <v>1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AA755" s="15">
        <f>SUMPRODUCT(D755:R755,Linear_regression!$K$18:$Y$18)</f>
        <v>1.2537396630356084</v>
      </c>
    </row>
    <row r="756" spans="3:27" x14ac:dyDescent="0.25">
      <c r="C756" s="2">
        <v>1</v>
      </c>
      <c r="D756" s="1">
        <v>25</v>
      </c>
      <c r="E756" s="1">
        <v>57546</v>
      </c>
      <c r="F756" s="1">
        <v>3</v>
      </c>
      <c r="G756" s="1">
        <v>21250</v>
      </c>
      <c r="H756" s="1">
        <v>10.99</v>
      </c>
      <c r="I756" s="1">
        <v>0.37</v>
      </c>
      <c r="J756" s="1">
        <v>2</v>
      </c>
      <c r="K756" s="1">
        <v>610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3">
        <v>1</v>
      </c>
      <c r="T756" s="3">
        <v>1</v>
      </c>
      <c r="U756" s="3">
        <v>0</v>
      </c>
      <c r="V756" s="3">
        <v>0</v>
      </c>
      <c r="W756" s="3">
        <v>0</v>
      </c>
      <c r="X756" s="3">
        <v>0</v>
      </c>
      <c r="Y756" s="3">
        <v>1</v>
      </c>
      <c r="AA756" s="15">
        <f>SUMPRODUCT(D756:R756,Linear_regression!$K$18:$Y$18)</f>
        <v>0.91326888051218758</v>
      </c>
    </row>
    <row r="757" spans="3:27" x14ac:dyDescent="0.25">
      <c r="C757" s="2">
        <v>1</v>
      </c>
      <c r="D757" s="1">
        <v>25</v>
      </c>
      <c r="E757" s="1">
        <v>62422</v>
      </c>
      <c r="F757" s="1">
        <v>4</v>
      </c>
      <c r="G757" s="1">
        <v>21250</v>
      </c>
      <c r="H757" s="1">
        <v>6.91</v>
      </c>
      <c r="I757" s="1">
        <v>0.34</v>
      </c>
      <c r="J757" s="1">
        <v>2</v>
      </c>
      <c r="K757" s="1">
        <v>588</v>
      </c>
      <c r="L757" s="1">
        <v>1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3">
        <v>1</v>
      </c>
      <c r="T757" s="3">
        <v>1</v>
      </c>
      <c r="U757" s="3">
        <v>0</v>
      </c>
      <c r="V757" s="3">
        <v>0</v>
      </c>
      <c r="W757" s="3">
        <v>0</v>
      </c>
      <c r="X757" s="3">
        <v>0</v>
      </c>
      <c r="Y757" s="3">
        <v>1</v>
      </c>
      <c r="AA757" s="15">
        <f>SUMPRODUCT(D757:R757,Linear_regression!$K$18:$Y$18)</f>
        <v>0.76251303797041659</v>
      </c>
    </row>
    <row r="758" spans="3:27" x14ac:dyDescent="0.25">
      <c r="C758" s="2">
        <v>1</v>
      </c>
      <c r="D758" s="1">
        <v>22</v>
      </c>
      <c r="E758" s="1">
        <v>23993</v>
      </c>
      <c r="F758" s="1">
        <v>1</v>
      </c>
      <c r="G758" s="1">
        <v>5000</v>
      </c>
      <c r="H758" s="1">
        <v>14.17</v>
      </c>
      <c r="I758" s="1">
        <v>0.21</v>
      </c>
      <c r="J758" s="1">
        <v>2</v>
      </c>
      <c r="K758" s="1">
        <v>691</v>
      </c>
      <c r="L758" s="1">
        <v>1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3">
        <v>1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AA758" s="15">
        <f>SUMPRODUCT(D758:R758,Linear_regression!$K$18:$Y$18)</f>
        <v>0.77270225697690009</v>
      </c>
    </row>
    <row r="759" spans="3:27" x14ac:dyDescent="0.25">
      <c r="C759" s="2">
        <v>1</v>
      </c>
      <c r="D759" s="1">
        <v>22</v>
      </c>
      <c r="E759" s="1">
        <v>64732</v>
      </c>
      <c r="F759" s="1">
        <v>0</v>
      </c>
      <c r="G759" s="1">
        <v>21250</v>
      </c>
      <c r="H759" s="1">
        <v>10.25</v>
      </c>
      <c r="I759" s="1">
        <v>0.33</v>
      </c>
      <c r="J759" s="1">
        <v>3</v>
      </c>
      <c r="K759" s="1">
        <v>645</v>
      </c>
      <c r="L759" s="1">
        <v>0</v>
      </c>
      <c r="M759" s="1">
        <v>0</v>
      </c>
      <c r="N759" s="1">
        <v>1</v>
      </c>
      <c r="O759" s="1">
        <v>0</v>
      </c>
      <c r="P759" s="1">
        <v>0</v>
      </c>
      <c r="Q759" s="1">
        <v>0</v>
      </c>
      <c r="R759" s="1">
        <v>0</v>
      </c>
      <c r="S759" s="3">
        <v>1</v>
      </c>
      <c r="T759" s="3">
        <v>1</v>
      </c>
      <c r="U759" s="3">
        <v>0</v>
      </c>
      <c r="V759" s="3">
        <v>0</v>
      </c>
      <c r="W759" s="3">
        <v>1</v>
      </c>
      <c r="X759" s="3">
        <v>0</v>
      </c>
      <c r="Y759" s="3">
        <v>0</v>
      </c>
      <c r="AA759" s="15">
        <f>SUMPRODUCT(D759:R759,Linear_regression!$K$18:$Y$18)</f>
        <v>0.85220684111402789</v>
      </c>
    </row>
    <row r="760" spans="3:27" x14ac:dyDescent="0.25">
      <c r="C760" s="2">
        <v>1</v>
      </c>
      <c r="D760" s="1">
        <v>26</v>
      </c>
      <c r="E760" s="1">
        <v>23955</v>
      </c>
      <c r="F760" s="1">
        <v>2</v>
      </c>
      <c r="G760" s="1">
        <v>9250</v>
      </c>
      <c r="H760" s="1">
        <v>11.01</v>
      </c>
      <c r="I760" s="1">
        <v>0.39</v>
      </c>
      <c r="J760" s="1">
        <v>2</v>
      </c>
      <c r="K760" s="1">
        <v>618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0</v>
      </c>
      <c r="S760" s="3">
        <v>1</v>
      </c>
      <c r="T760" s="3">
        <v>0</v>
      </c>
      <c r="U760" s="3">
        <v>1</v>
      </c>
      <c r="V760" s="3">
        <v>0</v>
      </c>
      <c r="W760" s="3">
        <v>0</v>
      </c>
      <c r="X760" s="3">
        <v>0</v>
      </c>
      <c r="Y760" s="3">
        <v>0</v>
      </c>
      <c r="AA760" s="15">
        <f>SUMPRODUCT(D760:R760,Linear_regression!$K$18:$Y$18)</f>
        <v>0.97574282019817316</v>
      </c>
    </row>
    <row r="761" spans="3:27" x14ac:dyDescent="0.25">
      <c r="C761" s="2">
        <v>1</v>
      </c>
      <c r="D761" s="1">
        <v>24</v>
      </c>
      <c r="E761" s="1">
        <v>68154</v>
      </c>
      <c r="F761" s="1">
        <v>2</v>
      </c>
      <c r="G761" s="1">
        <v>21250</v>
      </c>
      <c r="H761" s="1">
        <v>15.95</v>
      </c>
      <c r="I761" s="1">
        <v>0.31</v>
      </c>
      <c r="J761" s="1">
        <v>3</v>
      </c>
      <c r="K761" s="1">
        <v>672</v>
      </c>
      <c r="L761" s="1">
        <v>1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3">
        <v>1</v>
      </c>
      <c r="T761" s="3">
        <v>1</v>
      </c>
      <c r="U761" s="3">
        <v>0</v>
      </c>
      <c r="V761" s="3">
        <v>0</v>
      </c>
      <c r="W761" s="3">
        <v>0</v>
      </c>
      <c r="X761" s="3">
        <v>0</v>
      </c>
      <c r="Y761" s="3">
        <v>1</v>
      </c>
      <c r="AA761" s="15">
        <f>SUMPRODUCT(D761:R761,Linear_regression!$K$18:$Y$18)</f>
        <v>0.91596764411278087</v>
      </c>
    </row>
    <row r="762" spans="3:27" x14ac:dyDescent="0.25">
      <c r="C762" s="2">
        <v>1</v>
      </c>
      <c r="D762" s="1">
        <v>24</v>
      </c>
      <c r="E762" s="1">
        <v>79138</v>
      </c>
      <c r="F762" s="1">
        <v>2</v>
      </c>
      <c r="G762" s="1">
        <v>21250</v>
      </c>
      <c r="H762" s="1">
        <v>15.95</v>
      </c>
      <c r="I762" s="1">
        <v>0.27</v>
      </c>
      <c r="J762" s="1">
        <v>4</v>
      </c>
      <c r="K762" s="1">
        <v>650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3">
        <v>0</v>
      </c>
      <c r="T762" s="3">
        <v>1</v>
      </c>
      <c r="U762" s="3">
        <v>1</v>
      </c>
      <c r="V762" s="3">
        <v>0</v>
      </c>
      <c r="W762" s="3">
        <v>0</v>
      </c>
      <c r="X762" s="3">
        <v>0</v>
      </c>
      <c r="Y762" s="3">
        <v>0</v>
      </c>
      <c r="AA762" s="15">
        <f>SUMPRODUCT(D762:R762,Linear_regression!$K$18:$Y$18)</f>
        <v>0.86416722591142525</v>
      </c>
    </row>
    <row r="763" spans="3:27" x14ac:dyDescent="0.25">
      <c r="C763" s="2">
        <v>1</v>
      </c>
      <c r="D763" s="1">
        <v>21</v>
      </c>
      <c r="E763" s="1">
        <v>42536</v>
      </c>
      <c r="F763" s="1">
        <v>0</v>
      </c>
      <c r="G763" s="1">
        <v>21000</v>
      </c>
      <c r="H763" s="1">
        <v>12.53</v>
      </c>
      <c r="I763" s="1">
        <v>0.49</v>
      </c>
      <c r="J763" s="1">
        <v>4</v>
      </c>
      <c r="K763" s="1">
        <v>687</v>
      </c>
      <c r="L763" s="1">
        <v>0</v>
      </c>
      <c r="M763" s="1">
        <v>0</v>
      </c>
      <c r="N763" s="1">
        <v>1</v>
      </c>
      <c r="O763" s="1">
        <v>0</v>
      </c>
      <c r="P763" s="1">
        <v>0</v>
      </c>
      <c r="Q763" s="1">
        <v>0</v>
      </c>
      <c r="R763" s="1">
        <v>0</v>
      </c>
      <c r="S763" s="3">
        <v>1</v>
      </c>
      <c r="T763" s="3">
        <v>1</v>
      </c>
      <c r="U763" s="3">
        <v>0</v>
      </c>
      <c r="V763" s="3">
        <v>0</v>
      </c>
      <c r="W763" s="3">
        <v>0</v>
      </c>
      <c r="X763" s="3">
        <v>0</v>
      </c>
      <c r="Y763" s="3">
        <v>1</v>
      </c>
      <c r="AA763" s="15">
        <f>SUMPRODUCT(D763:R763,Linear_regression!$K$18:$Y$18)</f>
        <v>1.1280524201087521</v>
      </c>
    </row>
    <row r="764" spans="3:27" x14ac:dyDescent="0.25">
      <c r="C764" s="2">
        <v>1</v>
      </c>
      <c r="D764" s="1">
        <v>22</v>
      </c>
      <c r="E764" s="1">
        <v>23888</v>
      </c>
      <c r="F764" s="1">
        <v>0</v>
      </c>
      <c r="G764" s="1">
        <v>1400</v>
      </c>
      <c r="H764" s="1">
        <v>14.91</v>
      </c>
      <c r="I764" s="1">
        <v>0.06</v>
      </c>
      <c r="J764" s="1">
        <v>4</v>
      </c>
      <c r="K764" s="1">
        <v>535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3">
        <v>1</v>
      </c>
      <c r="T764" s="3">
        <v>0</v>
      </c>
      <c r="U764" s="3">
        <v>0</v>
      </c>
      <c r="V764" s="3">
        <v>1</v>
      </c>
      <c r="W764" s="3">
        <v>0</v>
      </c>
      <c r="X764" s="3">
        <v>0</v>
      </c>
      <c r="Y764" s="3">
        <v>0</v>
      </c>
      <c r="AA764" s="15">
        <f>SUMPRODUCT(D764:R764,Linear_regression!$K$18:$Y$18)</f>
        <v>0.65405833772501543</v>
      </c>
    </row>
    <row r="765" spans="3:27" x14ac:dyDescent="0.25">
      <c r="C765" s="2">
        <v>1</v>
      </c>
      <c r="D765" s="1">
        <v>23</v>
      </c>
      <c r="E765" s="1">
        <v>24013</v>
      </c>
      <c r="F765" s="1">
        <v>0</v>
      </c>
      <c r="G765" s="1">
        <v>3000</v>
      </c>
      <c r="H765" s="1">
        <v>11.01</v>
      </c>
      <c r="I765" s="1">
        <v>0.12</v>
      </c>
      <c r="J765" s="1">
        <v>4</v>
      </c>
      <c r="K765" s="1">
        <v>604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3">
        <v>1</v>
      </c>
      <c r="T765" s="3">
        <v>0</v>
      </c>
      <c r="U765" s="3">
        <v>0</v>
      </c>
      <c r="V765" s="3">
        <v>0</v>
      </c>
      <c r="W765" s="3">
        <v>1</v>
      </c>
      <c r="X765" s="3">
        <v>0</v>
      </c>
      <c r="Y765" s="3">
        <v>0</v>
      </c>
      <c r="AA765" s="15">
        <f>SUMPRODUCT(D765:R765,Linear_regression!$K$18:$Y$18)</f>
        <v>0.64936562496509842</v>
      </c>
    </row>
    <row r="766" spans="3:27" x14ac:dyDescent="0.25">
      <c r="C766" s="2">
        <v>1</v>
      </c>
      <c r="D766" s="1">
        <v>26</v>
      </c>
      <c r="E766" s="1">
        <v>48929</v>
      </c>
      <c r="F766" s="1">
        <v>6</v>
      </c>
      <c r="G766" s="1">
        <v>21000</v>
      </c>
      <c r="H766" s="1">
        <v>6.54</v>
      </c>
      <c r="I766" s="1">
        <v>0.43</v>
      </c>
      <c r="J766" s="1">
        <v>4</v>
      </c>
      <c r="K766" s="1">
        <v>601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3">
        <v>0</v>
      </c>
      <c r="T766" s="3">
        <v>1</v>
      </c>
      <c r="U766" s="3">
        <v>0</v>
      </c>
      <c r="V766" s="3">
        <v>0</v>
      </c>
      <c r="W766" s="3">
        <v>1</v>
      </c>
      <c r="X766" s="3">
        <v>0</v>
      </c>
      <c r="Y766" s="3">
        <v>0</v>
      </c>
      <c r="AA766" s="15">
        <f>SUMPRODUCT(D766:R766,Linear_regression!$K$18:$Y$18)</f>
        <v>0.88293104354351826</v>
      </c>
    </row>
    <row r="767" spans="3:27" x14ac:dyDescent="0.25">
      <c r="C767" s="2">
        <v>1</v>
      </c>
      <c r="D767" s="1">
        <v>26</v>
      </c>
      <c r="E767" s="1">
        <v>51379</v>
      </c>
      <c r="F767" s="1">
        <v>5</v>
      </c>
      <c r="G767" s="1">
        <v>21000</v>
      </c>
      <c r="H767" s="1">
        <v>17.260000000000002</v>
      </c>
      <c r="I767" s="1">
        <v>0.41</v>
      </c>
      <c r="J767" s="1">
        <v>4</v>
      </c>
      <c r="K767" s="1">
        <v>666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3">
        <v>1</v>
      </c>
      <c r="T767" s="3">
        <v>1</v>
      </c>
      <c r="U767" s="3">
        <v>0</v>
      </c>
      <c r="V767" s="3">
        <v>0</v>
      </c>
      <c r="W767" s="3">
        <v>1</v>
      </c>
      <c r="X767" s="3">
        <v>0</v>
      </c>
      <c r="Y767" s="3">
        <v>0</v>
      </c>
      <c r="AA767" s="15">
        <f>SUMPRODUCT(D767:R767,Linear_regression!$K$18:$Y$18)</f>
        <v>1.088759063808312</v>
      </c>
    </row>
    <row r="768" spans="3:27" x14ac:dyDescent="0.25">
      <c r="C768" s="2">
        <v>1</v>
      </c>
      <c r="D768" s="1">
        <v>23</v>
      </c>
      <c r="E768" s="1">
        <v>76364</v>
      </c>
      <c r="F768" s="1">
        <v>0</v>
      </c>
      <c r="G768" s="1">
        <v>21000</v>
      </c>
      <c r="H768" s="1">
        <v>11.36</v>
      </c>
      <c r="I768" s="1">
        <v>0.27</v>
      </c>
      <c r="J768" s="1">
        <v>2</v>
      </c>
      <c r="K768" s="1">
        <v>645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  <c r="R768" s="1">
        <v>0</v>
      </c>
      <c r="S768" s="3">
        <v>1</v>
      </c>
      <c r="T768" s="3">
        <v>1</v>
      </c>
      <c r="U768" s="3">
        <v>0</v>
      </c>
      <c r="V768" s="3">
        <v>0</v>
      </c>
      <c r="W768" s="3">
        <v>1</v>
      </c>
      <c r="X768" s="3">
        <v>0</v>
      </c>
      <c r="Y768" s="3">
        <v>0</v>
      </c>
      <c r="AA768" s="15">
        <f>SUMPRODUCT(D768:R768,Linear_regression!$K$18:$Y$18)</f>
        <v>0.79444787172687603</v>
      </c>
    </row>
    <row r="769" spans="3:27" x14ac:dyDescent="0.25">
      <c r="C769" s="2">
        <v>1</v>
      </c>
      <c r="D769" s="1">
        <v>26</v>
      </c>
      <c r="E769" s="1">
        <v>24297</v>
      </c>
      <c r="F769" s="1">
        <v>3</v>
      </c>
      <c r="G769" s="1">
        <v>4000</v>
      </c>
      <c r="H769" s="1">
        <v>7.51</v>
      </c>
      <c r="I769" s="1">
        <v>0.16</v>
      </c>
      <c r="J769" s="1">
        <v>4</v>
      </c>
      <c r="K769" s="1">
        <v>678</v>
      </c>
      <c r="L769" s="1">
        <v>1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3">
        <v>1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1</v>
      </c>
      <c r="AA769" s="15">
        <f>SUMPRODUCT(D769:R769,Linear_regression!$K$18:$Y$18)</f>
        <v>0.60162221562082818</v>
      </c>
    </row>
    <row r="770" spans="3:27" x14ac:dyDescent="0.25">
      <c r="C770" s="2">
        <v>1</v>
      </c>
      <c r="D770" s="1">
        <v>22</v>
      </c>
      <c r="E770" s="1">
        <v>71599</v>
      </c>
      <c r="F770" s="1">
        <v>0</v>
      </c>
      <c r="G770" s="1">
        <v>21000</v>
      </c>
      <c r="H770" s="1">
        <v>10.71</v>
      </c>
      <c r="I770" s="1">
        <v>0.28999999999999998</v>
      </c>
      <c r="J770" s="1">
        <v>3</v>
      </c>
      <c r="K770" s="1">
        <v>644</v>
      </c>
      <c r="L770" s="1">
        <v>1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3">
        <v>0</v>
      </c>
      <c r="T770" s="3">
        <v>1</v>
      </c>
      <c r="U770" s="3">
        <v>0</v>
      </c>
      <c r="V770" s="3">
        <v>0</v>
      </c>
      <c r="W770" s="3">
        <v>0</v>
      </c>
      <c r="X770" s="3">
        <v>1</v>
      </c>
      <c r="Y770" s="3">
        <v>0</v>
      </c>
      <c r="AA770" s="15">
        <f>SUMPRODUCT(D770:R770,Linear_regression!$K$18:$Y$18)</f>
        <v>0.78014182383009789</v>
      </c>
    </row>
    <row r="771" spans="3:27" x14ac:dyDescent="0.25">
      <c r="C771" s="2">
        <v>1</v>
      </c>
      <c r="D771" s="1">
        <v>26</v>
      </c>
      <c r="E771" s="1">
        <v>79163</v>
      </c>
      <c r="F771" s="1">
        <v>3</v>
      </c>
      <c r="G771" s="1">
        <v>21000</v>
      </c>
      <c r="H771" s="1">
        <v>14.09</v>
      </c>
      <c r="I771" s="1">
        <v>0.27</v>
      </c>
      <c r="J771" s="1">
        <v>3</v>
      </c>
      <c r="K771" s="1">
        <v>627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3">
        <v>0</v>
      </c>
      <c r="T771" s="3">
        <v>1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AA771" s="15">
        <f>SUMPRODUCT(D771:R771,Linear_regression!$K$18:$Y$18)</f>
        <v>0.84122314633473194</v>
      </c>
    </row>
    <row r="772" spans="3:27" x14ac:dyDescent="0.25">
      <c r="C772" s="2">
        <v>1</v>
      </c>
      <c r="D772" s="1">
        <v>22</v>
      </c>
      <c r="E772" s="1">
        <v>23973</v>
      </c>
      <c r="F772" s="1">
        <v>0</v>
      </c>
      <c r="G772" s="1">
        <v>5000</v>
      </c>
      <c r="H772" s="1">
        <v>15.33</v>
      </c>
      <c r="I772" s="1">
        <v>0.21</v>
      </c>
      <c r="J772" s="1">
        <v>3</v>
      </c>
      <c r="K772" s="1">
        <v>571</v>
      </c>
      <c r="L772" s="1">
        <v>0</v>
      </c>
      <c r="M772" s="1">
        <v>0</v>
      </c>
      <c r="N772" s="1">
        <v>0</v>
      </c>
      <c r="O772" s="1">
        <v>1</v>
      </c>
      <c r="P772" s="1">
        <v>0</v>
      </c>
      <c r="Q772" s="1">
        <v>0</v>
      </c>
      <c r="R772" s="1">
        <v>0</v>
      </c>
      <c r="S772" s="3">
        <v>0</v>
      </c>
      <c r="T772" s="3">
        <v>0</v>
      </c>
      <c r="U772" s="3">
        <v>0</v>
      </c>
      <c r="V772" s="3">
        <v>0</v>
      </c>
      <c r="W772" s="3">
        <v>1</v>
      </c>
      <c r="X772" s="3">
        <v>0</v>
      </c>
      <c r="Y772" s="3">
        <v>0</v>
      </c>
      <c r="AA772" s="15">
        <f>SUMPRODUCT(D772:R772,Linear_regression!$K$18:$Y$18)</f>
        <v>0.91675859997368658</v>
      </c>
    </row>
    <row r="773" spans="3:27" x14ac:dyDescent="0.25">
      <c r="C773" s="2">
        <v>1</v>
      </c>
      <c r="D773" s="1">
        <v>25</v>
      </c>
      <c r="E773" s="1">
        <v>75181</v>
      </c>
      <c r="F773" s="1">
        <v>4</v>
      </c>
      <c r="G773" s="1">
        <v>21000</v>
      </c>
      <c r="H773" s="1">
        <v>16.32</v>
      </c>
      <c r="I773" s="1">
        <v>0.28000000000000003</v>
      </c>
      <c r="J773" s="1">
        <v>4</v>
      </c>
      <c r="K773" s="1">
        <v>546</v>
      </c>
      <c r="L773" s="1">
        <v>0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  <c r="R773" s="1">
        <v>0</v>
      </c>
      <c r="S773" s="3">
        <v>0</v>
      </c>
      <c r="T773" s="3">
        <v>1</v>
      </c>
      <c r="U773" s="3">
        <v>0</v>
      </c>
      <c r="V773" s="3">
        <v>0</v>
      </c>
      <c r="W773" s="3">
        <v>1</v>
      </c>
      <c r="X773" s="3">
        <v>0</v>
      </c>
      <c r="Y773" s="3">
        <v>0</v>
      </c>
      <c r="AA773" s="15">
        <f>SUMPRODUCT(D773:R773,Linear_regression!$K$18:$Y$18)</f>
        <v>0.91957032447398934</v>
      </c>
    </row>
    <row r="774" spans="3:27" x14ac:dyDescent="0.25">
      <c r="C774" s="2">
        <v>1</v>
      </c>
      <c r="D774" s="1">
        <v>26</v>
      </c>
      <c r="E774" s="1">
        <v>98366</v>
      </c>
      <c r="F774" s="1">
        <v>4</v>
      </c>
      <c r="G774" s="1">
        <v>21000</v>
      </c>
      <c r="H774" s="1">
        <v>16.95</v>
      </c>
      <c r="I774" s="1">
        <v>0.21</v>
      </c>
      <c r="J774" s="1">
        <v>3</v>
      </c>
      <c r="K774" s="1">
        <v>702</v>
      </c>
      <c r="L774" s="1">
        <v>1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3">
        <v>0</v>
      </c>
      <c r="T774" s="3">
        <v>1</v>
      </c>
      <c r="U774" s="3">
        <v>1</v>
      </c>
      <c r="V774" s="3">
        <v>0</v>
      </c>
      <c r="W774" s="3">
        <v>0</v>
      </c>
      <c r="X774" s="3">
        <v>0</v>
      </c>
      <c r="Y774" s="3">
        <v>0</v>
      </c>
      <c r="AA774" s="15">
        <f>SUMPRODUCT(D774:R774,Linear_regression!$K$18:$Y$18)</f>
        <v>0.76370318221226963</v>
      </c>
    </row>
    <row r="775" spans="3:27" x14ac:dyDescent="0.25">
      <c r="C775" s="2">
        <v>1</v>
      </c>
      <c r="D775" s="1">
        <v>25</v>
      </c>
      <c r="E775" s="1">
        <v>120885</v>
      </c>
      <c r="F775" s="1">
        <v>4</v>
      </c>
      <c r="G775" s="1">
        <v>21000</v>
      </c>
      <c r="H775" s="1">
        <v>16.489999999999998</v>
      </c>
      <c r="I775" s="1">
        <v>0.17</v>
      </c>
      <c r="J775" s="1">
        <v>3</v>
      </c>
      <c r="K775" s="1">
        <v>637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3">
        <v>0</v>
      </c>
      <c r="T775" s="3">
        <v>1</v>
      </c>
      <c r="U775" s="3">
        <v>0</v>
      </c>
      <c r="V775" s="3">
        <v>0</v>
      </c>
      <c r="W775" s="3">
        <v>0</v>
      </c>
      <c r="X775" s="3">
        <v>1</v>
      </c>
      <c r="Y775" s="3">
        <v>0</v>
      </c>
      <c r="AA775" s="15">
        <f>SUMPRODUCT(D775:R775,Linear_regression!$K$18:$Y$18)</f>
        <v>0.6853511060485763</v>
      </c>
    </row>
    <row r="776" spans="3:27" x14ac:dyDescent="0.25">
      <c r="C776" s="2">
        <v>1</v>
      </c>
      <c r="D776" s="1">
        <v>26</v>
      </c>
      <c r="E776" s="1">
        <v>24183</v>
      </c>
      <c r="F776" s="1">
        <v>5</v>
      </c>
      <c r="G776" s="1">
        <v>7500</v>
      </c>
      <c r="H776" s="1">
        <v>11.97</v>
      </c>
      <c r="I776" s="1">
        <v>0.31</v>
      </c>
      <c r="J776" s="1">
        <v>2</v>
      </c>
      <c r="K776" s="1">
        <v>621</v>
      </c>
      <c r="L776" s="1">
        <v>0</v>
      </c>
      <c r="M776" s="1">
        <v>0</v>
      </c>
      <c r="N776" s="1">
        <v>0</v>
      </c>
      <c r="O776" s="1">
        <v>0</v>
      </c>
      <c r="P776" s="1">
        <v>1</v>
      </c>
      <c r="Q776" s="1">
        <v>0</v>
      </c>
      <c r="R776" s="1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1</v>
      </c>
      <c r="Y776" s="3">
        <v>0</v>
      </c>
      <c r="AA776" s="15">
        <f>SUMPRODUCT(D776:R776,Linear_regression!$K$18:$Y$18)</f>
        <v>0.75682161551503258</v>
      </c>
    </row>
    <row r="777" spans="3:27" x14ac:dyDescent="0.25">
      <c r="C777" s="2">
        <v>1</v>
      </c>
      <c r="D777" s="1">
        <v>21</v>
      </c>
      <c r="E777" s="1">
        <v>23664</v>
      </c>
      <c r="F777" s="1">
        <v>1</v>
      </c>
      <c r="G777" s="1">
        <v>6250</v>
      </c>
      <c r="H777" s="1">
        <v>6.17</v>
      </c>
      <c r="I777" s="1">
        <v>0.26</v>
      </c>
      <c r="J777" s="1">
        <v>3</v>
      </c>
      <c r="K777" s="1">
        <v>637</v>
      </c>
      <c r="L777" s="1">
        <v>0</v>
      </c>
      <c r="M777" s="1">
        <v>0</v>
      </c>
      <c r="N777" s="1">
        <v>1</v>
      </c>
      <c r="O777" s="1">
        <v>0</v>
      </c>
      <c r="P777" s="1">
        <v>0</v>
      </c>
      <c r="Q777" s="1">
        <v>0</v>
      </c>
      <c r="R777" s="1">
        <v>0</v>
      </c>
      <c r="S777" s="3">
        <v>1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AA777" s="15">
        <f>SUMPRODUCT(D777:R777,Linear_regression!$K$18:$Y$18)</f>
        <v>0.69069513803284299</v>
      </c>
    </row>
    <row r="778" spans="3:27" x14ac:dyDescent="0.25">
      <c r="C778" s="2">
        <v>1</v>
      </c>
      <c r="D778" s="1">
        <v>21</v>
      </c>
      <c r="E778" s="1">
        <v>24468</v>
      </c>
      <c r="F778" s="1">
        <v>0</v>
      </c>
      <c r="G778" s="1">
        <v>15000</v>
      </c>
      <c r="H778" s="1">
        <v>9.64</v>
      </c>
      <c r="I778" s="1">
        <v>0.61</v>
      </c>
      <c r="J778" s="1">
        <v>2</v>
      </c>
      <c r="K778" s="1">
        <v>548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3">
        <v>0</v>
      </c>
      <c r="T778" s="3">
        <v>0</v>
      </c>
      <c r="U778" s="3">
        <v>1</v>
      </c>
      <c r="V778" s="3">
        <v>0</v>
      </c>
      <c r="W778" s="3">
        <v>0</v>
      </c>
      <c r="X778" s="3">
        <v>0</v>
      </c>
      <c r="Y778" s="3">
        <v>0</v>
      </c>
      <c r="AA778" s="15">
        <f>SUMPRODUCT(D778:R778,Linear_regression!$K$18:$Y$18)</f>
        <v>1.280179045985506</v>
      </c>
    </row>
    <row r="779" spans="3:27" x14ac:dyDescent="0.25">
      <c r="C779" s="2">
        <v>1</v>
      </c>
      <c r="D779" s="1">
        <v>26</v>
      </c>
      <c r="E779" s="1">
        <v>61015</v>
      </c>
      <c r="F779" s="1">
        <v>2</v>
      </c>
      <c r="G779" s="1">
        <v>20500</v>
      </c>
      <c r="H779" s="1">
        <v>7.49</v>
      </c>
      <c r="I779" s="1">
        <v>0.34</v>
      </c>
      <c r="J779" s="1">
        <v>3</v>
      </c>
      <c r="K779" s="1">
        <v>676</v>
      </c>
      <c r="L779" s="1">
        <v>0</v>
      </c>
      <c r="M779" s="1">
        <v>0</v>
      </c>
      <c r="N779" s="1">
        <v>1</v>
      </c>
      <c r="O779" s="1">
        <v>0</v>
      </c>
      <c r="P779" s="1">
        <v>0</v>
      </c>
      <c r="Q779" s="1">
        <v>0</v>
      </c>
      <c r="R779" s="1">
        <v>0</v>
      </c>
      <c r="S779" s="3">
        <v>0</v>
      </c>
      <c r="T779" s="3">
        <v>1</v>
      </c>
      <c r="U779" s="3">
        <v>0</v>
      </c>
      <c r="V779" s="3">
        <v>0</v>
      </c>
      <c r="W779" s="3">
        <v>0</v>
      </c>
      <c r="X779" s="3">
        <v>0</v>
      </c>
      <c r="Y779" s="3">
        <v>1</v>
      </c>
      <c r="AA779" s="15">
        <f>SUMPRODUCT(D779:R779,Linear_regression!$K$18:$Y$18)</f>
        <v>0.83371090148998805</v>
      </c>
    </row>
    <row r="780" spans="3:27" x14ac:dyDescent="0.25">
      <c r="C780" s="2">
        <v>1</v>
      </c>
      <c r="D780" s="1">
        <v>23</v>
      </c>
      <c r="E780" s="1">
        <v>65613</v>
      </c>
      <c r="F780" s="1">
        <v>0</v>
      </c>
      <c r="G780" s="1">
        <v>20375</v>
      </c>
      <c r="H780" s="1">
        <v>7.49</v>
      </c>
      <c r="I780" s="1">
        <v>0.31</v>
      </c>
      <c r="J780" s="1">
        <v>2</v>
      </c>
      <c r="K780" s="1">
        <v>518</v>
      </c>
      <c r="L780" s="1">
        <v>1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3">
        <v>1</v>
      </c>
      <c r="T780" s="3">
        <v>1</v>
      </c>
      <c r="U780" s="3">
        <v>0</v>
      </c>
      <c r="V780" s="3">
        <v>0</v>
      </c>
      <c r="W780" s="3">
        <v>0</v>
      </c>
      <c r="X780" s="3">
        <v>1</v>
      </c>
      <c r="Y780" s="3">
        <v>0</v>
      </c>
      <c r="AA780" s="15">
        <f>SUMPRODUCT(D780:R780,Linear_regression!$K$18:$Y$18)</f>
        <v>0.7924193235804301</v>
      </c>
    </row>
    <row r="781" spans="3:27" x14ac:dyDescent="0.25">
      <c r="C781" s="2">
        <v>1</v>
      </c>
      <c r="D781" s="1">
        <v>26</v>
      </c>
      <c r="E781" s="1">
        <v>32325</v>
      </c>
      <c r="F781" s="1">
        <v>4</v>
      </c>
      <c r="G781" s="1">
        <v>20050</v>
      </c>
      <c r="H781" s="1">
        <v>9.76</v>
      </c>
      <c r="I781" s="1">
        <v>0.62</v>
      </c>
      <c r="J781" s="1">
        <v>2</v>
      </c>
      <c r="K781" s="1">
        <v>652</v>
      </c>
      <c r="L781" s="1">
        <v>0</v>
      </c>
      <c r="M781" s="1">
        <v>0</v>
      </c>
      <c r="N781" s="1">
        <v>1</v>
      </c>
      <c r="O781" s="1">
        <v>0</v>
      </c>
      <c r="P781" s="1">
        <v>0</v>
      </c>
      <c r="Q781" s="1">
        <v>0</v>
      </c>
      <c r="R781" s="1">
        <v>0</v>
      </c>
      <c r="S781" s="3">
        <v>1</v>
      </c>
      <c r="T781" s="3">
        <v>1</v>
      </c>
      <c r="U781" s="3">
        <v>1</v>
      </c>
      <c r="V781" s="3">
        <v>0</v>
      </c>
      <c r="W781" s="3">
        <v>0</v>
      </c>
      <c r="X781" s="3">
        <v>0</v>
      </c>
      <c r="Y781" s="3">
        <v>0</v>
      </c>
      <c r="AA781" s="15">
        <f>SUMPRODUCT(D781:R781,Linear_regression!$K$18:$Y$18)</f>
        <v>1.2795790968409695</v>
      </c>
    </row>
    <row r="782" spans="3:27" x14ac:dyDescent="0.25">
      <c r="C782" s="2">
        <v>1</v>
      </c>
      <c r="D782" s="1">
        <v>24</v>
      </c>
      <c r="E782" s="1">
        <v>40881</v>
      </c>
      <c r="F782" s="1">
        <v>0</v>
      </c>
      <c r="G782" s="1">
        <v>20000</v>
      </c>
      <c r="H782" s="1">
        <v>10.99</v>
      </c>
      <c r="I782" s="1">
        <v>0.49</v>
      </c>
      <c r="J782" s="1">
        <v>3</v>
      </c>
      <c r="K782" s="1">
        <v>600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3">
        <v>0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AA782" s="15">
        <f>SUMPRODUCT(D782:R782,Linear_regression!$K$18:$Y$18)</f>
        <v>1.1511495061030537</v>
      </c>
    </row>
    <row r="783" spans="3:27" x14ac:dyDescent="0.25">
      <c r="C783" s="2">
        <v>1</v>
      </c>
      <c r="D783" s="1">
        <v>24</v>
      </c>
      <c r="E783" s="1">
        <v>43287</v>
      </c>
      <c r="F783" s="1">
        <v>0</v>
      </c>
      <c r="G783" s="1">
        <v>20000</v>
      </c>
      <c r="H783" s="1">
        <v>12.53</v>
      </c>
      <c r="I783" s="1">
        <v>0.46</v>
      </c>
      <c r="J783" s="1">
        <v>4</v>
      </c>
      <c r="K783" s="1">
        <v>600</v>
      </c>
      <c r="L783" s="1">
        <v>0</v>
      </c>
      <c r="M783" s="1">
        <v>0</v>
      </c>
      <c r="N783" s="1">
        <v>0</v>
      </c>
      <c r="O783" s="1">
        <v>1</v>
      </c>
      <c r="P783" s="1">
        <v>0</v>
      </c>
      <c r="Q783" s="1">
        <v>0</v>
      </c>
      <c r="R783" s="1">
        <v>0</v>
      </c>
      <c r="S783" s="3">
        <v>1</v>
      </c>
      <c r="T783" s="3">
        <v>1</v>
      </c>
      <c r="U783" s="3">
        <v>0</v>
      </c>
      <c r="V783" s="3">
        <v>0</v>
      </c>
      <c r="W783" s="3">
        <v>1</v>
      </c>
      <c r="X783" s="3">
        <v>0</v>
      </c>
      <c r="Y783" s="3">
        <v>0</v>
      </c>
      <c r="AA783" s="15">
        <f>SUMPRODUCT(D783:R783,Linear_regression!$K$18:$Y$18)</f>
        <v>1.2027529812230784</v>
      </c>
    </row>
    <row r="784" spans="3:27" x14ac:dyDescent="0.25">
      <c r="C784" s="2">
        <v>1</v>
      </c>
      <c r="D784" s="1">
        <v>25</v>
      </c>
      <c r="E784" s="1">
        <v>46375</v>
      </c>
      <c r="F784" s="1">
        <v>2</v>
      </c>
      <c r="G784" s="1">
        <v>20000</v>
      </c>
      <c r="H784" s="1">
        <v>14.59</v>
      </c>
      <c r="I784" s="1">
        <v>0.43</v>
      </c>
      <c r="J784" s="1">
        <v>4</v>
      </c>
      <c r="K784" s="1">
        <v>654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3">
        <v>1</v>
      </c>
      <c r="T784" s="3">
        <v>1</v>
      </c>
      <c r="U784" s="3">
        <v>0</v>
      </c>
      <c r="V784" s="3">
        <v>0</v>
      </c>
      <c r="W784" s="3">
        <v>1</v>
      </c>
      <c r="X784" s="3">
        <v>0</v>
      </c>
      <c r="Y784" s="3">
        <v>0</v>
      </c>
      <c r="AA784" s="15">
        <f>SUMPRODUCT(D784:R784,Linear_regression!$K$18:$Y$18)</f>
        <v>1.1073961096924776</v>
      </c>
    </row>
    <row r="785" spans="3:27" x14ac:dyDescent="0.25">
      <c r="C785" s="2">
        <v>1</v>
      </c>
      <c r="D785" s="1">
        <v>23</v>
      </c>
      <c r="E785" s="1">
        <v>39416</v>
      </c>
      <c r="F785" s="1">
        <v>0</v>
      </c>
      <c r="G785" s="1">
        <v>20000</v>
      </c>
      <c r="H785" s="1">
        <v>12.61</v>
      </c>
      <c r="I785" s="1">
        <v>0.51</v>
      </c>
      <c r="J785" s="1">
        <v>4</v>
      </c>
      <c r="K785" s="1">
        <v>593</v>
      </c>
      <c r="L785" s="1">
        <v>0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  <c r="R785" s="1">
        <v>0</v>
      </c>
      <c r="S785" s="3">
        <v>0</v>
      </c>
      <c r="T785" s="3">
        <v>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AA785" s="15">
        <f>SUMPRODUCT(D785:R785,Linear_regression!$K$18:$Y$18)</f>
        <v>1.2267424242402747</v>
      </c>
    </row>
    <row r="786" spans="3:27" x14ac:dyDescent="0.25">
      <c r="C786" s="2">
        <v>1</v>
      </c>
      <c r="D786" s="1">
        <v>25</v>
      </c>
      <c r="E786" s="1">
        <v>46636</v>
      </c>
      <c r="F786" s="1">
        <v>2</v>
      </c>
      <c r="G786" s="1">
        <v>20000</v>
      </c>
      <c r="H786" s="1">
        <v>13.11</v>
      </c>
      <c r="I786" s="1">
        <v>0.43</v>
      </c>
      <c r="J786" s="1">
        <v>2</v>
      </c>
      <c r="K786" s="1">
        <v>614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3">
        <v>1</v>
      </c>
      <c r="T786" s="3">
        <v>1</v>
      </c>
      <c r="U786" s="3">
        <v>0</v>
      </c>
      <c r="V786" s="3">
        <v>0</v>
      </c>
      <c r="W786" s="3">
        <v>1</v>
      </c>
      <c r="X786" s="3">
        <v>0</v>
      </c>
      <c r="Y786" s="3">
        <v>0</v>
      </c>
      <c r="AA786" s="15">
        <f>SUMPRODUCT(D786:R786,Linear_regression!$K$18:$Y$18)</f>
        <v>1.0762403918125718</v>
      </c>
    </row>
    <row r="787" spans="3:27" x14ac:dyDescent="0.25">
      <c r="C787" s="2">
        <v>1</v>
      </c>
      <c r="D787" s="1">
        <v>25</v>
      </c>
      <c r="E787" s="1">
        <v>47473</v>
      </c>
      <c r="F787" s="1">
        <v>3</v>
      </c>
      <c r="G787" s="1">
        <v>20000</v>
      </c>
      <c r="H787" s="1">
        <v>11.22</v>
      </c>
      <c r="I787" s="1">
        <v>0.42</v>
      </c>
      <c r="J787" s="1">
        <v>4</v>
      </c>
      <c r="K787" s="1">
        <v>633</v>
      </c>
      <c r="L787" s="1">
        <v>1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3">
        <v>1</v>
      </c>
      <c r="T787" s="3">
        <v>1</v>
      </c>
      <c r="U787" s="3">
        <v>0</v>
      </c>
      <c r="V787" s="3">
        <v>0</v>
      </c>
      <c r="W787" s="3">
        <v>0</v>
      </c>
      <c r="X787" s="3">
        <v>1</v>
      </c>
      <c r="Y787" s="3">
        <v>0</v>
      </c>
      <c r="AA787" s="15">
        <f>SUMPRODUCT(D787:R787,Linear_regression!$K$18:$Y$18)</f>
        <v>1.0048280653448376</v>
      </c>
    </row>
    <row r="788" spans="3:27" x14ac:dyDescent="0.25">
      <c r="C788" s="2">
        <v>1</v>
      </c>
      <c r="D788" s="1">
        <v>23</v>
      </c>
      <c r="E788" s="1">
        <v>40632</v>
      </c>
      <c r="F788" s="1">
        <v>0</v>
      </c>
      <c r="G788" s="1">
        <v>20000</v>
      </c>
      <c r="H788" s="1">
        <v>16</v>
      </c>
      <c r="I788" s="1">
        <v>0.49</v>
      </c>
      <c r="J788" s="1">
        <v>2</v>
      </c>
      <c r="K788" s="1">
        <v>649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  <c r="R788" s="1">
        <v>0</v>
      </c>
      <c r="S788" s="3">
        <v>0</v>
      </c>
      <c r="T788" s="3">
        <v>1</v>
      </c>
      <c r="U788" s="3">
        <v>1</v>
      </c>
      <c r="V788" s="3">
        <v>0</v>
      </c>
      <c r="W788" s="3">
        <v>0</v>
      </c>
      <c r="X788" s="3">
        <v>0</v>
      </c>
      <c r="Y788" s="3">
        <v>0</v>
      </c>
      <c r="AA788" s="15">
        <f>SUMPRODUCT(D788:R788,Linear_regression!$K$18:$Y$18)</f>
        <v>1.2438147560487205</v>
      </c>
    </row>
    <row r="789" spans="3:27" x14ac:dyDescent="0.25">
      <c r="C789" s="2">
        <v>1</v>
      </c>
      <c r="D789" s="1">
        <v>25</v>
      </c>
      <c r="E789" s="1">
        <v>41468</v>
      </c>
      <c r="F789" s="1">
        <v>2</v>
      </c>
      <c r="G789" s="1">
        <v>20000</v>
      </c>
      <c r="H789" s="1">
        <v>8.8800000000000008</v>
      </c>
      <c r="I789" s="1">
        <v>0.48</v>
      </c>
      <c r="J789" s="1">
        <v>4</v>
      </c>
      <c r="K789" s="1">
        <v>591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3">
        <v>0</v>
      </c>
      <c r="T789" s="3">
        <v>1</v>
      </c>
      <c r="U789" s="3">
        <v>0</v>
      </c>
      <c r="V789" s="3">
        <v>1</v>
      </c>
      <c r="W789" s="3">
        <v>0</v>
      </c>
      <c r="X789" s="3">
        <v>0</v>
      </c>
      <c r="Y789" s="3">
        <v>0</v>
      </c>
      <c r="AA789" s="15">
        <f>SUMPRODUCT(D789:R789,Linear_regression!$K$18:$Y$18)</f>
        <v>1.0775100193036793</v>
      </c>
    </row>
    <row r="790" spans="3:27" x14ac:dyDescent="0.25">
      <c r="C790" s="2">
        <v>1</v>
      </c>
      <c r="D790" s="1">
        <v>24</v>
      </c>
      <c r="E790" s="1">
        <v>48897</v>
      </c>
      <c r="F790" s="1">
        <v>2</v>
      </c>
      <c r="G790" s="1">
        <v>20000</v>
      </c>
      <c r="H790" s="1">
        <v>12.53</v>
      </c>
      <c r="I790" s="1">
        <v>0.41</v>
      </c>
      <c r="J790" s="1">
        <v>3</v>
      </c>
      <c r="K790" s="1">
        <v>656</v>
      </c>
      <c r="L790" s="1">
        <v>0</v>
      </c>
      <c r="M790" s="1">
        <v>0</v>
      </c>
      <c r="N790" s="1">
        <v>1</v>
      </c>
      <c r="O790" s="1">
        <v>0</v>
      </c>
      <c r="P790" s="1">
        <v>0</v>
      </c>
      <c r="Q790" s="1">
        <v>0</v>
      </c>
      <c r="R790" s="1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1</v>
      </c>
      <c r="Y790" s="3">
        <v>0</v>
      </c>
      <c r="AA790" s="15">
        <f>SUMPRODUCT(D790:R790,Linear_regression!$K$18:$Y$18)</f>
        <v>1.0275565634144135</v>
      </c>
    </row>
    <row r="791" spans="3:27" x14ac:dyDescent="0.25">
      <c r="C791" s="2">
        <v>1</v>
      </c>
      <c r="D791" s="1">
        <v>21</v>
      </c>
      <c r="E791" s="1">
        <v>44226</v>
      </c>
      <c r="F791" s="1">
        <v>0</v>
      </c>
      <c r="G791" s="1">
        <v>20000</v>
      </c>
      <c r="H791" s="1">
        <v>11.01</v>
      </c>
      <c r="I791" s="1">
        <v>0.45</v>
      </c>
      <c r="J791" s="1">
        <v>2</v>
      </c>
      <c r="K791" s="1">
        <v>637</v>
      </c>
      <c r="L791" s="1">
        <v>1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3">
        <v>1</v>
      </c>
      <c r="T791" s="3">
        <v>1</v>
      </c>
      <c r="U791" s="3">
        <v>0</v>
      </c>
      <c r="V791" s="3">
        <v>0</v>
      </c>
      <c r="W791" s="3">
        <v>1</v>
      </c>
      <c r="X791" s="3">
        <v>0</v>
      </c>
      <c r="Y791" s="3">
        <v>0</v>
      </c>
      <c r="AA791" s="15">
        <f>SUMPRODUCT(D791:R791,Linear_regression!$K$18:$Y$18)</f>
        <v>1.0202958858072975</v>
      </c>
    </row>
    <row r="792" spans="3:27" x14ac:dyDescent="0.25">
      <c r="C792" s="2">
        <v>1</v>
      </c>
      <c r="D792" s="1">
        <v>25</v>
      </c>
      <c r="E792" s="1">
        <v>51210</v>
      </c>
      <c r="F792" s="1">
        <v>4</v>
      </c>
      <c r="G792" s="1">
        <v>20000</v>
      </c>
      <c r="H792" s="1">
        <v>13.47</v>
      </c>
      <c r="I792" s="1">
        <v>0.39</v>
      </c>
      <c r="J792" s="1">
        <v>4</v>
      </c>
      <c r="K792" s="1">
        <v>645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3">
        <v>1</v>
      </c>
      <c r="T792" s="3">
        <v>1</v>
      </c>
      <c r="U792" s="3">
        <v>1</v>
      </c>
      <c r="V792" s="3">
        <v>0</v>
      </c>
      <c r="W792" s="3">
        <v>0</v>
      </c>
      <c r="X792" s="3">
        <v>0</v>
      </c>
      <c r="Y792" s="3">
        <v>0</v>
      </c>
      <c r="AA792" s="15">
        <f>SUMPRODUCT(D792:R792,Linear_regression!$K$18:$Y$18)</f>
        <v>0.98696779354568775</v>
      </c>
    </row>
    <row r="793" spans="3:27" x14ac:dyDescent="0.25">
      <c r="C793" s="2">
        <v>1</v>
      </c>
      <c r="D793" s="1">
        <v>22</v>
      </c>
      <c r="E793" s="1">
        <v>51305</v>
      </c>
      <c r="F793" s="1">
        <v>1</v>
      </c>
      <c r="G793" s="1">
        <v>20000</v>
      </c>
      <c r="H793" s="1">
        <v>6.99</v>
      </c>
      <c r="I793" s="1">
        <v>0.39</v>
      </c>
      <c r="J793" s="1">
        <v>4</v>
      </c>
      <c r="K793" s="1">
        <v>602</v>
      </c>
      <c r="L793" s="1">
        <v>0</v>
      </c>
      <c r="M793" s="1">
        <v>0</v>
      </c>
      <c r="N793" s="1">
        <v>1</v>
      </c>
      <c r="O793" s="1">
        <v>0</v>
      </c>
      <c r="P793" s="1">
        <v>0</v>
      </c>
      <c r="Q793" s="1">
        <v>0</v>
      </c>
      <c r="R793" s="1">
        <v>0</v>
      </c>
      <c r="S793" s="3">
        <v>1</v>
      </c>
      <c r="T793" s="3">
        <v>1</v>
      </c>
      <c r="U793" s="3">
        <v>0</v>
      </c>
      <c r="V793" s="3">
        <v>0</v>
      </c>
      <c r="W793" s="3">
        <v>0</v>
      </c>
      <c r="X793" s="3">
        <v>0</v>
      </c>
      <c r="Y793" s="3">
        <v>1</v>
      </c>
      <c r="AA793" s="15">
        <f>SUMPRODUCT(D793:R793,Linear_regression!$K$18:$Y$18)</f>
        <v>0.8792503179410619</v>
      </c>
    </row>
    <row r="794" spans="3:27" x14ac:dyDescent="0.25">
      <c r="C794" s="2">
        <v>1</v>
      </c>
      <c r="D794" s="1">
        <v>22</v>
      </c>
      <c r="E794" s="1">
        <v>45716</v>
      </c>
      <c r="F794" s="1">
        <v>0</v>
      </c>
      <c r="G794" s="1">
        <v>20000</v>
      </c>
      <c r="H794" s="1">
        <v>16.690000000000001</v>
      </c>
      <c r="I794" s="1">
        <v>0.44</v>
      </c>
      <c r="J794" s="1">
        <v>3</v>
      </c>
      <c r="K794" s="1">
        <v>447</v>
      </c>
      <c r="L794" s="1">
        <v>0</v>
      </c>
      <c r="M794" s="1">
        <v>0</v>
      </c>
      <c r="N794" s="1">
        <v>1</v>
      </c>
      <c r="O794" s="1">
        <v>0</v>
      </c>
      <c r="P794" s="1">
        <v>0</v>
      </c>
      <c r="Q794" s="1">
        <v>0</v>
      </c>
      <c r="R794" s="1">
        <v>0</v>
      </c>
      <c r="S794" s="3">
        <v>1</v>
      </c>
      <c r="T794" s="3">
        <v>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AA794" s="15">
        <f>SUMPRODUCT(D794:R794,Linear_regression!$K$18:$Y$18)</f>
        <v>1.2293542263126227</v>
      </c>
    </row>
    <row r="795" spans="3:27" x14ac:dyDescent="0.25">
      <c r="C795" s="2">
        <v>1</v>
      </c>
      <c r="D795" s="1">
        <v>25</v>
      </c>
      <c r="E795" s="1">
        <v>46683</v>
      </c>
      <c r="F795" s="1">
        <v>3</v>
      </c>
      <c r="G795" s="1">
        <v>20000</v>
      </c>
      <c r="H795" s="1">
        <v>11.11</v>
      </c>
      <c r="I795" s="1">
        <v>0.43</v>
      </c>
      <c r="J795" s="1">
        <v>4</v>
      </c>
      <c r="K795" s="1">
        <v>636</v>
      </c>
      <c r="L795" s="1">
        <v>1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3">
        <v>1</v>
      </c>
      <c r="T795" s="3">
        <v>1</v>
      </c>
      <c r="U795" s="3">
        <v>0</v>
      </c>
      <c r="V795" s="3">
        <v>0</v>
      </c>
      <c r="W795" s="3">
        <v>1</v>
      </c>
      <c r="X795" s="3">
        <v>0</v>
      </c>
      <c r="Y795" s="3">
        <v>0</v>
      </c>
      <c r="AA795" s="15">
        <f>SUMPRODUCT(D795:R795,Linear_regression!$K$18:$Y$18)</f>
        <v>1.016773586851029</v>
      </c>
    </row>
    <row r="796" spans="3:27" x14ac:dyDescent="0.25">
      <c r="C796" s="2">
        <v>1</v>
      </c>
      <c r="D796" s="1">
        <v>22</v>
      </c>
      <c r="E796" s="1">
        <v>54870</v>
      </c>
      <c r="F796" s="1">
        <v>0</v>
      </c>
      <c r="G796" s="1">
        <v>20000</v>
      </c>
      <c r="H796" s="1">
        <v>7.9</v>
      </c>
      <c r="I796" s="1">
        <v>0.36</v>
      </c>
      <c r="J796" s="1">
        <v>4</v>
      </c>
      <c r="K796" s="1">
        <v>631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3">
        <v>0</v>
      </c>
      <c r="T796" s="3">
        <v>1</v>
      </c>
      <c r="U796" s="3">
        <v>1</v>
      </c>
      <c r="V796" s="3">
        <v>0</v>
      </c>
      <c r="W796" s="3">
        <v>0</v>
      </c>
      <c r="X796" s="3">
        <v>0</v>
      </c>
      <c r="Y796" s="3">
        <v>0</v>
      </c>
      <c r="AA796" s="15">
        <f>SUMPRODUCT(D796:R796,Linear_regression!$K$18:$Y$18)</f>
        <v>0.84407837844738176</v>
      </c>
    </row>
    <row r="797" spans="3:27" x14ac:dyDescent="0.25">
      <c r="C797" s="2">
        <v>1</v>
      </c>
      <c r="D797" s="1">
        <v>23</v>
      </c>
      <c r="E797" s="1">
        <v>55291</v>
      </c>
      <c r="F797" s="1">
        <v>3</v>
      </c>
      <c r="G797" s="1">
        <v>20000</v>
      </c>
      <c r="H797" s="1">
        <v>10.25</v>
      </c>
      <c r="I797" s="1">
        <v>0.36</v>
      </c>
      <c r="J797" s="1">
        <v>2</v>
      </c>
      <c r="K797" s="1">
        <v>632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3">
        <v>1</v>
      </c>
      <c r="T797" s="3">
        <v>1</v>
      </c>
      <c r="U797" s="3">
        <v>0</v>
      </c>
      <c r="V797" s="3">
        <v>0</v>
      </c>
      <c r="W797" s="3">
        <v>0</v>
      </c>
      <c r="X797" s="3">
        <v>1</v>
      </c>
      <c r="Y797" s="3">
        <v>0</v>
      </c>
      <c r="AA797" s="15">
        <f>SUMPRODUCT(D797:R797,Linear_regression!$K$18:$Y$18)</f>
        <v>0.84550696422213911</v>
      </c>
    </row>
    <row r="798" spans="3:27" x14ac:dyDescent="0.25">
      <c r="C798" s="2">
        <v>1</v>
      </c>
      <c r="D798" s="1">
        <v>24</v>
      </c>
      <c r="E798" s="1">
        <v>54919</v>
      </c>
      <c r="F798" s="1">
        <v>4</v>
      </c>
      <c r="G798" s="1">
        <v>20000</v>
      </c>
      <c r="H798" s="1">
        <v>11.01</v>
      </c>
      <c r="I798" s="1">
        <v>0.36</v>
      </c>
      <c r="J798" s="1">
        <v>2</v>
      </c>
      <c r="K798" s="1">
        <v>670</v>
      </c>
      <c r="L798" s="1">
        <v>0</v>
      </c>
      <c r="M798" s="1">
        <v>0</v>
      </c>
      <c r="N798" s="1">
        <v>1</v>
      </c>
      <c r="O798" s="1">
        <v>0</v>
      </c>
      <c r="P798" s="1">
        <v>0</v>
      </c>
      <c r="Q798" s="1">
        <v>0</v>
      </c>
      <c r="R798" s="1">
        <v>0</v>
      </c>
      <c r="S798" s="3">
        <v>0</v>
      </c>
      <c r="T798" s="3">
        <v>1</v>
      </c>
      <c r="U798" s="3">
        <v>0</v>
      </c>
      <c r="V798" s="3">
        <v>0</v>
      </c>
      <c r="W798" s="3">
        <v>1</v>
      </c>
      <c r="X798" s="3">
        <v>0</v>
      </c>
      <c r="Y798" s="3">
        <v>0</v>
      </c>
      <c r="AA798" s="15">
        <f>SUMPRODUCT(D798:R798,Linear_regression!$K$18:$Y$18)</f>
        <v>0.86935687370247228</v>
      </c>
    </row>
    <row r="799" spans="3:27" x14ac:dyDescent="0.25">
      <c r="C799" s="2">
        <v>1</v>
      </c>
      <c r="D799" s="1">
        <v>22</v>
      </c>
      <c r="E799" s="1">
        <v>54899</v>
      </c>
      <c r="F799" s="1">
        <v>0</v>
      </c>
      <c r="G799" s="1">
        <v>20000</v>
      </c>
      <c r="H799" s="1">
        <v>13.92</v>
      </c>
      <c r="I799" s="1">
        <v>0.36</v>
      </c>
      <c r="J799" s="1">
        <v>3</v>
      </c>
      <c r="K799" s="1">
        <v>650</v>
      </c>
      <c r="L799" s="1">
        <v>0</v>
      </c>
      <c r="M799" s="1">
        <v>0</v>
      </c>
      <c r="N799" s="1">
        <v>1</v>
      </c>
      <c r="O799" s="1">
        <v>0</v>
      </c>
      <c r="P799" s="1">
        <v>0</v>
      </c>
      <c r="Q799" s="1">
        <v>0</v>
      </c>
      <c r="R799" s="1">
        <v>0</v>
      </c>
      <c r="S799" s="3">
        <v>1</v>
      </c>
      <c r="T799" s="3">
        <v>1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AA799" s="15">
        <f>SUMPRODUCT(D799:R799,Linear_regression!$K$18:$Y$18)</f>
        <v>0.98524556427783805</v>
      </c>
    </row>
    <row r="800" spans="3:27" x14ac:dyDescent="0.25">
      <c r="C800" s="2">
        <v>1</v>
      </c>
      <c r="D800" s="1">
        <v>24</v>
      </c>
      <c r="E800" s="1">
        <v>47903</v>
      </c>
      <c r="F800" s="1">
        <v>0</v>
      </c>
      <c r="G800" s="1">
        <v>20000</v>
      </c>
      <c r="H800" s="1">
        <v>14.74</v>
      </c>
      <c r="I800" s="1">
        <v>0.42</v>
      </c>
      <c r="J800" s="1">
        <v>2</v>
      </c>
      <c r="K800" s="1">
        <v>665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3">
        <v>1</v>
      </c>
      <c r="T800" s="3">
        <v>1</v>
      </c>
      <c r="U800" s="3">
        <v>0</v>
      </c>
      <c r="V800" s="3">
        <v>0</v>
      </c>
      <c r="W800" s="3">
        <v>1</v>
      </c>
      <c r="X800" s="3">
        <v>0</v>
      </c>
      <c r="Y800" s="3">
        <v>0</v>
      </c>
      <c r="AA800" s="15">
        <f>SUMPRODUCT(D800:R800,Linear_regression!$K$18:$Y$18)</f>
        <v>1.1019168864396485</v>
      </c>
    </row>
    <row r="801" spans="3:27" x14ac:dyDescent="0.25">
      <c r="C801" s="2">
        <v>1</v>
      </c>
      <c r="D801" s="1">
        <v>24</v>
      </c>
      <c r="E801" s="1">
        <v>56744</v>
      </c>
      <c r="F801" s="1">
        <v>0</v>
      </c>
      <c r="G801" s="1">
        <v>20000</v>
      </c>
      <c r="H801" s="1">
        <v>10.62</v>
      </c>
      <c r="I801" s="1">
        <v>0.35</v>
      </c>
      <c r="J801" s="1">
        <v>2</v>
      </c>
      <c r="K801" s="1">
        <v>582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3">
        <v>1</v>
      </c>
      <c r="T801" s="3">
        <v>1</v>
      </c>
      <c r="U801" s="3">
        <v>1</v>
      </c>
      <c r="V801" s="3">
        <v>0</v>
      </c>
      <c r="W801" s="3">
        <v>0</v>
      </c>
      <c r="X801" s="3">
        <v>0</v>
      </c>
      <c r="Y801" s="3">
        <v>0</v>
      </c>
      <c r="AA801" s="15">
        <f>SUMPRODUCT(D801:R801,Linear_regression!$K$18:$Y$18)</f>
        <v>0.92665152024206765</v>
      </c>
    </row>
    <row r="802" spans="3:27" x14ac:dyDescent="0.25">
      <c r="C802" s="2">
        <v>1</v>
      </c>
      <c r="D802" s="1">
        <v>22</v>
      </c>
      <c r="E802" s="1">
        <v>58440</v>
      </c>
      <c r="F802" s="1">
        <v>0</v>
      </c>
      <c r="G802" s="1">
        <v>20000</v>
      </c>
      <c r="H802" s="1">
        <v>10.65</v>
      </c>
      <c r="I802" s="1">
        <v>0.34</v>
      </c>
      <c r="J802" s="1">
        <v>3</v>
      </c>
      <c r="K802" s="1">
        <v>656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3">
        <v>1</v>
      </c>
      <c r="T802" s="3">
        <v>1</v>
      </c>
      <c r="U802" s="3">
        <v>0</v>
      </c>
      <c r="V802" s="3">
        <v>0</v>
      </c>
      <c r="W802" s="3">
        <v>0</v>
      </c>
      <c r="X802" s="3">
        <v>0</v>
      </c>
      <c r="Y802" s="3">
        <v>1</v>
      </c>
      <c r="AA802" s="15">
        <f>SUMPRODUCT(D802:R802,Linear_regression!$K$18:$Y$18)</f>
        <v>0.86046136723350963</v>
      </c>
    </row>
    <row r="803" spans="3:27" x14ac:dyDescent="0.25">
      <c r="C803" s="2">
        <v>1</v>
      </c>
      <c r="D803" s="1">
        <v>22</v>
      </c>
      <c r="E803" s="1">
        <v>51628</v>
      </c>
      <c r="F803" s="1">
        <v>0</v>
      </c>
      <c r="G803" s="1">
        <v>20000</v>
      </c>
      <c r="H803" s="1">
        <v>12.99</v>
      </c>
      <c r="I803" s="1">
        <v>0.39</v>
      </c>
      <c r="J803" s="1">
        <v>3</v>
      </c>
      <c r="K803" s="1">
        <v>635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3">
        <v>0</v>
      </c>
      <c r="T803" s="3">
        <v>1</v>
      </c>
      <c r="U803" s="3">
        <v>0</v>
      </c>
      <c r="V803" s="3">
        <v>0</v>
      </c>
      <c r="W803" s="3">
        <v>0</v>
      </c>
      <c r="X803" s="3">
        <v>1</v>
      </c>
      <c r="Y803" s="3">
        <v>0</v>
      </c>
      <c r="AA803" s="15">
        <f>SUMPRODUCT(D803:R803,Linear_regression!$K$18:$Y$18)</f>
        <v>0.99605982893982581</v>
      </c>
    </row>
    <row r="804" spans="3:27" x14ac:dyDescent="0.25">
      <c r="C804" s="2">
        <v>1</v>
      </c>
      <c r="D804" s="1">
        <v>22</v>
      </c>
      <c r="E804" s="1">
        <v>58859</v>
      </c>
      <c r="F804" s="1">
        <v>1</v>
      </c>
      <c r="G804" s="1">
        <v>20000</v>
      </c>
      <c r="H804" s="1">
        <v>11.36</v>
      </c>
      <c r="I804" s="1">
        <v>0.34</v>
      </c>
      <c r="J804" s="1">
        <v>4</v>
      </c>
      <c r="K804" s="1">
        <v>672</v>
      </c>
      <c r="L804" s="1">
        <v>0</v>
      </c>
      <c r="M804" s="1">
        <v>0</v>
      </c>
      <c r="N804" s="1">
        <v>1</v>
      </c>
      <c r="O804" s="1">
        <v>0</v>
      </c>
      <c r="P804" s="1">
        <v>0</v>
      </c>
      <c r="Q804" s="1">
        <v>0</v>
      </c>
      <c r="R804" s="1">
        <v>0</v>
      </c>
      <c r="S804" s="3">
        <v>1</v>
      </c>
      <c r="T804" s="3">
        <v>1</v>
      </c>
      <c r="U804" s="3">
        <v>0</v>
      </c>
      <c r="V804" s="3">
        <v>0</v>
      </c>
      <c r="W804" s="3">
        <v>0</v>
      </c>
      <c r="X804" s="3">
        <v>0</v>
      </c>
      <c r="Y804" s="3">
        <v>1</v>
      </c>
      <c r="AA804" s="15">
        <f>SUMPRODUCT(D804:R804,Linear_regression!$K$18:$Y$18)</f>
        <v>0.87728577861807377</v>
      </c>
    </row>
    <row r="805" spans="3:27" x14ac:dyDescent="0.25">
      <c r="C805" s="2">
        <v>1</v>
      </c>
      <c r="D805" s="1">
        <v>23</v>
      </c>
      <c r="E805" s="1">
        <v>60235</v>
      </c>
      <c r="F805" s="1">
        <v>4</v>
      </c>
      <c r="G805" s="1">
        <v>20000</v>
      </c>
      <c r="H805" s="1">
        <v>6.54</v>
      </c>
      <c r="I805" s="1">
        <v>0.33</v>
      </c>
      <c r="J805" s="1">
        <v>4</v>
      </c>
      <c r="K805" s="1">
        <v>615</v>
      </c>
      <c r="L805" s="1">
        <v>0</v>
      </c>
      <c r="M805" s="1">
        <v>0</v>
      </c>
      <c r="N805" s="1">
        <v>0</v>
      </c>
      <c r="O805" s="1">
        <v>1</v>
      </c>
      <c r="P805" s="1">
        <v>0</v>
      </c>
      <c r="Q805" s="1">
        <v>0</v>
      </c>
      <c r="R805" s="1">
        <v>0</v>
      </c>
      <c r="S805" s="3">
        <v>0</v>
      </c>
      <c r="T805" s="3">
        <v>1</v>
      </c>
      <c r="U805" s="3">
        <v>1</v>
      </c>
      <c r="V805" s="3">
        <v>0</v>
      </c>
      <c r="W805" s="3">
        <v>0</v>
      </c>
      <c r="X805" s="3">
        <v>0</v>
      </c>
      <c r="Y805" s="3">
        <v>0</v>
      </c>
      <c r="AA805" s="15">
        <f>SUMPRODUCT(D805:R805,Linear_regression!$K$18:$Y$18)</f>
        <v>0.77151896128142028</v>
      </c>
    </row>
    <row r="806" spans="3:27" x14ac:dyDescent="0.25">
      <c r="C806" s="2">
        <v>1</v>
      </c>
      <c r="D806" s="1">
        <v>25</v>
      </c>
      <c r="E806" s="1">
        <v>61114</v>
      </c>
      <c r="F806" s="1">
        <v>1</v>
      </c>
      <c r="G806" s="1">
        <v>20000</v>
      </c>
      <c r="H806" s="1">
        <v>7.49</v>
      </c>
      <c r="I806" s="1">
        <v>0.33</v>
      </c>
      <c r="J806" s="1">
        <v>3</v>
      </c>
      <c r="K806" s="1">
        <v>639</v>
      </c>
      <c r="L806" s="1">
        <v>1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3">
        <v>0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AA806" s="15">
        <f>SUMPRODUCT(D806:R806,Linear_regression!$K$18:$Y$18)</f>
        <v>0.81202152339072897</v>
      </c>
    </row>
    <row r="807" spans="3:27" x14ac:dyDescent="0.25">
      <c r="C807" s="2">
        <v>1</v>
      </c>
      <c r="D807" s="1">
        <v>25</v>
      </c>
      <c r="E807" s="1">
        <v>60990</v>
      </c>
      <c r="F807" s="1">
        <v>1</v>
      </c>
      <c r="G807" s="1">
        <v>20000</v>
      </c>
      <c r="H807" s="1">
        <v>13.43</v>
      </c>
      <c r="I807" s="1">
        <v>0.33</v>
      </c>
      <c r="J807" s="1">
        <v>2</v>
      </c>
      <c r="K807" s="1">
        <v>691</v>
      </c>
      <c r="L807" s="1">
        <v>1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3">
        <v>0</v>
      </c>
      <c r="T807" s="3">
        <v>1</v>
      </c>
      <c r="U807" s="3">
        <v>1</v>
      </c>
      <c r="V807" s="3">
        <v>0</v>
      </c>
      <c r="W807" s="3">
        <v>0</v>
      </c>
      <c r="X807" s="3">
        <v>0</v>
      </c>
      <c r="Y807" s="3">
        <v>0</v>
      </c>
      <c r="AA807" s="15">
        <f>SUMPRODUCT(D807:R807,Linear_regression!$K$18:$Y$18)</f>
        <v>0.92261018027424602</v>
      </c>
    </row>
    <row r="808" spans="3:27" x14ac:dyDescent="0.25">
      <c r="C808" s="2">
        <v>1</v>
      </c>
      <c r="D808" s="1">
        <v>22</v>
      </c>
      <c r="E808" s="1">
        <v>61072</v>
      </c>
      <c r="F808" s="1">
        <v>0</v>
      </c>
      <c r="G808" s="1">
        <v>20000</v>
      </c>
      <c r="H808" s="1">
        <v>13.22</v>
      </c>
      <c r="I808" s="1">
        <v>0.33</v>
      </c>
      <c r="J808" s="1">
        <v>2</v>
      </c>
      <c r="K808" s="1">
        <v>681</v>
      </c>
      <c r="L808" s="1">
        <v>1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3">
        <v>0</v>
      </c>
      <c r="T808" s="3">
        <v>1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AA808" s="15">
        <f>SUMPRODUCT(D808:R808,Linear_regression!$K$18:$Y$18)</f>
        <v>0.88703349870705561</v>
      </c>
    </row>
    <row r="809" spans="3:27" x14ac:dyDescent="0.25">
      <c r="C809" s="2">
        <v>1</v>
      </c>
      <c r="D809" s="1">
        <v>22</v>
      </c>
      <c r="E809" s="1">
        <v>53980</v>
      </c>
      <c r="F809" s="1">
        <v>0</v>
      </c>
      <c r="G809" s="1">
        <v>20000</v>
      </c>
      <c r="H809" s="1">
        <v>15.68</v>
      </c>
      <c r="I809" s="1">
        <v>0.37</v>
      </c>
      <c r="J809" s="1">
        <v>4</v>
      </c>
      <c r="K809" s="1">
        <v>688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3">
        <v>0</v>
      </c>
      <c r="T809" s="3">
        <v>1</v>
      </c>
      <c r="U809" s="3">
        <v>1</v>
      </c>
      <c r="V809" s="3">
        <v>0</v>
      </c>
      <c r="W809" s="3">
        <v>0</v>
      </c>
      <c r="X809" s="3">
        <v>0</v>
      </c>
      <c r="Y809" s="3">
        <v>0</v>
      </c>
      <c r="AA809" s="15">
        <f>SUMPRODUCT(D809:R809,Linear_regression!$K$18:$Y$18)</f>
        <v>1.0147085910796532</v>
      </c>
    </row>
    <row r="810" spans="3:27" x14ac:dyDescent="0.25">
      <c r="C810" s="2">
        <v>1</v>
      </c>
      <c r="D810" s="1">
        <v>24</v>
      </c>
      <c r="E810" s="1">
        <v>61918</v>
      </c>
      <c r="F810" s="1">
        <v>2</v>
      </c>
      <c r="G810" s="1">
        <v>20000</v>
      </c>
      <c r="H810" s="1">
        <v>11.01</v>
      </c>
      <c r="I810" s="1">
        <v>0.32</v>
      </c>
      <c r="J810" s="1">
        <v>3</v>
      </c>
      <c r="K810" s="1">
        <v>672</v>
      </c>
      <c r="L810" s="1">
        <v>1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3">
        <v>1</v>
      </c>
      <c r="T810" s="3">
        <v>1</v>
      </c>
      <c r="U810" s="3">
        <v>0</v>
      </c>
      <c r="V810" s="3">
        <v>0</v>
      </c>
      <c r="W810" s="3">
        <v>1</v>
      </c>
      <c r="X810" s="3">
        <v>0</v>
      </c>
      <c r="Y810" s="3">
        <v>0</v>
      </c>
      <c r="AA810" s="15">
        <f>SUMPRODUCT(D810:R810,Linear_regression!$K$18:$Y$18)</f>
        <v>0.82859037820838521</v>
      </c>
    </row>
    <row r="811" spans="3:27" x14ac:dyDescent="0.25">
      <c r="C811" s="2">
        <v>1</v>
      </c>
      <c r="D811" s="1">
        <v>25</v>
      </c>
      <c r="E811" s="1">
        <v>62299</v>
      </c>
      <c r="F811" s="1">
        <v>3</v>
      </c>
      <c r="G811" s="1">
        <v>20000</v>
      </c>
      <c r="H811" s="1">
        <v>11.48</v>
      </c>
      <c r="I811" s="1">
        <v>0.32</v>
      </c>
      <c r="J811" s="1">
        <v>3</v>
      </c>
      <c r="K811" s="1">
        <v>680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3">
        <v>0</v>
      </c>
      <c r="T811" s="3">
        <v>1</v>
      </c>
      <c r="U811" s="3">
        <v>0</v>
      </c>
      <c r="V811" s="3">
        <v>1</v>
      </c>
      <c r="W811" s="3">
        <v>0</v>
      </c>
      <c r="X811" s="3">
        <v>0</v>
      </c>
      <c r="Y811" s="3">
        <v>0</v>
      </c>
      <c r="AA811" s="15">
        <f>SUMPRODUCT(D811:R811,Linear_regression!$K$18:$Y$18)</f>
        <v>0.83518924418408069</v>
      </c>
    </row>
    <row r="812" spans="3:27" x14ac:dyDescent="0.25">
      <c r="C812" s="2">
        <v>1</v>
      </c>
      <c r="D812" s="1">
        <v>24</v>
      </c>
      <c r="E812" s="1">
        <v>62192</v>
      </c>
      <c r="F812" s="1">
        <v>3</v>
      </c>
      <c r="G812" s="1">
        <v>20000</v>
      </c>
      <c r="H812" s="1">
        <v>10.38</v>
      </c>
      <c r="I812" s="1">
        <v>0.32</v>
      </c>
      <c r="J812" s="1">
        <v>3</v>
      </c>
      <c r="K812" s="1">
        <v>640</v>
      </c>
      <c r="L812" s="1">
        <v>0</v>
      </c>
      <c r="M812" s="1">
        <v>0</v>
      </c>
      <c r="N812" s="1">
        <v>0</v>
      </c>
      <c r="O812" s="1">
        <v>1</v>
      </c>
      <c r="P812" s="1">
        <v>0</v>
      </c>
      <c r="Q812" s="1">
        <v>0</v>
      </c>
      <c r="R812" s="1">
        <v>0</v>
      </c>
      <c r="S812" s="3">
        <v>1</v>
      </c>
      <c r="T812" s="3">
        <v>1</v>
      </c>
      <c r="U812" s="3">
        <v>0</v>
      </c>
      <c r="V812" s="3">
        <v>0</v>
      </c>
      <c r="W812" s="3">
        <v>0</v>
      </c>
      <c r="X812" s="3">
        <v>0</v>
      </c>
      <c r="Y812" s="3">
        <v>1</v>
      </c>
      <c r="AA812" s="15">
        <f>SUMPRODUCT(D812:R812,Linear_regression!$K$18:$Y$18)</f>
        <v>0.86400618495407089</v>
      </c>
    </row>
    <row r="813" spans="3:27" x14ac:dyDescent="0.25">
      <c r="C813" s="2">
        <v>1</v>
      </c>
      <c r="D813" s="1">
        <v>22</v>
      </c>
      <c r="E813" s="1">
        <v>62045</v>
      </c>
      <c r="F813" s="1">
        <v>0</v>
      </c>
      <c r="G813" s="1">
        <v>20000</v>
      </c>
      <c r="H813" s="1">
        <v>12.53</v>
      </c>
      <c r="I813" s="1">
        <v>0.32</v>
      </c>
      <c r="J813" s="1">
        <v>3</v>
      </c>
      <c r="K813" s="1">
        <v>629</v>
      </c>
      <c r="L813" s="1">
        <v>1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3">
        <v>1</v>
      </c>
      <c r="T813" s="3">
        <v>1</v>
      </c>
      <c r="U813" s="3">
        <v>1</v>
      </c>
      <c r="V813" s="3">
        <v>0</v>
      </c>
      <c r="W813" s="3">
        <v>0</v>
      </c>
      <c r="X813" s="3">
        <v>0</v>
      </c>
      <c r="Y813" s="3">
        <v>0</v>
      </c>
      <c r="AA813" s="15">
        <f>SUMPRODUCT(D813:R813,Linear_regression!$K$18:$Y$18)</f>
        <v>0.87722571803432237</v>
      </c>
    </row>
    <row r="814" spans="3:27" x14ac:dyDescent="0.25">
      <c r="C814" s="2">
        <v>1</v>
      </c>
      <c r="D814" s="1">
        <v>22</v>
      </c>
      <c r="E814" s="1">
        <v>62350</v>
      </c>
      <c r="F814" s="1">
        <v>1</v>
      </c>
      <c r="G814" s="1">
        <v>20000</v>
      </c>
      <c r="H814" s="1">
        <v>13.47</v>
      </c>
      <c r="I814" s="1">
        <v>0.32</v>
      </c>
      <c r="J814" s="1">
        <v>2</v>
      </c>
      <c r="K814" s="1">
        <v>677</v>
      </c>
      <c r="L814" s="1">
        <v>1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3">
        <v>1</v>
      </c>
      <c r="T814" s="3">
        <v>1</v>
      </c>
      <c r="U814" s="3">
        <v>1</v>
      </c>
      <c r="V814" s="3">
        <v>0</v>
      </c>
      <c r="W814" s="3">
        <v>0</v>
      </c>
      <c r="X814" s="3">
        <v>0</v>
      </c>
      <c r="Y814" s="3">
        <v>0</v>
      </c>
      <c r="AA814" s="15">
        <f>SUMPRODUCT(D814:R814,Linear_regression!$K$18:$Y$18)</f>
        <v>0.85943155071459698</v>
      </c>
    </row>
    <row r="815" spans="3:27" x14ac:dyDescent="0.25">
      <c r="C815" s="2">
        <v>1</v>
      </c>
      <c r="D815" s="1">
        <v>24</v>
      </c>
      <c r="E815" s="1">
        <v>62508</v>
      </c>
      <c r="F815" s="1">
        <v>0</v>
      </c>
      <c r="G815" s="1">
        <v>20000</v>
      </c>
      <c r="H815" s="1">
        <v>12.21</v>
      </c>
      <c r="I815" s="1">
        <v>0.32</v>
      </c>
      <c r="J815" s="1">
        <v>4</v>
      </c>
      <c r="K815" s="1">
        <v>571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3">
        <v>0</v>
      </c>
      <c r="T815" s="3">
        <v>1</v>
      </c>
      <c r="U815" s="3">
        <v>0</v>
      </c>
      <c r="V815" s="3">
        <v>0</v>
      </c>
      <c r="W815" s="3">
        <v>0</v>
      </c>
      <c r="X815" s="3">
        <v>0</v>
      </c>
      <c r="Y815" s="3">
        <v>1</v>
      </c>
      <c r="AA815" s="15">
        <f>SUMPRODUCT(D815:R815,Linear_regression!$K$18:$Y$18)</f>
        <v>0.928703926475132</v>
      </c>
    </row>
    <row r="816" spans="3:27" x14ac:dyDescent="0.25">
      <c r="C816" s="2">
        <v>1</v>
      </c>
      <c r="D816" s="1">
        <v>25</v>
      </c>
      <c r="E816" s="1">
        <v>63607</v>
      </c>
      <c r="F816" s="1">
        <v>2</v>
      </c>
      <c r="G816" s="1">
        <v>20000</v>
      </c>
      <c r="H816" s="1">
        <v>10.99</v>
      </c>
      <c r="I816" s="1">
        <v>0.31</v>
      </c>
      <c r="J816" s="1">
        <v>3</v>
      </c>
      <c r="K816" s="1">
        <v>647</v>
      </c>
      <c r="L816" s="1">
        <v>0</v>
      </c>
      <c r="M816" s="1">
        <v>0</v>
      </c>
      <c r="N816" s="1">
        <v>1</v>
      </c>
      <c r="O816" s="1">
        <v>0</v>
      </c>
      <c r="P816" s="1">
        <v>0</v>
      </c>
      <c r="Q816" s="1">
        <v>0</v>
      </c>
      <c r="R816" s="1">
        <v>0</v>
      </c>
      <c r="S816" s="3">
        <v>1</v>
      </c>
      <c r="T816" s="3">
        <v>1</v>
      </c>
      <c r="U816" s="3">
        <v>0</v>
      </c>
      <c r="V816" s="3">
        <v>0</v>
      </c>
      <c r="W816" s="3">
        <v>0</v>
      </c>
      <c r="X816" s="3">
        <v>0</v>
      </c>
      <c r="Y816" s="3">
        <v>1</v>
      </c>
      <c r="AA816" s="15">
        <f>SUMPRODUCT(D816:R816,Linear_regression!$K$18:$Y$18)</f>
        <v>0.85768497602769322</v>
      </c>
    </row>
    <row r="817" spans="3:27" x14ac:dyDescent="0.25">
      <c r="C817" s="2">
        <v>1</v>
      </c>
      <c r="D817" s="1">
        <v>25</v>
      </c>
      <c r="E817" s="1">
        <v>63921</v>
      </c>
      <c r="F817" s="1">
        <v>3</v>
      </c>
      <c r="G817" s="1">
        <v>20000</v>
      </c>
      <c r="H817" s="1">
        <v>11.36</v>
      </c>
      <c r="I817" s="1">
        <v>0.31</v>
      </c>
      <c r="J817" s="1">
        <v>4</v>
      </c>
      <c r="K817" s="1">
        <v>568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3">
        <v>1</v>
      </c>
      <c r="T817" s="3">
        <v>1</v>
      </c>
      <c r="U817" s="3">
        <v>1</v>
      </c>
      <c r="V817" s="3">
        <v>0</v>
      </c>
      <c r="W817" s="3">
        <v>0</v>
      </c>
      <c r="X817" s="3">
        <v>0</v>
      </c>
      <c r="Y817" s="3">
        <v>0</v>
      </c>
      <c r="AA817" s="15">
        <f>SUMPRODUCT(D817:R817,Linear_regression!$K$18:$Y$18)</f>
        <v>0.85636684154678178</v>
      </c>
    </row>
    <row r="818" spans="3:27" x14ac:dyDescent="0.25">
      <c r="C818" s="2">
        <v>1</v>
      </c>
      <c r="D818" s="1">
        <v>22</v>
      </c>
      <c r="E818" s="1">
        <v>56273</v>
      </c>
      <c r="F818" s="1">
        <v>0</v>
      </c>
      <c r="G818" s="1">
        <v>20000</v>
      </c>
      <c r="H818" s="1">
        <v>16</v>
      </c>
      <c r="I818" s="1">
        <v>0.36</v>
      </c>
      <c r="J818" s="1">
        <v>4</v>
      </c>
      <c r="K818" s="1">
        <v>700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3">
        <v>1</v>
      </c>
      <c r="T818" s="3">
        <v>1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AA818" s="15">
        <f>SUMPRODUCT(D818:R818,Linear_regression!$K$18:$Y$18)</f>
        <v>1.0010957631650259</v>
      </c>
    </row>
    <row r="819" spans="3:27" x14ac:dyDescent="0.25">
      <c r="C819" s="2">
        <v>1</v>
      </c>
      <c r="D819" s="1">
        <v>24</v>
      </c>
      <c r="E819" s="1">
        <v>63481</v>
      </c>
      <c r="F819" s="1">
        <v>3</v>
      </c>
      <c r="G819" s="1">
        <v>20000</v>
      </c>
      <c r="H819" s="1">
        <v>15.65</v>
      </c>
      <c r="I819" s="1">
        <v>0.32</v>
      </c>
      <c r="J819" s="1">
        <v>2</v>
      </c>
      <c r="K819" s="1">
        <v>633</v>
      </c>
      <c r="L819" s="1">
        <v>0</v>
      </c>
      <c r="M819" s="1">
        <v>0</v>
      </c>
      <c r="N819" s="1">
        <v>1</v>
      </c>
      <c r="O819" s="1">
        <v>0</v>
      </c>
      <c r="P819" s="1">
        <v>0</v>
      </c>
      <c r="Q819" s="1">
        <v>0</v>
      </c>
      <c r="R819" s="1">
        <v>0</v>
      </c>
      <c r="S819" s="3">
        <v>1</v>
      </c>
      <c r="T819" s="3">
        <v>1</v>
      </c>
      <c r="U819" s="3">
        <v>1</v>
      </c>
      <c r="V819" s="3">
        <v>0</v>
      </c>
      <c r="W819" s="3">
        <v>0</v>
      </c>
      <c r="X819" s="3">
        <v>0</v>
      </c>
      <c r="Y819" s="3">
        <v>0</v>
      </c>
      <c r="AA819" s="15">
        <f>SUMPRODUCT(D819:R819,Linear_regression!$K$18:$Y$18)</f>
        <v>0.93780280102326341</v>
      </c>
    </row>
    <row r="820" spans="3:27" x14ac:dyDescent="0.25">
      <c r="C820" s="2">
        <v>1</v>
      </c>
      <c r="D820" s="1">
        <v>25</v>
      </c>
      <c r="E820" s="1">
        <v>56451</v>
      </c>
      <c r="F820" s="1">
        <v>0</v>
      </c>
      <c r="G820" s="1">
        <v>20000</v>
      </c>
      <c r="H820" s="1">
        <v>11.78</v>
      </c>
      <c r="I820" s="1">
        <v>0.35</v>
      </c>
      <c r="J820" s="1">
        <v>2</v>
      </c>
      <c r="K820" s="1">
        <v>646</v>
      </c>
      <c r="L820" s="1">
        <v>0</v>
      </c>
      <c r="M820" s="1">
        <v>0</v>
      </c>
      <c r="N820" s="1">
        <v>1</v>
      </c>
      <c r="O820" s="1">
        <v>0</v>
      </c>
      <c r="P820" s="1">
        <v>0</v>
      </c>
      <c r="Q820" s="1">
        <v>0</v>
      </c>
      <c r="R820" s="1">
        <v>0</v>
      </c>
      <c r="S820" s="3">
        <v>1</v>
      </c>
      <c r="T820" s="3">
        <v>1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AA820" s="15">
        <f>SUMPRODUCT(D820:R820,Linear_regression!$K$18:$Y$18)</f>
        <v>0.97049603199824752</v>
      </c>
    </row>
    <row r="821" spans="3:27" x14ac:dyDescent="0.25">
      <c r="C821" s="2">
        <v>1</v>
      </c>
      <c r="D821" s="1">
        <v>24</v>
      </c>
      <c r="E821" s="1">
        <v>63897</v>
      </c>
      <c r="F821" s="1">
        <v>0</v>
      </c>
      <c r="G821" s="1">
        <v>20000</v>
      </c>
      <c r="H821" s="1">
        <v>11.01</v>
      </c>
      <c r="I821" s="1">
        <v>0.31</v>
      </c>
      <c r="J821" s="1">
        <v>3</v>
      </c>
      <c r="K821" s="1">
        <v>614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3">
        <v>0</v>
      </c>
      <c r="T821" s="3">
        <v>1</v>
      </c>
      <c r="U821" s="3">
        <v>0</v>
      </c>
      <c r="V821" s="3">
        <v>1</v>
      </c>
      <c r="W821" s="3">
        <v>0</v>
      </c>
      <c r="X821" s="3">
        <v>0</v>
      </c>
      <c r="Y821" s="3">
        <v>0</v>
      </c>
      <c r="AA821" s="15">
        <f>SUMPRODUCT(D821:R821,Linear_regression!$K$18:$Y$18)</f>
        <v>0.86845502325871671</v>
      </c>
    </row>
    <row r="822" spans="3:27" x14ac:dyDescent="0.25">
      <c r="C822" s="2">
        <v>1</v>
      </c>
      <c r="D822" s="1">
        <v>22</v>
      </c>
      <c r="E822" s="1">
        <v>57193</v>
      </c>
      <c r="F822" s="1">
        <v>0</v>
      </c>
      <c r="G822" s="1">
        <v>20000</v>
      </c>
      <c r="H822" s="1">
        <v>16.77</v>
      </c>
      <c r="I822" s="1">
        <v>0.35</v>
      </c>
      <c r="J822" s="1">
        <v>3</v>
      </c>
      <c r="K822" s="1">
        <v>532</v>
      </c>
      <c r="L822" s="1">
        <v>0</v>
      </c>
      <c r="M822" s="1">
        <v>0</v>
      </c>
      <c r="N822" s="1">
        <v>1</v>
      </c>
      <c r="O822" s="1">
        <v>0</v>
      </c>
      <c r="P822" s="1">
        <v>0</v>
      </c>
      <c r="Q822" s="1">
        <v>0</v>
      </c>
      <c r="R822" s="1">
        <v>0</v>
      </c>
      <c r="S822" s="3">
        <v>0</v>
      </c>
      <c r="T822" s="3">
        <v>1</v>
      </c>
      <c r="U822" s="3">
        <v>0</v>
      </c>
      <c r="V822" s="3">
        <v>0</v>
      </c>
      <c r="W822" s="3">
        <v>1</v>
      </c>
      <c r="X822" s="3">
        <v>0</v>
      </c>
      <c r="Y822" s="3">
        <v>0</v>
      </c>
      <c r="AA822" s="15">
        <f>SUMPRODUCT(D822:R822,Linear_regression!$K$18:$Y$18)</f>
        <v>1.0667536916547153</v>
      </c>
    </row>
    <row r="823" spans="3:27" x14ac:dyDescent="0.25">
      <c r="C823" s="2">
        <v>1</v>
      </c>
      <c r="D823" s="1">
        <v>22</v>
      </c>
      <c r="E823" s="1">
        <v>65874</v>
      </c>
      <c r="F823" s="1">
        <v>0</v>
      </c>
      <c r="G823" s="1">
        <v>20000</v>
      </c>
      <c r="H823" s="1">
        <v>9.91</v>
      </c>
      <c r="I823" s="1">
        <v>0.3</v>
      </c>
      <c r="J823" s="1">
        <v>4</v>
      </c>
      <c r="K823" s="1">
        <v>617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3">
        <v>1</v>
      </c>
      <c r="T823" s="3">
        <v>1</v>
      </c>
      <c r="U823" s="3">
        <v>1</v>
      </c>
      <c r="V823" s="3">
        <v>0</v>
      </c>
      <c r="W823" s="3">
        <v>0</v>
      </c>
      <c r="X823" s="3">
        <v>0</v>
      </c>
      <c r="Y823" s="3">
        <v>0</v>
      </c>
      <c r="AA823" s="15">
        <f>SUMPRODUCT(D823:R823,Linear_regression!$K$18:$Y$18)</f>
        <v>0.79790976269875358</v>
      </c>
    </row>
    <row r="824" spans="3:27" x14ac:dyDescent="0.25">
      <c r="C824" s="2">
        <v>1</v>
      </c>
      <c r="D824" s="1">
        <v>23</v>
      </c>
      <c r="E824" s="1">
        <v>58705</v>
      </c>
      <c r="F824" s="1">
        <v>3</v>
      </c>
      <c r="G824" s="1">
        <v>20000</v>
      </c>
      <c r="H824" s="1">
        <v>15.65</v>
      </c>
      <c r="I824" s="1">
        <v>0.34</v>
      </c>
      <c r="J824" s="1">
        <v>4</v>
      </c>
      <c r="K824" s="1">
        <v>603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3">
        <v>0</v>
      </c>
      <c r="T824" s="3">
        <v>1</v>
      </c>
      <c r="U824" s="3">
        <v>0</v>
      </c>
      <c r="V824" s="3">
        <v>0</v>
      </c>
      <c r="W824" s="3">
        <v>1</v>
      </c>
      <c r="X824" s="3">
        <v>0</v>
      </c>
      <c r="Y824" s="3">
        <v>0</v>
      </c>
      <c r="AA824" s="15">
        <f>SUMPRODUCT(D824:R824,Linear_regression!$K$18:$Y$18)</f>
        <v>0.95309985351556881</v>
      </c>
    </row>
    <row r="825" spans="3:27" x14ac:dyDescent="0.25">
      <c r="C825" s="2">
        <v>1</v>
      </c>
      <c r="D825" s="1">
        <v>23</v>
      </c>
      <c r="E825" s="1">
        <v>58236</v>
      </c>
      <c r="F825" s="1">
        <v>2</v>
      </c>
      <c r="G825" s="1">
        <v>20000</v>
      </c>
      <c r="H825" s="1">
        <v>14.96</v>
      </c>
      <c r="I825" s="1">
        <v>0.34</v>
      </c>
      <c r="J825" s="1">
        <v>3</v>
      </c>
      <c r="K825" s="1">
        <v>588</v>
      </c>
      <c r="L825" s="1">
        <v>0</v>
      </c>
      <c r="M825" s="1">
        <v>0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3">
        <v>1</v>
      </c>
      <c r="T825" s="3">
        <v>1</v>
      </c>
      <c r="U825" s="3">
        <v>0</v>
      </c>
      <c r="V825" s="3">
        <v>0</v>
      </c>
      <c r="W825" s="3">
        <v>1</v>
      </c>
      <c r="X825" s="3">
        <v>0</v>
      </c>
      <c r="Y825" s="3">
        <v>0</v>
      </c>
      <c r="AA825" s="15">
        <f>SUMPRODUCT(D825:R825,Linear_regression!$K$18:$Y$18)</f>
        <v>0.97491881187024487</v>
      </c>
    </row>
    <row r="826" spans="3:27" x14ac:dyDescent="0.25">
      <c r="C826" s="2">
        <v>1</v>
      </c>
      <c r="D826" s="1">
        <v>23</v>
      </c>
      <c r="E826" s="1">
        <v>65738</v>
      </c>
      <c r="F826" s="1">
        <v>0</v>
      </c>
      <c r="G826" s="1">
        <v>20000</v>
      </c>
      <c r="H826" s="1">
        <v>11.83</v>
      </c>
      <c r="I826" s="1">
        <v>0.3</v>
      </c>
      <c r="J826" s="1">
        <v>4</v>
      </c>
      <c r="K826" s="1">
        <v>668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3">
        <v>1</v>
      </c>
      <c r="T826" s="3">
        <v>1</v>
      </c>
      <c r="U826" s="3">
        <v>0</v>
      </c>
      <c r="V826" s="3">
        <v>0</v>
      </c>
      <c r="W826" s="3">
        <v>0</v>
      </c>
      <c r="X826" s="3">
        <v>0</v>
      </c>
      <c r="Y826" s="3">
        <v>1</v>
      </c>
      <c r="AA826" s="15">
        <f>SUMPRODUCT(D826:R826,Linear_regression!$K$18:$Y$18)</f>
        <v>0.84304523103360585</v>
      </c>
    </row>
    <row r="827" spans="3:27" x14ac:dyDescent="0.25">
      <c r="C827" s="2">
        <v>1</v>
      </c>
      <c r="D827" s="1">
        <v>24</v>
      </c>
      <c r="E827" s="1">
        <v>59765</v>
      </c>
      <c r="F827" s="1">
        <v>2</v>
      </c>
      <c r="G827" s="1">
        <v>20000</v>
      </c>
      <c r="H827" s="1">
        <v>11.66</v>
      </c>
      <c r="I827" s="1">
        <v>0.33</v>
      </c>
      <c r="J827" s="1">
        <v>4</v>
      </c>
      <c r="K827" s="1">
        <v>643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0</v>
      </c>
      <c r="R827" s="1">
        <v>0</v>
      </c>
      <c r="S827" s="3">
        <v>1</v>
      </c>
      <c r="T827" s="3">
        <v>1</v>
      </c>
      <c r="U827" s="3">
        <v>0</v>
      </c>
      <c r="V827" s="3">
        <v>0</v>
      </c>
      <c r="W827" s="3">
        <v>1</v>
      </c>
      <c r="X827" s="3">
        <v>0</v>
      </c>
      <c r="Y827" s="3">
        <v>0</v>
      </c>
      <c r="AA827" s="15">
        <f>SUMPRODUCT(D827:R827,Linear_regression!$K$18:$Y$18)</f>
        <v>0.89336701221528902</v>
      </c>
    </row>
    <row r="828" spans="3:27" x14ac:dyDescent="0.25">
      <c r="C828" s="2">
        <v>1</v>
      </c>
      <c r="D828" s="1">
        <v>26</v>
      </c>
      <c r="E828" s="1">
        <v>67019</v>
      </c>
      <c r="F828" s="1">
        <v>2</v>
      </c>
      <c r="G828" s="1">
        <v>20000</v>
      </c>
      <c r="H828" s="1">
        <v>12.18</v>
      </c>
      <c r="I828" s="1">
        <v>0.3</v>
      </c>
      <c r="J828" s="1">
        <v>4</v>
      </c>
      <c r="K828" s="1">
        <v>639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0</v>
      </c>
      <c r="S828" s="3">
        <v>1</v>
      </c>
      <c r="T828" s="3">
        <v>1</v>
      </c>
      <c r="U828" s="3">
        <v>1</v>
      </c>
      <c r="V828" s="3">
        <v>0</v>
      </c>
      <c r="W828" s="3">
        <v>0</v>
      </c>
      <c r="X828" s="3">
        <v>0</v>
      </c>
      <c r="Y828" s="3">
        <v>0</v>
      </c>
      <c r="AA828" s="15">
        <f>SUMPRODUCT(D828:R828,Linear_regression!$K$18:$Y$18)</f>
        <v>0.89287251324916772</v>
      </c>
    </row>
    <row r="829" spans="3:27" x14ac:dyDescent="0.25">
      <c r="C829" s="2">
        <v>1</v>
      </c>
      <c r="D829" s="1">
        <v>24</v>
      </c>
      <c r="E829" s="1">
        <v>67265</v>
      </c>
      <c r="F829" s="1">
        <v>2</v>
      </c>
      <c r="G829" s="1">
        <v>20000</v>
      </c>
      <c r="H829" s="1">
        <v>6.91</v>
      </c>
      <c r="I829" s="1">
        <v>0.3</v>
      </c>
      <c r="J829" s="1">
        <v>2</v>
      </c>
      <c r="K829" s="1">
        <v>525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3">
        <v>0</v>
      </c>
      <c r="T829" s="3">
        <v>1</v>
      </c>
      <c r="U829" s="3">
        <v>0</v>
      </c>
      <c r="V829" s="3">
        <v>1</v>
      </c>
      <c r="W829" s="3">
        <v>0</v>
      </c>
      <c r="X829" s="3">
        <v>0</v>
      </c>
      <c r="Y829" s="3">
        <v>0</v>
      </c>
      <c r="AA829" s="15">
        <f>SUMPRODUCT(D829:R829,Linear_regression!$K$18:$Y$18)</f>
        <v>0.74411045275889531</v>
      </c>
    </row>
    <row r="830" spans="3:27" x14ac:dyDescent="0.25">
      <c r="C830" s="2">
        <v>1</v>
      </c>
      <c r="D830" s="1">
        <v>25</v>
      </c>
      <c r="E830" s="1">
        <v>66906</v>
      </c>
      <c r="F830" s="1">
        <v>3</v>
      </c>
      <c r="G830" s="1">
        <v>20000</v>
      </c>
      <c r="H830" s="1">
        <v>6.91</v>
      </c>
      <c r="I830" s="1">
        <v>0.3</v>
      </c>
      <c r="J830" s="1">
        <v>3</v>
      </c>
      <c r="K830" s="1">
        <v>666</v>
      </c>
      <c r="L830" s="1">
        <v>1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AA830" s="15">
        <f>SUMPRODUCT(D830:R830,Linear_regression!$K$18:$Y$18)</f>
        <v>0.70620996468178332</v>
      </c>
    </row>
    <row r="831" spans="3:27" x14ac:dyDescent="0.25">
      <c r="C831" s="2">
        <v>1</v>
      </c>
      <c r="D831" s="1">
        <v>26</v>
      </c>
      <c r="E831" s="1">
        <v>59603</v>
      </c>
      <c r="F831" s="1">
        <v>7</v>
      </c>
      <c r="G831" s="1">
        <v>20000</v>
      </c>
      <c r="H831" s="1">
        <v>19.79</v>
      </c>
      <c r="I831" s="1">
        <v>0.34</v>
      </c>
      <c r="J831" s="1">
        <v>3</v>
      </c>
      <c r="K831" s="1">
        <v>642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3">
        <v>0</v>
      </c>
      <c r="T831" s="3">
        <v>1</v>
      </c>
      <c r="U831" s="3">
        <v>0</v>
      </c>
      <c r="V831" s="3">
        <v>1</v>
      </c>
      <c r="W831" s="3">
        <v>0</v>
      </c>
      <c r="X831" s="3">
        <v>0</v>
      </c>
      <c r="Y831" s="3">
        <v>0</v>
      </c>
      <c r="AA831" s="15">
        <f>SUMPRODUCT(D831:R831,Linear_regression!$K$18:$Y$18)</f>
        <v>1.0046067114262149</v>
      </c>
    </row>
    <row r="832" spans="3:27" x14ac:dyDescent="0.25">
      <c r="C832" s="2">
        <v>1</v>
      </c>
      <c r="D832" s="1">
        <v>25</v>
      </c>
      <c r="E832" s="1">
        <v>67174</v>
      </c>
      <c r="F832" s="1">
        <v>2</v>
      </c>
      <c r="G832" s="1">
        <v>20000</v>
      </c>
      <c r="H832" s="1">
        <v>9.8800000000000008</v>
      </c>
      <c r="I832" s="1">
        <v>0.3</v>
      </c>
      <c r="J832" s="1">
        <v>4</v>
      </c>
      <c r="K832" s="1">
        <v>646</v>
      </c>
      <c r="L832" s="1">
        <v>0</v>
      </c>
      <c r="M832" s="1">
        <v>0</v>
      </c>
      <c r="N832" s="1">
        <v>1</v>
      </c>
      <c r="O832" s="1">
        <v>0</v>
      </c>
      <c r="P832" s="1">
        <v>0</v>
      </c>
      <c r="Q832" s="1">
        <v>0</v>
      </c>
      <c r="R832" s="1">
        <v>0</v>
      </c>
      <c r="S832" s="3">
        <v>1</v>
      </c>
      <c r="T832" s="3">
        <v>1</v>
      </c>
      <c r="U832" s="3">
        <v>0</v>
      </c>
      <c r="V832" s="3">
        <v>0</v>
      </c>
      <c r="W832" s="3">
        <v>0</v>
      </c>
      <c r="X832" s="3">
        <v>0</v>
      </c>
      <c r="Y832" s="3">
        <v>1</v>
      </c>
      <c r="AA832" s="15">
        <f>SUMPRODUCT(D832:R832,Linear_regression!$K$18:$Y$18)</f>
        <v>0.82236034679481607</v>
      </c>
    </row>
    <row r="833" spans="3:27" x14ac:dyDescent="0.25">
      <c r="C833" s="2">
        <v>1</v>
      </c>
      <c r="D833" s="1">
        <v>23</v>
      </c>
      <c r="E833" s="1">
        <v>66844</v>
      </c>
      <c r="F833" s="1">
        <v>0</v>
      </c>
      <c r="G833" s="1">
        <v>20000</v>
      </c>
      <c r="H833" s="1">
        <v>12.53</v>
      </c>
      <c r="I833" s="1">
        <v>0.3</v>
      </c>
      <c r="J833" s="1">
        <v>2</v>
      </c>
      <c r="K833" s="1">
        <v>655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3">
        <v>1</v>
      </c>
      <c r="T833" s="3">
        <v>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AA833" s="15">
        <f>SUMPRODUCT(D833:R833,Linear_regression!$K$18:$Y$18)</f>
        <v>0.85059731725260779</v>
      </c>
    </row>
    <row r="834" spans="3:27" x14ac:dyDescent="0.25">
      <c r="C834" s="2">
        <v>1</v>
      </c>
      <c r="D834" s="1">
        <v>25</v>
      </c>
      <c r="E834" s="1">
        <v>67482</v>
      </c>
      <c r="F834" s="1">
        <v>6</v>
      </c>
      <c r="G834" s="1">
        <v>20000</v>
      </c>
      <c r="H834" s="1">
        <v>11.01</v>
      </c>
      <c r="I834" s="1">
        <v>0.3</v>
      </c>
      <c r="J834" s="1">
        <v>4</v>
      </c>
      <c r="K834" s="1">
        <v>682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3">
        <v>0</v>
      </c>
      <c r="T834" s="3">
        <v>1</v>
      </c>
      <c r="U834" s="3">
        <v>0</v>
      </c>
      <c r="V834" s="3">
        <v>0</v>
      </c>
      <c r="W834" s="3">
        <v>0</v>
      </c>
      <c r="X834" s="3">
        <v>0</v>
      </c>
      <c r="Y834" s="3">
        <v>1</v>
      </c>
      <c r="AA834" s="15">
        <f>SUMPRODUCT(D834:R834,Linear_regression!$K$18:$Y$18)</f>
        <v>0.74223326223990049</v>
      </c>
    </row>
    <row r="835" spans="3:27" x14ac:dyDescent="0.25">
      <c r="C835" s="2">
        <v>1</v>
      </c>
      <c r="D835" s="1">
        <v>23</v>
      </c>
      <c r="E835" s="1">
        <v>69387</v>
      </c>
      <c r="F835" s="1">
        <v>2</v>
      </c>
      <c r="G835" s="1">
        <v>20000</v>
      </c>
      <c r="H835" s="1">
        <v>16.89</v>
      </c>
      <c r="I835" s="1">
        <v>0.28999999999999998</v>
      </c>
      <c r="J835" s="1">
        <v>2</v>
      </c>
      <c r="K835" s="1">
        <v>600</v>
      </c>
      <c r="L835" s="1">
        <v>0</v>
      </c>
      <c r="M835" s="1">
        <v>0</v>
      </c>
      <c r="N835" s="1">
        <v>0</v>
      </c>
      <c r="O835" s="1">
        <v>1</v>
      </c>
      <c r="P835" s="1">
        <v>0</v>
      </c>
      <c r="Q835" s="1">
        <v>0</v>
      </c>
      <c r="R835" s="1">
        <v>0</v>
      </c>
      <c r="S835" s="3">
        <v>1</v>
      </c>
      <c r="T835" s="3">
        <v>1</v>
      </c>
      <c r="U835" s="3">
        <v>1</v>
      </c>
      <c r="V835" s="3">
        <v>0</v>
      </c>
      <c r="W835" s="3">
        <v>0</v>
      </c>
      <c r="X835" s="3">
        <v>0</v>
      </c>
      <c r="Y835" s="3">
        <v>0</v>
      </c>
      <c r="AA835" s="15">
        <f>SUMPRODUCT(D835:R835,Linear_regression!$K$18:$Y$18)</f>
        <v>0.96709680907814088</v>
      </c>
    </row>
    <row r="836" spans="3:27" x14ac:dyDescent="0.25">
      <c r="C836" s="2">
        <v>1</v>
      </c>
      <c r="D836" s="1">
        <v>22</v>
      </c>
      <c r="E836" s="1">
        <v>62379</v>
      </c>
      <c r="F836" s="1">
        <v>0</v>
      </c>
      <c r="G836" s="1">
        <v>20000</v>
      </c>
      <c r="H836" s="1">
        <v>17.489999999999998</v>
      </c>
      <c r="I836" s="1">
        <v>0.32</v>
      </c>
      <c r="J836" s="1">
        <v>4</v>
      </c>
      <c r="K836" s="1">
        <v>641</v>
      </c>
      <c r="L836" s="1">
        <v>0</v>
      </c>
      <c r="M836" s="1">
        <v>0</v>
      </c>
      <c r="N836" s="1">
        <v>1</v>
      </c>
      <c r="O836" s="1">
        <v>0</v>
      </c>
      <c r="P836" s="1">
        <v>0</v>
      </c>
      <c r="Q836" s="1">
        <v>0</v>
      </c>
      <c r="R836" s="1">
        <v>0</v>
      </c>
      <c r="S836" s="3">
        <v>0</v>
      </c>
      <c r="T836" s="3">
        <v>1</v>
      </c>
      <c r="U836" s="3">
        <v>0</v>
      </c>
      <c r="V836" s="3">
        <v>0</v>
      </c>
      <c r="W836" s="3">
        <v>0</v>
      </c>
      <c r="X836" s="3">
        <v>1</v>
      </c>
      <c r="Y836" s="3">
        <v>0</v>
      </c>
      <c r="AA836" s="15">
        <f>SUMPRODUCT(D836:R836,Linear_regression!$K$18:$Y$18)</f>
        <v>1.0091794787356374</v>
      </c>
    </row>
    <row r="837" spans="3:27" x14ac:dyDescent="0.25">
      <c r="C837" s="2">
        <v>1</v>
      </c>
      <c r="D837" s="1">
        <v>22</v>
      </c>
      <c r="E837" s="1">
        <v>70529</v>
      </c>
      <c r="F837" s="1">
        <v>1</v>
      </c>
      <c r="G837" s="1">
        <v>20000</v>
      </c>
      <c r="H837" s="1">
        <v>13.11</v>
      </c>
      <c r="I837" s="1">
        <v>0.28000000000000003</v>
      </c>
      <c r="J837" s="1">
        <v>2</v>
      </c>
      <c r="K837" s="1">
        <v>593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3">
        <v>0</v>
      </c>
      <c r="T837" s="3">
        <v>1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AA837" s="15">
        <f>SUMPRODUCT(D837:R837,Linear_regression!$K$18:$Y$18)</f>
        <v>0.81364534811973099</v>
      </c>
    </row>
    <row r="838" spans="3:27" x14ac:dyDescent="0.25">
      <c r="C838" s="2">
        <v>1</v>
      </c>
      <c r="D838" s="1">
        <v>23</v>
      </c>
      <c r="E838" s="1">
        <v>71255</v>
      </c>
      <c r="F838" s="1">
        <v>2</v>
      </c>
      <c r="G838" s="1">
        <v>20000</v>
      </c>
      <c r="H838" s="1">
        <v>7.66</v>
      </c>
      <c r="I838" s="1">
        <v>0.28000000000000003</v>
      </c>
      <c r="J838" s="1">
        <v>3</v>
      </c>
      <c r="K838" s="1">
        <v>654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3">
        <v>0</v>
      </c>
      <c r="T838" s="3">
        <v>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AA838" s="15">
        <f>SUMPRODUCT(D838:R838,Linear_regression!$K$18:$Y$18)</f>
        <v>0.67927128406326254</v>
      </c>
    </row>
    <row r="839" spans="3:27" x14ac:dyDescent="0.25">
      <c r="C839" s="2">
        <v>1</v>
      </c>
      <c r="D839" s="1">
        <v>26</v>
      </c>
      <c r="E839" s="1">
        <v>71761</v>
      </c>
      <c r="F839" s="1">
        <v>3</v>
      </c>
      <c r="G839" s="1">
        <v>20000</v>
      </c>
      <c r="H839" s="1">
        <v>6.17</v>
      </c>
      <c r="I839" s="1">
        <v>0.28000000000000003</v>
      </c>
      <c r="J839" s="1">
        <v>3</v>
      </c>
      <c r="K839" s="1">
        <v>665</v>
      </c>
      <c r="L839" s="1">
        <v>0</v>
      </c>
      <c r="M839" s="1">
        <v>0</v>
      </c>
      <c r="N839" s="1">
        <v>0</v>
      </c>
      <c r="O839" s="1">
        <v>1</v>
      </c>
      <c r="P839" s="1">
        <v>0</v>
      </c>
      <c r="Q839" s="1">
        <v>0</v>
      </c>
      <c r="R839" s="1">
        <v>0</v>
      </c>
      <c r="S839" s="3">
        <v>1</v>
      </c>
      <c r="T839" s="3">
        <v>1</v>
      </c>
      <c r="U839" s="3">
        <v>0</v>
      </c>
      <c r="V839" s="3">
        <v>0</v>
      </c>
      <c r="W839" s="3">
        <v>1</v>
      </c>
      <c r="X839" s="3">
        <v>0</v>
      </c>
      <c r="Y839" s="3">
        <v>0</v>
      </c>
      <c r="AA839" s="15">
        <f>SUMPRODUCT(D839:R839,Linear_regression!$K$18:$Y$18)</f>
        <v>0.73443207684816347</v>
      </c>
    </row>
    <row r="840" spans="3:27" x14ac:dyDescent="0.25">
      <c r="C840" s="2">
        <v>1</v>
      </c>
      <c r="D840" s="1">
        <v>26</v>
      </c>
      <c r="E840" s="1">
        <v>64550</v>
      </c>
      <c r="F840" s="1">
        <v>8</v>
      </c>
      <c r="G840" s="1">
        <v>20000</v>
      </c>
      <c r="H840" s="1">
        <v>16.350000000000001</v>
      </c>
      <c r="I840" s="1">
        <v>0.31</v>
      </c>
      <c r="J840" s="1">
        <v>4</v>
      </c>
      <c r="K840" s="1">
        <v>649</v>
      </c>
      <c r="L840" s="1">
        <v>1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3">
        <v>1</v>
      </c>
      <c r="T840" s="3">
        <v>1</v>
      </c>
      <c r="U840" s="3">
        <v>0</v>
      </c>
      <c r="V840" s="3">
        <v>0</v>
      </c>
      <c r="W840" s="3">
        <v>0</v>
      </c>
      <c r="X840" s="3">
        <v>1</v>
      </c>
      <c r="Y840" s="3">
        <v>0</v>
      </c>
      <c r="AA840" s="15">
        <f>SUMPRODUCT(D840:R840,Linear_regression!$K$18:$Y$18)</f>
        <v>0.86506393326812314</v>
      </c>
    </row>
    <row r="841" spans="3:27" x14ac:dyDescent="0.25">
      <c r="C841" s="2">
        <v>1</v>
      </c>
      <c r="D841" s="1">
        <v>23</v>
      </c>
      <c r="E841" s="1">
        <v>72969</v>
      </c>
      <c r="F841" s="1">
        <v>1</v>
      </c>
      <c r="G841" s="1">
        <v>20000</v>
      </c>
      <c r="H841" s="1">
        <v>7.9</v>
      </c>
      <c r="I841" s="1">
        <v>0.27</v>
      </c>
      <c r="J841" s="1">
        <v>2</v>
      </c>
      <c r="K841" s="1">
        <v>579</v>
      </c>
      <c r="L841" s="1">
        <v>1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3">
        <v>0</v>
      </c>
      <c r="T841" s="3">
        <v>1</v>
      </c>
      <c r="U841" s="3">
        <v>0</v>
      </c>
      <c r="V841" s="3">
        <v>0</v>
      </c>
      <c r="W841" s="3">
        <v>1</v>
      </c>
      <c r="X841" s="3">
        <v>0</v>
      </c>
      <c r="Y841" s="3">
        <v>0</v>
      </c>
      <c r="AA841" s="15">
        <f>SUMPRODUCT(D841:R841,Linear_regression!$K$18:$Y$18)</f>
        <v>0.70284602139068486</v>
      </c>
    </row>
    <row r="842" spans="3:27" x14ac:dyDescent="0.25">
      <c r="C842" s="2">
        <v>1</v>
      </c>
      <c r="D842" s="1">
        <v>24</v>
      </c>
      <c r="E842" s="1">
        <v>66060</v>
      </c>
      <c r="F842" s="1">
        <v>4</v>
      </c>
      <c r="G842" s="1">
        <v>20000</v>
      </c>
      <c r="H842" s="1">
        <v>16.489999999999998</v>
      </c>
      <c r="I842" s="1">
        <v>0.3</v>
      </c>
      <c r="J842" s="1">
        <v>2</v>
      </c>
      <c r="K842" s="1">
        <v>671</v>
      </c>
      <c r="L842" s="1">
        <v>1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3">
        <v>0</v>
      </c>
      <c r="T842" s="3">
        <v>1</v>
      </c>
      <c r="U842" s="3">
        <v>0</v>
      </c>
      <c r="V842" s="3">
        <v>0</v>
      </c>
      <c r="W842" s="3">
        <v>0</v>
      </c>
      <c r="X842" s="3">
        <v>0</v>
      </c>
      <c r="Y842" s="3">
        <v>1</v>
      </c>
      <c r="AA842" s="15">
        <f>SUMPRODUCT(D842:R842,Linear_regression!$K$18:$Y$18)</f>
        <v>0.87504947251354781</v>
      </c>
    </row>
    <row r="843" spans="3:27" x14ac:dyDescent="0.25">
      <c r="C843" s="2">
        <v>1</v>
      </c>
      <c r="D843" s="1">
        <v>24</v>
      </c>
      <c r="E843" s="1">
        <v>72762</v>
      </c>
      <c r="F843" s="1">
        <v>6</v>
      </c>
      <c r="G843" s="1">
        <v>20000</v>
      </c>
      <c r="H843" s="1">
        <v>10.99</v>
      </c>
      <c r="I843" s="1">
        <v>0.27</v>
      </c>
      <c r="J843" s="1">
        <v>2</v>
      </c>
      <c r="K843" s="1">
        <v>677</v>
      </c>
      <c r="L843" s="1">
        <v>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0</v>
      </c>
      <c r="S843" s="3">
        <v>0</v>
      </c>
      <c r="T843" s="3">
        <v>1</v>
      </c>
      <c r="U843" s="3">
        <v>0</v>
      </c>
      <c r="V843" s="3">
        <v>0</v>
      </c>
      <c r="W843" s="3">
        <v>0</v>
      </c>
      <c r="X843" s="3">
        <v>1</v>
      </c>
      <c r="Y843" s="3">
        <v>0</v>
      </c>
      <c r="AA843" s="15">
        <f>SUMPRODUCT(D843:R843,Linear_regression!$K$18:$Y$18)</f>
        <v>0.72506882435749387</v>
      </c>
    </row>
    <row r="844" spans="3:27" x14ac:dyDescent="0.25">
      <c r="C844" s="2">
        <v>1</v>
      </c>
      <c r="D844" s="1">
        <v>25</v>
      </c>
      <c r="E844" s="1">
        <v>65742</v>
      </c>
      <c r="F844" s="1">
        <v>1</v>
      </c>
      <c r="G844" s="1">
        <v>20000</v>
      </c>
      <c r="H844" s="1">
        <v>8.8800000000000008</v>
      </c>
      <c r="I844" s="1">
        <v>0.3</v>
      </c>
      <c r="J844" s="1">
        <v>3</v>
      </c>
      <c r="K844" s="1">
        <v>592</v>
      </c>
      <c r="L844" s="1">
        <v>1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3">
        <v>0</v>
      </c>
      <c r="T844" s="3">
        <v>1</v>
      </c>
      <c r="U844" s="3">
        <v>0</v>
      </c>
      <c r="V844" s="3">
        <v>0</v>
      </c>
      <c r="W844" s="3">
        <v>0</v>
      </c>
      <c r="X844" s="3">
        <v>1</v>
      </c>
      <c r="Y844" s="3">
        <v>0</v>
      </c>
      <c r="AA844" s="15">
        <f>SUMPRODUCT(D844:R844,Linear_regression!$K$18:$Y$18)</f>
        <v>0.80959190498019806</v>
      </c>
    </row>
    <row r="845" spans="3:27" x14ac:dyDescent="0.25">
      <c r="C845" s="2">
        <v>1</v>
      </c>
      <c r="D845" s="1">
        <v>24</v>
      </c>
      <c r="E845" s="1">
        <v>73352</v>
      </c>
      <c r="F845" s="1">
        <v>1</v>
      </c>
      <c r="G845" s="1">
        <v>20000</v>
      </c>
      <c r="H845" s="1">
        <v>11.01</v>
      </c>
      <c r="I845" s="1">
        <v>0.27</v>
      </c>
      <c r="J845" s="1">
        <v>4</v>
      </c>
      <c r="K845" s="1">
        <v>583</v>
      </c>
      <c r="L845" s="1">
        <v>1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3">
        <v>1</v>
      </c>
      <c r="T845" s="3">
        <v>1</v>
      </c>
      <c r="U845" s="3">
        <v>0</v>
      </c>
      <c r="V845" s="3">
        <v>0</v>
      </c>
      <c r="W845" s="3">
        <v>0</v>
      </c>
      <c r="X845" s="3">
        <v>0</v>
      </c>
      <c r="Y845" s="3">
        <v>1</v>
      </c>
      <c r="AA845" s="15">
        <f>SUMPRODUCT(D845:R845,Linear_regression!$K$18:$Y$18)</f>
        <v>0.79894163877110969</v>
      </c>
    </row>
    <row r="846" spans="3:27" x14ac:dyDescent="0.25">
      <c r="C846" s="2">
        <v>1</v>
      </c>
      <c r="D846" s="1">
        <v>23</v>
      </c>
      <c r="E846" s="1">
        <v>65733</v>
      </c>
      <c r="F846" s="1">
        <v>0</v>
      </c>
      <c r="G846" s="1">
        <v>20000</v>
      </c>
      <c r="H846" s="1">
        <v>14.84</v>
      </c>
      <c r="I846" s="1">
        <v>0.3</v>
      </c>
      <c r="J846" s="1">
        <v>3</v>
      </c>
      <c r="K846" s="1">
        <v>592</v>
      </c>
      <c r="L846" s="1">
        <v>0</v>
      </c>
      <c r="M846" s="1">
        <v>0</v>
      </c>
      <c r="N846" s="1">
        <v>0</v>
      </c>
      <c r="O846" s="1">
        <v>1</v>
      </c>
      <c r="P846" s="1">
        <v>0</v>
      </c>
      <c r="Q846" s="1">
        <v>0</v>
      </c>
      <c r="R846" s="1">
        <v>0</v>
      </c>
      <c r="S846" s="3">
        <v>1</v>
      </c>
      <c r="T846" s="3">
        <v>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AA846" s="15">
        <f>SUMPRODUCT(D846:R846,Linear_regression!$K$18:$Y$18)</f>
        <v>0.98399790665689169</v>
      </c>
    </row>
    <row r="847" spans="3:27" x14ac:dyDescent="0.25">
      <c r="C847" s="2">
        <v>1</v>
      </c>
      <c r="D847" s="1">
        <v>23</v>
      </c>
      <c r="E847" s="1">
        <v>65802</v>
      </c>
      <c r="F847" s="1">
        <v>3</v>
      </c>
      <c r="G847" s="1">
        <v>20000</v>
      </c>
      <c r="H847" s="1">
        <v>11.12</v>
      </c>
      <c r="I847" s="1">
        <v>0.3</v>
      </c>
      <c r="J847" s="1">
        <v>2</v>
      </c>
      <c r="K847" s="1">
        <v>628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3">
        <v>1</v>
      </c>
      <c r="T847" s="3">
        <v>1</v>
      </c>
      <c r="U847" s="3">
        <v>0</v>
      </c>
      <c r="V847" s="3">
        <v>0</v>
      </c>
      <c r="W847" s="3">
        <v>0</v>
      </c>
      <c r="X847" s="3">
        <v>1</v>
      </c>
      <c r="Y847" s="3">
        <v>0</v>
      </c>
      <c r="AA847" s="15">
        <f>SUMPRODUCT(D847:R847,Linear_regression!$K$18:$Y$18)</f>
        <v>0.77145987936613669</v>
      </c>
    </row>
    <row r="848" spans="3:27" x14ac:dyDescent="0.25">
      <c r="C848" s="2">
        <v>1</v>
      </c>
      <c r="D848" s="1">
        <v>22</v>
      </c>
      <c r="E848" s="1">
        <v>72562</v>
      </c>
      <c r="F848" s="1">
        <v>1</v>
      </c>
      <c r="G848" s="1">
        <v>20000</v>
      </c>
      <c r="H848" s="1">
        <v>7.88</v>
      </c>
      <c r="I848" s="1">
        <v>0.28000000000000003</v>
      </c>
      <c r="J848" s="1">
        <v>3</v>
      </c>
      <c r="K848" s="1">
        <v>567</v>
      </c>
      <c r="L848" s="1">
        <v>1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3">
        <v>1</v>
      </c>
      <c r="T848" s="3">
        <v>1</v>
      </c>
      <c r="U848" s="3">
        <v>1</v>
      </c>
      <c r="V848" s="3">
        <v>0</v>
      </c>
      <c r="W848" s="3">
        <v>0</v>
      </c>
      <c r="X848" s="3">
        <v>0</v>
      </c>
      <c r="Y848" s="3">
        <v>0</v>
      </c>
      <c r="AA848" s="15">
        <f>SUMPRODUCT(D848:R848,Linear_regression!$K$18:$Y$18)</f>
        <v>0.70902002394736685</v>
      </c>
    </row>
    <row r="849" spans="3:27" x14ac:dyDescent="0.25">
      <c r="C849" s="2">
        <v>1</v>
      </c>
      <c r="D849" s="1">
        <v>25</v>
      </c>
      <c r="E849" s="1">
        <v>73028</v>
      </c>
      <c r="F849" s="1">
        <v>1</v>
      </c>
      <c r="G849" s="1">
        <v>20000</v>
      </c>
      <c r="H849" s="1">
        <v>11.01</v>
      </c>
      <c r="I849" s="1">
        <v>0.27</v>
      </c>
      <c r="J849" s="1">
        <v>2</v>
      </c>
      <c r="K849" s="1">
        <v>654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3">
        <v>0</v>
      </c>
      <c r="T849" s="3">
        <v>1</v>
      </c>
      <c r="U849" s="3">
        <v>1</v>
      </c>
      <c r="V849" s="3">
        <v>0</v>
      </c>
      <c r="W849" s="3">
        <v>0</v>
      </c>
      <c r="X849" s="3">
        <v>0</v>
      </c>
      <c r="Y849" s="3">
        <v>0</v>
      </c>
      <c r="AA849" s="15">
        <f>SUMPRODUCT(D849:R849,Linear_regression!$K$18:$Y$18)</f>
        <v>0.78587009097482086</v>
      </c>
    </row>
    <row r="850" spans="3:27" x14ac:dyDescent="0.25">
      <c r="C850" s="2">
        <v>1</v>
      </c>
      <c r="D850" s="1">
        <v>25</v>
      </c>
      <c r="E850" s="1">
        <v>73266</v>
      </c>
      <c r="F850" s="1">
        <v>1</v>
      </c>
      <c r="G850" s="1">
        <v>20000</v>
      </c>
      <c r="H850" s="1">
        <v>11.01</v>
      </c>
      <c r="I850" s="1">
        <v>0.27</v>
      </c>
      <c r="J850" s="1">
        <v>3</v>
      </c>
      <c r="K850" s="1">
        <v>658</v>
      </c>
      <c r="L850" s="1">
        <v>1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3">
        <v>1</v>
      </c>
      <c r="T850" s="3">
        <v>1</v>
      </c>
      <c r="U850" s="3">
        <v>1</v>
      </c>
      <c r="V850" s="3">
        <v>0</v>
      </c>
      <c r="W850" s="3">
        <v>0</v>
      </c>
      <c r="X850" s="3">
        <v>0</v>
      </c>
      <c r="Y850" s="3">
        <v>0</v>
      </c>
      <c r="AA850" s="15">
        <f>SUMPRODUCT(D850:R850,Linear_regression!$K$18:$Y$18)</f>
        <v>0.78900133682079943</v>
      </c>
    </row>
    <row r="851" spans="3:27" x14ac:dyDescent="0.25">
      <c r="C851" s="2">
        <v>1</v>
      </c>
      <c r="D851" s="1">
        <v>25</v>
      </c>
      <c r="E851" s="1">
        <v>65555</v>
      </c>
      <c r="F851" s="1">
        <v>1</v>
      </c>
      <c r="G851" s="1">
        <v>20000</v>
      </c>
      <c r="H851" s="1">
        <v>15.65</v>
      </c>
      <c r="I851" s="1">
        <v>0.31</v>
      </c>
      <c r="J851" s="1">
        <v>3</v>
      </c>
      <c r="K851" s="1">
        <v>667</v>
      </c>
      <c r="L851" s="1">
        <v>0</v>
      </c>
      <c r="M851" s="1">
        <v>0</v>
      </c>
      <c r="N851" s="1">
        <v>1</v>
      </c>
      <c r="O851" s="1">
        <v>0</v>
      </c>
      <c r="P851" s="1">
        <v>0</v>
      </c>
      <c r="Q851" s="1">
        <v>0</v>
      </c>
      <c r="R851" s="1">
        <v>0</v>
      </c>
      <c r="S851" s="3">
        <v>1</v>
      </c>
      <c r="T851" s="3">
        <v>1</v>
      </c>
      <c r="U851" s="3">
        <v>0</v>
      </c>
      <c r="V851" s="3">
        <v>0</v>
      </c>
      <c r="W851" s="3">
        <v>0</v>
      </c>
      <c r="X851" s="3">
        <v>1</v>
      </c>
      <c r="Y851" s="3">
        <v>0</v>
      </c>
      <c r="AA851" s="15">
        <f>SUMPRODUCT(D851:R851,Linear_regression!$K$18:$Y$18)</f>
        <v>0.97266760354874482</v>
      </c>
    </row>
    <row r="852" spans="3:27" x14ac:dyDescent="0.25">
      <c r="C852" s="2">
        <v>1</v>
      </c>
      <c r="D852" s="1">
        <v>24</v>
      </c>
      <c r="E852" s="1">
        <v>65678</v>
      </c>
      <c r="F852" s="1">
        <v>4</v>
      </c>
      <c r="G852" s="1">
        <v>20000</v>
      </c>
      <c r="H852" s="1">
        <v>17.04</v>
      </c>
      <c r="I852" s="1">
        <v>0.3</v>
      </c>
      <c r="J852" s="1">
        <v>3</v>
      </c>
      <c r="K852" s="1">
        <v>602</v>
      </c>
      <c r="L852" s="1">
        <v>0</v>
      </c>
      <c r="M852" s="1">
        <v>0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3">
        <v>0</v>
      </c>
      <c r="T852" s="3">
        <v>1</v>
      </c>
      <c r="U852" s="3">
        <v>0</v>
      </c>
      <c r="V852" s="3">
        <v>0</v>
      </c>
      <c r="W852" s="3">
        <v>0</v>
      </c>
      <c r="X852" s="3">
        <v>1</v>
      </c>
      <c r="Y852" s="3">
        <v>0</v>
      </c>
      <c r="AA852" s="15">
        <f>SUMPRODUCT(D852:R852,Linear_regression!$K$18:$Y$18)</f>
        <v>0.93356459578157713</v>
      </c>
    </row>
    <row r="853" spans="3:27" x14ac:dyDescent="0.25">
      <c r="C853" s="2">
        <v>1</v>
      </c>
      <c r="D853" s="1">
        <v>23</v>
      </c>
      <c r="E853" s="1">
        <v>73286</v>
      </c>
      <c r="F853" s="1">
        <v>3</v>
      </c>
      <c r="G853" s="1">
        <v>20000</v>
      </c>
      <c r="H853" s="1">
        <v>12.21</v>
      </c>
      <c r="I853" s="1">
        <v>0.27</v>
      </c>
      <c r="J853" s="1">
        <v>2</v>
      </c>
      <c r="K853" s="1">
        <v>687</v>
      </c>
      <c r="L853" s="1">
        <v>1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3">
        <v>0</v>
      </c>
      <c r="T853" s="3">
        <v>1</v>
      </c>
      <c r="U853" s="3">
        <v>1</v>
      </c>
      <c r="V853" s="3">
        <v>0</v>
      </c>
      <c r="W853" s="3">
        <v>0</v>
      </c>
      <c r="X853" s="3">
        <v>0</v>
      </c>
      <c r="Y853" s="3">
        <v>0</v>
      </c>
      <c r="AA853" s="15">
        <f>SUMPRODUCT(D853:R853,Linear_regression!$K$18:$Y$18)</f>
        <v>0.72878382545702036</v>
      </c>
    </row>
    <row r="854" spans="3:27" x14ac:dyDescent="0.25">
      <c r="C854" s="2">
        <v>1</v>
      </c>
      <c r="D854" s="1">
        <v>25</v>
      </c>
      <c r="E854" s="1">
        <v>65967</v>
      </c>
      <c r="F854" s="1">
        <v>6</v>
      </c>
      <c r="G854" s="1">
        <v>20000</v>
      </c>
      <c r="H854" s="1">
        <v>14.11</v>
      </c>
      <c r="I854" s="1">
        <v>0.3</v>
      </c>
      <c r="J854" s="1">
        <v>4</v>
      </c>
      <c r="K854" s="1">
        <v>662</v>
      </c>
      <c r="L854" s="1">
        <v>0</v>
      </c>
      <c r="M854" s="1">
        <v>0</v>
      </c>
      <c r="N854" s="1">
        <v>1</v>
      </c>
      <c r="O854" s="1">
        <v>0</v>
      </c>
      <c r="P854" s="1">
        <v>0</v>
      </c>
      <c r="Q854" s="1">
        <v>0</v>
      </c>
      <c r="R854" s="1">
        <v>0</v>
      </c>
      <c r="S854" s="3">
        <v>0</v>
      </c>
      <c r="T854" s="3">
        <v>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AA854" s="15">
        <f>SUMPRODUCT(D854:R854,Linear_regression!$K$18:$Y$18)</f>
        <v>0.83661878403190937</v>
      </c>
    </row>
    <row r="855" spans="3:27" x14ac:dyDescent="0.25">
      <c r="C855" s="2">
        <v>1</v>
      </c>
      <c r="D855" s="1">
        <v>24</v>
      </c>
      <c r="E855" s="1">
        <v>73202</v>
      </c>
      <c r="F855" s="1">
        <v>1</v>
      </c>
      <c r="G855" s="1">
        <v>20000</v>
      </c>
      <c r="H855" s="1">
        <v>11.14</v>
      </c>
      <c r="I855" s="1">
        <v>0.27</v>
      </c>
      <c r="J855" s="1">
        <v>2</v>
      </c>
      <c r="K855" s="1">
        <v>536</v>
      </c>
      <c r="L855" s="1">
        <v>0</v>
      </c>
      <c r="M855" s="1">
        <v>0</v>
      </c>
      <c r="N855" s="1">
        <v>1</v>
      </c>
      <c r="O855" s="1">
        <v>0</v>
      </c>
      <c r="P855" s="1">
        <v>0</v>
      </c>
      <c r="Q855" s="1">
        <v>0</v>
      </c>
      <c r="R855" s="1">
        <v>0</v>
      </c>
      <c r="S855" s="3">
        <v>0</v>
      </c>
      <c r="T855" s="3">
        <v>1</v>
      </c>
      <c r="U855" s="3">
        <v>0</v>
      </c>
      <c r="V855" s="3">
        <v>0</v>
      </c>
      <c r="W855" s="3">
        <v>0</v>
      </c>
      <c r="X855" s="3">
        <v>1</v>
      </c>
      <c r="Y855" s="3">
        <v>0</v>
      </c>
      <c r="AA855" s="15">
        <f>SUMPRODUCT(D855:R855,Linear_regression!$K$18:$Y$18)</f>
        <v>0.82486929390532515</v>
      </c>
    </row>
    <row r="856" spans="3:27" x14ac:dyDescent="0.25">
      <c r="C856" s="2">
        <v>1</v>
      </c>
      <c r="D856" s="1">
        <v>24</v>
      </c>
      <c r="E856" s="1">
        <v>73058</v>
      </c>
      <c r="F856" s="1">
        <v>3</v>
      </c>
      <c r="G856" s="1">
        <v>20000</v>
      </c>
      <c r="H856" s="1">
        <v>13.87</v>
      </c>
      <c r="I856" s="1">
        <v>0.27</v>
      </c>
      <c r="J856" s="1">
        <v>4</v>
      </c>
      <c r="K856" s="1">
        <v>647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3">
        <v>0</v>
      </c>
      <c r="T856" s="3">
        <v>1</v>
      </c>
      <c r="U856" s="3">
        <v>0</v>
      </c>
      <c r="V856" s="3">
        <v>0</v>
      </c>
      <c r="W856" s="3">
        <v>0</v>
      </c>
      <c r="X856" s="3">
        <v>1</v>
      </c>
      <c r="Y856" s="3">
        <v>0</v>
      </c>
      <c r="AA856" s="15">
        <f>SUMPRODUCT(D856:R856,Linear_regression!$K$18:$Y$18)</f>
        <v>0.80600336194962308</v>
      </c>
    </row>
    <row r="857" spans="3:27" x14ac:dyDescent="0.25">
      <c r="C857" s="2">
        <v>1</v>
      </c>
      <c r="D857" s="1">
        <v>26</v>
      </c>
      <c r="E857" s="1">
        <v>72650</v>
      </c>
      <c r="F857" s="1">
        <v>3</v>
      </c>
      <c r="G857" s="1">
        <v>20000</v>
      </c>
      <c r="H857" s="1">
        <v>10.08</v>
      </c>
      <c r="I857" s="1">
        <v>0.28000000000000003</v>
      </c>
      <c r="J857" s="1">
        <v>4</v>
      </c>
      <c r="K857" s="1">
        <v>606</v>
      </c>
      <c r="L857" s="1">
        <v>0</v>
      </c>
      <c r="M857" s="1">
        <v>0</v>
      </c>
      <c r="N857" s="1">
        <v>1</v>
      </c>
      <c r="O857" s="1">
        <v>0</v>
      </c>
      <c r="P857" s="1">
        <v>0</v>
      </c>
      <c r="Q857" s="1">
        <v>0</v>
      </c>
      <c r="R857" s="1">
        <v>0</v>
      </c>
      <c r="S857" s="3">
        <v>1</v>
      </c>
      <c r="T857" s="3">
        <v>1</v>
      </c>
      <c r="U857" s="3">
        <v>0</v>
      </c>
      <c r="V857" s="3">
        <v>1</v>
      </c>
      <c r="W857" s="3">
        <v>0</v>
      </c>
      <c r="X857" s="3">
        <v>0</v>
      </c>
      <c r="Y857" s="3">
        <v>0</v>
      </c>
      <c r="AA857" s="15">
        <f>SUMPRODUCT(D857:R857,Linear_regression!$K$18:$Y$18)</f>
        <v>0.80474188588918671</v>
      </c>
    </row>
    <row r="858" spans="3:27" x14ac:dyDescent="0.25">
      <c r="C858" s="2">
        <v>1</v>
      </c>
      <c r="D858" s="1">
        <v>23</v>
      </c>
      <c r="E858" s="1">
        <v>66301</v>
      </c>
      <c r="F858" s="1">
        <v>2</v>
      </c>
      <c r="G858" s="1">
        <v>20000</v>
      </c>
      <c r="H858" s="1">
        <v>16.7</v>
      </c>
      <c r="I858" s="1">
        <v>0.3</v>
      </c>
      <c r="J858" s="1">
        <v>4</v>
      </c>
      <c r="K858" s="1">
        <v>645</v>
      </c>
      <c r="L858" s="1">
        <v>0</v>
      </c>
      <c r="M858" s="1">
        <v>0</v>
      </c>
      <c r="N858" s="1">
        <v>1</v>
      </c>
      <c r="O858" s="1">
        <v>0</v>
      </c>
      <c r="P858" s="1">
        <v>0</v>
      </c>
      <c r="Q858" s="1">
        <v>0</v>
      </c>
      <c r="R858" s="1">
        <v>0</v>
      </c>
      <c r="S858" s="3">
        <v>1</v>
      </c>
      <c r="T858" s="3">
        <v>1</v>
      </c>
      <c r="U858" s="3">
        <v>0</v>
      </c>
      <c r="V858" s="3">
        <v>0</v>
      </c>
      <c r="W858" s="3">
        <v>0</v>
      </c>
      <c r="X858" s="3">
        <v>1</v>
      </c>
      <c r="Y858" s="3">
        <v>0</v>
      </c>
      <c r="AA858" s="15">
        <f>SUMPRODUCT(D858:R858,Linear_regression!$K$18:$Y$18)</f>
        <v>0.9387931255221883</v>
      </c>
    </row>
    <row r="859" spans="3:27" x14ac:dyDescent="0.25">
      <c r="C859" s="2">
        <v>1</v>
      </c>
      <c r="D859" s="1">
        <v>24</v>
      </c>
      <c r="E859" s="1">
        <v>66951</v>
      </c>
      <c r="F859" s="1">
        <v>2</v>
      </c>
      <c r="G859" s="1">
        <v>20000</v>
      </c>
      <c r="H859" s="1">
        <v>18.64</v>
      </c>
      <c r="I859" s="1">
        <v>0.3</v>
      </c>
      <c r="J859" s="1">
        <v>2</v>
      </c>
      <c r="K859" s="1">
        <v>632</v>
      </c>
      <c r="L859" s="1">
        <v>0</v>
      </c>
      <c r="M859" s="1">
        <v>0</v>
      </c>
      <c r="N859" s="1">
        <v>1</v>
      </c>
      <c r="O859" s="1">
        <v>0</v>
      </c>
      <c r="P859" s="1">
        <v>0</v>
      </c>
      <c r="Q859" s="1">
        <v>0</v>
      </c>
      <c r="R859" s="1">
        <v>0</v>
      </c>
      <c r="S859" s="3">
        <v>1</v>
      </c>
      <c r="T859" s="3">
        <v>1</v>
      </c>
      <c r="U859" s="3">
        <v>0</v>
      </c>
      <c r="V859" s="3">
        <v>0</v>
      </c>
      <c r="W859" s="3">
        <v>0</v>
      </c>
      <c r="X859" s="3">
        <v>0</v>
      </c>
      <c r="Y859" s="3">
        <v>1</v>
      </c>
      <c r="AA859" s="15">
        <f>SUMPRODUCT(D859:R859,Linear_regression!$K$18:$Y$18)</f>
        <v>0.99152789631702409</v>
      </c>
    </row>
    <row r="860" spans="3:27" x14ac:dyDescent="0.25">
      <c r="C860" s="2">
        <v>1</v>
      </c>
      <c r="D860" s="1">
        <v>24</v>
      </c>
      <c r="E860" s="1">
        <v>73899</v>
      </c>
      <c r="F860" s="1">
        <v>0</v>
      </c>
      <c r="G860" s="1">
        <v>20000</v>
      </c>
      <c r="H860" s="1">
        <v>12.18</v>
      </c>
      <c r="I860" s="1">
        <v>0.27</v>
      </c>
      <c r="J860" s="1">
        <v>4</v>
      </c>
      <c r="K860" s="1">
        <v>634</v>
      </c>
      <c r="L860" s="1">
        <v>1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3">
        <v>0</v>
      </c>
      <c r="T860" s="3">
        <v>1</v>
      </c>
      <c r="U860" s="3">
        <v>0</v>
      </c>
      <c r="V860" s="3">
        <v>1</v>
      </c>
      <c r="W860" s="3">
        <v>0</v>
      </c>
      <c r="X860" s="3">
        <v>0</v>
      </c>
      <c r="Y860" s="3">
        <v>0</v>
      </c>
      <c r="AA860" s="15">
        <f>SUMPRODUCT(D860:R860,Linear_regression!$K$18:$Y$18)</f>
        <v>0.82840931306713761</v>
      </c>
    </row>
    <row r="861" spans="3:27" x14ac:dyDescent="0.25">
      <c r="C861" s="2">
        <v>1</v>
      </c>
      <c r="D861" s="1">
        <v>25</v>
      </c>
      <c r="E861" s="1">
        <v>75578</v>
      </c>
      <c r="F861" s="1">
        <v>2</v>
      </c>
      <c r="G861" s="1">
        <v>20000</v>
      </c>
      <c r="H861" s="1">
        <v>6.54</v>
      </c>
      <c r="I861" s="1">
        <v>0.26</v>
      </c>
      <c r="J861" s="1">
        <v>3</v>
      </c>
      <c r="K861" s="1">
        <v>574</v>
      </c>
      <c r="L861" s="1">
        <v>0</v>
      </c>
      <c r="M861" s="1">
        <v>0</v>
      </c>
      <c r="N861" s="1">
        <v>1</v>
      </c>
      <c r="O861" s="1">
        <v>0</v>
      </c>
      <c r="P861" s="1">
        <v>0</v>
      </c>
      <c r="Q861" s="1">
        <v>0</v>
      </c>
      <c r="R861" s="1">
        <v>0</v>
      </c>
      <c r="S861" s="3">
        <v>0</v>
      </c>
      <c r="T861" s="3">
        <v>1</v>
      </c>
      <c r="U861" s="3">
        <v>0</v>
      </c>
      <c r="V861" s="3">
        <v>0</v>
      </c>
      <c r="W861" s="3">
        <v>1</v>
      </c>
      <c r="X861" s="3">
        <v>0</v>
      </c>
      <c r="Y861" s="3">
        <v>0</v>
      </c>
      <c r="AA861" s="15">
        <f>SUMPRODUCT(D861:R861,Linear_regression!$K$18:$Y$18)</f>
        <v>0.70032449710003764</v>
      </c>
    </row>
    <row r="862" spans="3:27" x14ac:dyDescent="0.25">
      <c r="C862" s="2">
        <v>1</v>
      </c>
      <c r="D862" s="1">
        <v>24</v>
      </c>
      <c r="E862" s="1">
        <v>68349</v>
      </c>
      <c r="F862" s="1">
        <v>3</v>
      </c>
      <c r="G862" s="1">
        <v>20000</v>
      </c>
      <c r="H862" s="1">
        <v>14.61</v>
      </c>
      <c r="I862" s="1">
        <v>0.28999999999999998</v>
      </c>
      <c r="J862" s="1">
        <v>4</v>
      </c>
      <c r="K862" s="1">
        <v>576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0</v>
      </c>
      <c r="R862" s="1">
        <v>0</v>
      </c>
      <c r="S862" s="3">
        <v>1</v>
      </c>
      <c r="T862" s="3">
        <v>1</v>
      </c>
      <c r="U862" s="3">
        <v>1</v>
      </c>
      <c r="V862" s="3">
        <v>0</v>
      </c>
      <c r="W862" s="3">
        <v>0</v>
      </c>
      <c r="X862" s="3">
        <v>0</v>
      </c>
      <c r="Y862" s="3">
        <v>0</v>
      </c>
      <c r="AA862" s="15">
        <f>SUMPRODUCT(D862:R862,Linear_regression!$K$18:$Y$18)</f>
        <v>0.89562129179978933</v>
      </c>
    </row>
    <row r="863" spans="3:27" x14ac:dyDescent="0.25">
      <c r="C863" s="2">
        <v>1</v>
      </c>
      <c r="D863" s="1">
        <v>21</v>
      </c>
      <c r="E863" s="1">
        <v>68120</v>
      </c>
      <c r="F863" s="1">
        <v>0</v>
      </c>
      <c r="G863" s="1">
        <v>20000</v>
      </c>
      <c r="H863" s="1">
        <v>17.39</v>
      </c>
      <c r="I863" s="1">
        <v>0.28999999999999998</v>
      </c>
      <c r="J863" s="1">
        <v>3</v>
      </c>
      <c r="K863" s="1">
        <v>664</v>
      </c>
      <c r="L863" s="1">
        <v>1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3">
        <v>0</v>
      </c>
      <c r="T863" s="3">
        <v>1</v>
      </c>
      <c r="U863" s="3">
        <v>0</v>
      </c>
      <c r="V863" s="3">
        <v>0</v>
      </c>
      <c r="W863" s="3">
        <v>0</v>
      </c>
      <c r="X863" s="3">
        <v>0</v>
      </c>
      <c r="Y863" s="3">
        <v>1</v>
      </c>
      <c r="AA863" s="15">
        <f>SUMPRODUCT(D863:R863,Linear_regression!$K$18:$Y$18)</f>
        <v>0.90925265081538098</v>
      </c>
    </row>
    <row r="864" spans="3:27" x14ac:dyDescent="0.25">
      <c r="C864" s="2">
        <v>1</v>
      </c>
      <c r="D864" s="1">
        <v>24</v>
      </c>
      <c r="E864" s="1">
        <v>75484</v>
      </c>
      <c r="F864" s="1">
        <v>2</v>
      </c>
      <c r="G864" s="1">
        <v>20000</v>
      </c>
      <c r="H864" s="1">
        <v>11.12</v>
      </c>
      <c r="I864" s="1">
        <v>0.26</v>
      </c>
      <c r="J864" s="1">
        <v>2</v>
      </c>
      <c r="K864" s="1">
        <v>562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0</v>
      </c>
      <c r="R864" s="1">
        <v>0</v>
      </c>
      <c r="S864" s="3">
        <v>1</v>
      </c>
      <c r="T864" s="3">
        <v>1</v>
      </c>
      <c r="U864" s="3">
        <v>0</v>
      </c>
      <c r="V864" s="3">
        <v>1</v>
      </c>
      <c r="W864" s="3">
        <v>0</v>
      </c>
      <c r="X864" s="3">
        <v>0</v>
      </c>
      <c r="Y864" s="3">
        <v>0</v>
      </c>
      <c r="AA864" s="15">
        <f>SUMPRODUCT(D864:R864,Linear_regression!$K$18:$Y$18)</f>
        <v>0.78201443666902881</v>
      </c>
    </row>
    <row r="865" spans="3:27" x14ac:dyDescent="0.25">
      <c r="C865" s="2">
        <v>1</v>
      </c>
      <c r="D865" s="1">
        <v>25</v>
      </c>
      <c r="E865" s="1">
        <v>75802</v>
      </c>
      <c r="F865" s="1">
        <v>2</v>
      </c>
      <c r="G865" s="1">
        <v>20000</v>
      </c>
      <c r="H865" s="1">
        <v>11.48</v>
      </c>
      <c r="I865" s="1">
        <v>0.26</v>
      </c>
      <c r="J865" s="1">
        <v>2</v>
      </c>
      <c r="K865" s="1">
        <v>637</v>
      </c>
      <c r="L865" s="1">
        <v>1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3">
        <v>0</v>
      </c>
      <c r="T865" s="3">
        <v>1</v>
      </c>
      <c r="U865" s="3">
        <v>0</v>
      </c>
      <c r="V865" s="3">
        <v>0</v>
      </c>
      <c r="W865" s="3">
        <v>0</v>
      </c>
      <c r="X865" s="3">
        <v>0</v>
      </c>
      <c r="Y865" s="3">
        <v>1</v>
      </c>
      <c r="AA865" s="15">
        <f>SUMPRODUCT(D865:R865,Linear_regression!$K$18:$Y$18)</f>
        <v>0.76501600596786545</v>
      </c>
    </row>
    <row r="866" spans="3:27" x14ac:dyDescent="0.25">
      <c r="C866" s="2">
        <v>1</v>
      </c>
      <c r="D866" s="1">
        <v>25</v>
      </c>
      <c r="E866" s="1">
        <v>76733</v>
      </c>
      <c r="F866" s="1">
        <v>2</v>
      </c>
      <c r="G866" s="1">
        <v>20000</v>
      </c>
      <c r="H866" s="1">
        <v>12.42</v>
      </c>
      <c r="I866" s="1">
        <v>0.26</v>
      </c>
      <c r="J866" s="1">
        <v>3</v>
      </c>
      <c r="K866" s="1">
        <v>656</v>
      </c>
      <c r="L866" s="1">
        <v>0</v>
      </c>
      <c r="M866" s="1">
        <v>0</v>
      </c>
      <c r="N866" s="1">
        <v>0</v>
      </c>
      <c r="O866" s="1">
        <v>1</v>
      </c>
      <c r="P866" s="1">
        <v>0</v>
      </c>
      <c r="Q866" s="1">
        <v>0</v>
      </c>
      <c r="R866" s="1">
        <v>0</v>
      </c>
      <c r="S866" s="3">
        <v>0</v>
      </c>
      <c r="T866" s="3">
        <v>1</v>
      </c>
      <c r="U866" s="3">
        <v>0</v>
      </c>
      <c r="V866" s="3">
        <v>0</v>
      </c>
      <c r="W866" s="3">
        <v>1</v>
      </c>
      <c r="X866" s="3">
        <v>0</v>
      </c>
      <c r="Y866" s="3">
        <v>0</v>
      </c>
      <c r="AA866" s="15">
        <f>SUMPRODUCT(D866:R866,Linear_regression!$K$18:$Y$18)</f>
        <v>0.84427001805419277</v>
      </c>
    </row>
    <row r="867" spans="3:27" x14ac:dyDescent="0.25">
      <c r="C867" s="2">
        <v>1</v>
      </c>
      <c r="D867" s="1">
        <v>26</v>
      </c>
      <c r="E867" s="1">
        <v>70484</v>
      </c>
      <c r="F867" s="1">
        <v>4</v>
      </c>
      <c r="G867" s="1">
        <v>20000</v>
      </c>
      <c r="H867" s="1">
        <v>10.25</v>
      </c>
      <c r="I867" s="1">
        <v>0.28000000000000003</v>
      </c>
      <c r="J867" s="1">
        <v>2</v>
      </c>
      <c r="K867" s="1">
        <v>590</v>
      </c>
      <c r="L867" s="1">
        <v>1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3">
        <v>1</v>
      </c>
      <c r="T867" s="3">
        <v>1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AA867" s="15">
        <f>SUMPRODUCT(D867:R867,Linear_regression!$K$18:$Y$18)</f>
        <v>0.76391819875580014</v>
      </c>
    </row>
    <row r="868" spans="3:27" x14ac:dyDescent="0.25">
      <c r="C868" s="2">
        <v>1</v>
      </c>
      <c r="D868" s="1">
        <v>23</v>
      </c>
      <c r="E868" s="1">
        <v>78886</v>
      </c>
      <c r="F868" s="1">
        <v>1</v>
      </c>
      <c r="G868" s="1">
        <v>20000</v>
      </c>
      <c r="H868" s="1">
        <v>10.65</v>
      </c>
      <c r="I868" s="1">
        <v>0.25</v>
      </c>
      <c r="J868" s="1">
        <v>3</v>
      </c>
      <c r="K868" s="1">
        <v>653</v>
      </c>
      <c r="L868" s="1">
        <v>1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3">
        <v>0</v>
      </c>
      <c r="T868" s="3">
        <v>1</v>
      </c>
      <c r="U868" s="3">
        <v>0</v>
      </c>
      <c r="V868" s="3">
        <v>0</v>
      </c>
      <c r="W868" s="3">
        <v>1</v>
      </c>
      <c r="X868" s="3">
        <v>0</v>
      </c>
      <c r="Y868" s="3">
        <v>0</v>
      </c>
      <c r="AA868" s="15">
        <f>SUMPRODUCT(D868:R868,Linear_regression!$K$18:$Y$18)</f>
        <v>0.71487371649771736</v>
      </c>
    </row>
    <row r="869" spans="3:27" x14ac:dyDescent="0.25">
      <c r="C869" s="2">
        <v>1</v>
      </c>
      <c r="D869" s="1">
        <v>23</v>
      </c>
      <c r="E869" s="1">
        <v>79348</v>
      </c>
      <c r="F869" s="1">
        <v>0</v>
      </c>
      <c r="G869" s="1">
        <v>20000</v>
      </c>
      <c r="H869" s="1">
        <v>10.37</v>
      </c>
      <c r="I869" s="1">
        <v>0.25</v>
      </c>
      <c r="J869" s="1">
        <v>2</v>
      </c>
      <c r="K869" s="1">
        <v>703</v>
      </c>
      <c r="L869" s="1">
        <v>1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3">
        <v>0</v>
      </c>
      <c r="T869" s="3">
        <v>1</v>
      </c>
      <c r="U869" s="3">
        <v>0</v>
      </c>
      <c r="V869" s="3">
        <v>0</v>
      </c>
      <c r="W869" s="3">
        <v>1</v>
      </c>
      <c r="X869" s="3">
        <v>0</v>
      </c>
      <c r="Y869" s="3">
        <v>0</v>
      </c>
      <c r="AA869" s="15">
        <f>SUMPRODUCT(D869:R869,Linear_regression!$K$18:$Y$18)</f>
        <v>0.70703758925350435</v>
      </c>
    </row>
    <row r="870" spans="3:27" x14ac:dyDescent="0.25">
      <c r="C870" s="2">
        <v>1</v>
      </c>
      <c r="D870" s="1">
        <v>23</v>
      </c>
      <c r="E870" s="1">
        <v>78597</v>
      </c>
      <c r="F870" s="1">
        <v>1</v>
      </c>
      <c r="G870" s="1">
        <v>20000</v>
      </c>
      <c r="H870" s="1">
        <v>11.49</v>
      </c>
      <c r="I870" s="1">
        <v>0.25</v>
      </c>
      <c r="J870" s="1">
        <v>3</v>
      </c>
      <c r="K870" s="1">
        <v>596</v>
      </c>
      <c r="L870" s="1">
        <v>1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3">
        <v>1</v>
      </c>
      <c r="T870" s="3">
        <v>1</v>
      </c>
      <c r="U870" s="3">
        <v>0</v>
      </c>
      <c r="V870" s="3">
        <v>0</v>
      </c>
      <c r="W870" s="3">
        <v>0</v>
      </c>
      <c r="X870" s="3">
        <v>0</v>
      </c>
      <c r="Y870" s="3">
        <v>1</v>
      </c>
      <c r="AA870" s="15">
        <f>SUMPRODUCT(D870:R870,Linear_regression!$K$18:$Y$18)</f>
        <v>0.75026413424365568</v>
      </c>
    </row>
    <row r="871" spans="3:27" x14ac:dyDescent="0.25">
      <c r="C871" s="2">
        <v>1</v>
      </c>
      <c r="D871" s="1">
        <v>26</v>
      </c>
      <c r="E871" s="1">
        <v>71856</v>
      </c>
      <c r="F871" s="1">
        <v>6</v>
      </c>
      <c r="G871" s="1">
        <v>20000</v>
      </c>
      <c r="H871" s="1">
        <v>11.01</v>
      </c>
      <c r="I871" s="1">
        <v>0.28000000000000003</v>
      </c>
      <c r="J871" s="1">
        <v>4</v>
      </c>
      <c r="K871" s="1">
        <v>610</v>
      </c>
      <c r="L871" s="1">
        <v>1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3">
        <v>0</v>
      </c>
      <c r="T871" s="3">
        <v>1</v>
      </c>
      <c r="U871" s="3">
        <v>0</v>
      </c>
      <c r="V871" s="3">
        <v>0</v>
      </c>
      <c r="W871" s="3">
        <v>0</v>
      </c>
      <c r="X871" s="3">
        <v>1</v>
      </c>
      <c r="Y871" s="3">
        <v>0</v>
      </c>
      <c r="AA871" s="15">
        <f>SUMPRODUCT(D871:R871,Linear_regression!$K$18:$Y$18)</f>
        <v>0.74774740562948083</v>
      </c>
    </row>
    <row r="872" spans="3:27" x14ac:dyDescent="0.25">
      <c r="C872" s="2">
        <v>1</v>
      </c>
      <c r="D872" s="1">
        <v>23</v>
      </c>
      <c r="E872" s="1">
        <v>72259</v>
      </c>
      <c r="F872" s="1">
        <v>2</v>
      </c>
      <c r="G872" s="1">
        <v>20000</v>
      </c>
      <c r="H872" s="1">
        <v>12.29</v>
      </c>
      <c r="I872" s="1">
        <v>0.28000000000000003</v>
      </c>
      <c r="J872" s="1">
        <v>4</v>
      </c>
      <c r="K872" s="1">
        <v>650</v>
      </c>
      <c r="L872" s="1">
        <v>0</v>
      </c>
      <c r="M872" s="1">
        <v>0</v>
      </c>
      <c r="N872" s="1">
        <v>0</v>
      </c>
      <c r="O872" s="1">
        <v>1</v>
      </c>
      <c r="P872" s="1">
        <v>0</v>
      </c>
      <c r="Q872" s="1">
        <v>0</v>
      </c>
      <c r="R872" s="1">
        <v>0</v>
      </c>
      <c r="S872" s="3">
        <v>1</v>
      </c>
      <c r="T872" s="3">
        <v>1</v>
      </c>
      <c r="U872" s="3">
        <v>1</v>
      </c>
      <c r="V872" s="3">
        <v>0</v>
      </c>
      <c r="W872" s="3">
        <v>0</v>
      </c>
      <c r="X872" s="3">
        <v>0</v>
      </c>
      <c r="Y872" s="3">
        <v>0</v>
      </c>
      <c r="AA872" s="15">
        <f>SUMPRODUCT(D872:R872,Linear_regression!$K$18:$Y$18)</f>
        <v>0.84563256872801251</v>
      </c>
    </row>
    <row r="873" spans="3:27" x14ac:dyDescent="0.25">
      <c r="C873" s="2">
        <v>1</v>
      </c>
      <c r="D873" s="1">
        <v>21</v>
      </c>
      <c r="E873" s="1">
        <v>25869</v>
      </c>
      <c r="F873" s="1">
        <v>0</v>
      </c>
      <c r="G873" s="1">
        <v>3500</v>
      </c>
      <c r="H873" s="1">
        <v>17.27</v>
      </c>
      <c r="I873" s="1">
        <v>0.14000000000000001</v>
      </c>
      <c r="J873" s="1">
        <v>2</v>
      </c>
      <c r="K873" s="1">
        <v>579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AA873" s="15">
        <f>SUMPRODUCT(D873:R873,Linear_regression!$K$18:$Y$18)</f>
        <v>0.7749103074494148</v>
      </c>
    </row>
    <row r="874" spans="3:27" x14ac:dyDescent="0.25">
      <c r="C874" s="2">
        <v>1</v>
      </c>
      <c r="D874" s="1">
        <v>26</v>
      </c>
      <c r="E874" s="1">
        <v>79098</v>
      </c>
      <c r="F874" s="1">
        <v>2</v>
      </c>
      <c r="G874" s="1">
        <v>20000</v>
      </c>
      <c r="H874" s="1">
        <v>11.99</v>
      </c>
      <c r="I874" s="1">
        <v>0.25</v>
      </c>
      <c r="J874" s="1">
        <v>2</v>
      </c>
      <c r="K874" s="1">
        <v>534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3">
        <v>1</v>
      </c>
      <c r="T874" s="3">
        <v>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AA874" s="15">
        <f>SUMPRODUCT(D874:R874,Linear_regression!$K$18:$Y$18)</f>
        <v>0.80859655455969381</v>
      </c>
    </row>
    <row r="875" spans="3:27" x14ac:dyDescent="0.25">
      <c r="C875" s="2">
        <v>1</v>
      </c>
      <c r="D875" s="1">
        <v>25</v>
      </c>
      <c r="E875" s="1">
        <v>71754</v>
      </c>
      <c r="F875" s="1">
        <v>4</v>
      </c>
      <c r="G875" s="1">
        <v>20000</v>
      </c>
      <c r="H875" s="1">
        <v>14.84</v>
      </c>
      <c r="I875" s="1">
        <v>0.28000000000000003</v>
      </c>
      <c r="J875" s="1">
        <v>2</v>
      </c>
      <c r="K875" s="1">
        <v>540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3">
        <v>0</v>
      </c>
      <c r="T875" s="3">
        <v>1</v>
      </c>
      <c r="U875" s="3">
        <v>0</v>
      </c>
      <c r="V875" s="3">
        <v>0</v>
      </c>
      <c r="W875" s="3">
        <v>0</v>
      </c>
      <c r="X875" s="3">
        <v>1</v>
      </c>
      <c r="Y875" s="3">
        <v>0</v>
      </c>
      <c r="AA875" s="15">
        <f>SUMPRODUCT(D875:R875,Linear_regression!$K$18:$Y$18)</f>
        <v>0.86299892480024987</v>
      </c>
    </row>
    <row r="876" spans="3:27" x14ac:dyDescent="0.25">
      <c r="C876" s="2">
        <v>1</v>
      </c>
      <c r="D876" s="1">
        <v>23</v>
      </c>
      <c r="E876" s="1">
        <v>71688</v>
      </c>
      <c r="F876" s="1">
        <v>0</v>
      </c>
      <c r="G876" s="1">
        <v>20000</v>
      </c>
      <c r="H876" s="1">
        <v>10.83</v>
      </c>
      <c r="I876" s="1">
        <v>0.28000000000000003</v>
      </c>
      <c r="J876" s="1">
        <v>2</v>
      </c>
      <c r="K876" s="1">
        <v>584</v>
      </c>
      <c r="L876" s="1">
        <v>0</v>
      </c>
      <c r="M876" s="1">
        <v>0</v>
      </c>
      <c r="N876" s="1">
        <v>1</v>
      </c>
      <c r="O876" s="1">
        <v>0</v>
      </c>
      <c r="P876" s="1">
        <v>0</v>
      </c>
      <c r="Q876" s="1">
        <v>0</v>
      </c>
      <c r="R876" s="1">
        <v>0</v>
      </c>
      <c r="S876" s="3">
        <v>1</v>
      </c>
      <c r="T876" s="3">
        <v>1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AA876" s="15">
        <f>SUMPRODUCT(D876:R876,Linear_regression!$K$18:$Y$18)</f>
        <v>0.82085513136788035</v>
      </c>
    </row>
    <row r="877" spans="3:27" x14ac:dyDescent="0.25">
      <c r="C877" s="2">
        <v>1</v>
      </c>
      <c r="D877" s="1">
        <v>23</v>
      </c>
      <c r="E877" s="1">
        <v>79539</v>
      </c>
      <c r="F877" s="1">
        <v>5</v>
      </c>
      <c r="G877" s="1">
        <v>20000</v>
      </c>
      <c r="H877" s="1">
        <v>13.22</v>
      </c>
      <c r="I877" s="1">
        <v>0.25</v>
      </c>
      <c r="J877" s="1">
        <v>2</v>
      </c>
      <c r="K877" s="1">
        <v>584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3">
        <v>0</v>
      </c>
      <c r="T877" s="3">
        <v>1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AA877" s="15">
        <f>SUMPRODUCT(D877:R877,Linear_regression!$K$18:$Y$18)</f>
        <v>0.71193411567376186</v>
      </c>
    </row>
    <row r="878" spans="3:27" x14ac:dyDescent="0.25">
      <c r="C878" s="2">
        <v>1</v>
      </c>
      <c r="D878" s="1">
        <v>24</v>
      </c>
      <c r="E878" s="1">
        <v>75890</v>
      </c>
      <c r="F878" s="1">
        <v>2</v>
      </c>
      <c r="G878" s="1">
        <v>20000</v>
      </c>
      <c r="H878" s="1">
        <v>14.84</v>
      </c>
      <c r="I878" s="1">
        <v>0.26</v>
      </c>
      <c r="J878" s="1">
        <v>4</v>
      </c>
      <c r="K878" s="1">
        <v>595</v>
      </c>
      <c r="L878" s="1">
        <v>0</v>
      </c>
      <c r="M878" s="1">
        <v>0</v>
      </c>
      <c r="N878" s="1">
        <v>1</v>
      </c>
      <c r="O878" s="1">
        <v>0</v>
      </c>
      <c r="P878" s="1">
        <v>0</v>
      </c>
      <c r="Q878" s="1">
        <v>0</v>
      </c>
      <c r="R878" s="1">
        <v>0</v>
      </c>
      <c r="S878" s="3">
        <v>1</v>
      </c>
      <c r="T878" s="3">
        <v>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AA878" s="15">
        <f>SUMPRODUCT(D878:R878,Linear_regression!$K$18:$Y$18)</f>
        <v>0.86556282115705874</v>
      </c>
    </row>
    <row r="879" spans="3:27" x14ac:dyDescent="0.25">
      <c r="C879" s="2">
        <v>1</v>
      </c>
      <c r="D879" s="1">
        <v>25</v>
      </c>
      <c r="E879" s="1">
        <v>77982</v>
      </c>
      <c r="F879" s="1">
        <v>6</v>
      </c>
      <c r="G879" s="1">
        <v>20000</v>
      </c>
      <c r="H879" s="1">
        <v>11.01</v>
      </c>
      <c r="I879" s="1">
        <v>0.26</v>
      </c>
      <c r="J879" s="1">
        <v>4</v>
      </c>
      <c r="K879" s="1">
        <v>699</v>
      </c>
      <c r="L879" s="1">
        <v>1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3">
        <v>0</v>
      </c>
      <c r="T879" s="3">
        <v>1</v>
      </c>
      <c r="U879" s="3">
        <v>0</v>
      </c>
      <c r="V879" s="3">
        <v>1</v>
      </c>
      <c r="W879" s="3">
        <v>0</v>
      </c>
      <c r="X879" s="3">
        <v>0</v>
      </c>
      <c r="Y879" s="3">
        <v>0</v>
      </c>
      <c r="AA879" s="15">
        <f>SUMPRODUCT(D879:R879,Linear_regression!$K$18:$Y$18)</f>
        <v>0.6713638415426052</v>
      </c>
    </row>
    <row r="880" spans="3:27" x14ac:dyDescent="0.25">
      <c r="C880" s="2">
        <v>1</v>
      </c>
      <c r="D880" s="1">
        <v>23</v>
      </c>
      <c r="E880" s="1">
        <v>67625</v>
      </c>
      <c r="F880" s="1">
        <v>0</v>
      </c>
      <c r="G880" s="1">
        <v>20000</v>
      </c>
      <c r="H880" s="1">
        <v>15.2</v>
      </c>
      <c r="I880" s="1">
        <v>0.3</v>
      </c>
      <c r="J880" s="1">
        <v>4</v>
      </c>
      <c r="K880" s="1">
        <v>620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3">
        <v>0</v>
      </c>
      <c r="T880" s="3">
        <v>1</v>
      </c>
      <c r="U880" s="3">
        <v>0</v>
      </c>
      <c r="V880" s="3">
        <v>0</v>
      </c>
      <c r="W880" s="3">
        <v>1</v>
      </c>
      <c r="X880" s="3">
        <v>0</v>
      </c>
      <c r="Y880" s="3">
        <v>0</v>
      </c>
      <c r="AA880" s="15">
        <f>SUMPRODUCT(D880:R880,Linear_regression!$K$18:$Y$18)</f>
        <v>0.93063407196761894</v>
      </c>
    </row>
    <row r="881" spans="3:27" x14ac:dyDescent="0.25">
      <c r="C881" s="2">
        <v>1</v>
      </c>
      <c r="D881" s="1">
        <v>23</v>
      </c>
      <c r="E881" s="1">
        <v>80180</v>
      </c>
      <c r="F881" s="1">
        <v>0</v>
      </c>
      <c r="G881" s="1">
        <v>20000</v>
      </c>
      <c r="H881" s="1">
        <v>14.11</v>
      </c>
      <c r="I881" s="1">
        <v>0.25</v>
      </c>
      <c r="J881" s="1">
        <v>3</v>
      </c>
      <c r="K881" s="1">
        <v>666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3">
        <v>1</v>
      </c>
      <c r="T881" s="3">
        <v>1</v>
      </c>
      <c r="U881" s="3">
        <v>0</v>
      </c>
      <c r="V881" s="3">
        <v>0</v>
      </c>
      <c r="W881" s="3">
        <v>0</v>
      </c>
      <c r="X881" s="3">
        <v>0</v>
      </c>
      <c r="Y881" s="3">
        <v>1</v>
      </c>
      <c r="AA881" s="15">
        <f>SUMPRODUCT(D881:R881,Linear_regression!$K$18:$Y$18)</f>
        <v>0.80686705563753458</v>
      </c>
    </row>
    <row r="882" spans="3:27" x14ac:dyDescent="0.25">
      <c r="C882" s="2">
        <v>1</v>
      </c>
      <c r="D882" s="1">
        <v>22</v>
      </c>
      <c r="E882" s="1">
        <v>80179</v>
      </c>
      <c r="F882" s="1">
        <v>0</v>
      </c>
      <c r="G882" s="1">
        <v>20000</v>
      </c>
      <c r="H882" s="1">
        <v>14.42</v>
      </c>
      <c r="I882" s="1">
        <v>0.25</v>
      </c>
      <c r="J882" s="1">
        <v>2</v>
      </c>
      <c r="K882" s="1">
        <v>655</v>
      </c>
      <c r="L882" s="1">
        <v>0</v>
      </c>
      <c r="M882" s="1">
        <v>0</v>
      </c>
      <c r="N882" s="1">
        <v>1</v>
      </c>
      <c r="O882" s="1">
        <v>0</v>
      </c>
      <c r="P882" s="1">
        <v>0</v>
      </c>
      <c r="Q882" s="1">
        <v>0</v>
      </c>
      <c r="R882" s="1">
        <v>0</v>
      </c>
      <c r="S882" s="3">
        <v>1</v>
      </c>
      <c r="T882" s="3">
        <v>1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AA882" s="15">
        <f>SUMPRODUCT(D882:R882,Linear_regression!$K$18:$Y$18)</f>
        <v>0.81305152844939876</v>
      </c>
    </row>
    <row r="883" spans="3:27" x14ac:dyDescent="0.25">
      <c r="C883" s="2">
        <v>1</v>
      </c>
      <c r="D883" s="1">
        <v>22</v>
      </c>
      <c r="E883" s="1">
        <v>26137</v>
      </c>
      <c r="F883" s="1">
        <v>0</v>
      </c>
      <c r="G883" s="1">
        <v>1625</v>
      </c>
      <c r="H883" s="1">
        <v>16.89</v>
      </c>
      <c r="I883" s="1">
        <v>0.06</v>
      </c>
      <c r="J883" s="1">
        <v>3</v>
      </c>
      <c r="K883" s="1">
        <v>596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AA883" s="15">
        <f>SUMPRODUCT(D883:R883,Linear_regression!$K$18:$Y$18)</f>
        <v>0.67141690915590391</v>
      </c>
    </row>
    <row r="884" spans="3:27" x14ac:dyDescent="0.25">
      <c r="C884" s="2">
        <v>1</v>
      </c>
      <c r="D884" s="1">
        <v>21</v>
      </c>
      <c r="E884" s="1">
        <v>26112</v>
      </c>
      <c r="F884" s="1">
        <v>0</v>
      </c>
      <c r="G884" s="1">
        <v>4500</v>
      </c>
      <c r="H884" s="1">
        <v>11.01</v>
      </c>
      <c r="I884" s="1">
        <v>0.17</v>
      </c>
      <c r="J884" s="1">
        <v>2</v>
      </c>
      <c r="K884" s="1">
        <v>608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3">
        <v>1</v>
      </c>
      <c r="T884" s="3">
        <v>0</v>
      </c>
      <c r="U884" s="3">
        <v>0</v>
      </c>
      <c r="V884" s="3">
        <v>1</v>
      </c>
      <c r="W884" s="3">
        <v>0</v>
      </c>
      <c r="X884" s="3">
        <v>0</v>
      </c>
      <c r="Y884" s="3">
        <v>0</v>
      </c>
      <c r="AA884" s="15">
        <f>SUMPRODUCT(D884:R884,Linear_regression!$K$18:$Y$18)</f>
        <v>0.67057751102793783</v>
      </c>
    </row>
    <row r="885" spans="3:27" x14ac:dyDescent="0.25">
      <c r="C885" s="2">
        <v>1</v>
      </c>
      <c r="D885" s="1">
        <v>22</v>
      </c>
      <c r="E885" s="1">
        <v>83759</v>
      </c>
      <c r="F885" s="1">
        <v>1</v>
      </c>
      <c r="G885" s="1">
        <v>20000</v>
      </c>
      <c r="H885" s="1">
        <v>10.99</v>
      </c>
      <c r="I885" s="1">
        <v>0.24</v>
      </c>
      <c r="J885" s="1">
        <v>4</v>
      </c>
      <c r="K885" s="1">
        <v>660</v>
      </c>
      <c r="L885" s="1">
        <v>0</v>
      </c>
      <c r="M885" s="1">
        <v>0</v>
      </c>
      <c r="N885" s="1">
        <v>1</v>
      </c>
      <c r="O885" s="1">
        <v>0</v>
      </c>
      <c r="P885" s="1">
        <v>0</v>
      </c>
      <c r="Q885" s="1">
        <v>0</v>
      </c>
      <c r="R885" s="1">
        <v>0</v>
      </c>
      <c r="S885" s="3">
        <v>1</v>
      </c>
      <c r="T885" s="3">
        <v>1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AA885" s="15">
        <f>SUMPRODUCT(D885:R885,Linear_regression!$K$18:$Y$18)</f>
        <v>0.71146133844427295</v>
      </c>
    </row>
    <row r="886" spans="3:27" x14ac:dyDescent="0.25">
      <c r="C886" s="2">
        <v>1</v>
      </c>
      <c r="D886" s="1">
        <v>24</v>
      </c>
      <c r="E886" s="1">
        <v>83573</v>
      </c>
      <c r="F886" s="1">
        <v>1</v>
      </c>
      <c r="G886" s="1">
        <v>20000</v>
      </c>
      <c r="H886" s="1">
        <v>14.82</v>
      </c>
      <c r="I886" s="1">
        <v>0.24</v>
      </c>
      <c r="J886" s="1">
        <v>4</v>
      </c>
      <c r="K886" s="1">
        <v>693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3">
        <v>1</v>
      </c>
      <c r="T886" s="3">
        <v>1</v>
      </c>
      <c r="U886" s="3">
        <v>0</v>
      </c>
      <c r="V886" s="3">
        <v>1</v>
      </c>
      <c r="W886" s="3">
        <v>0</v>
      </c>
      <c r="X886" s="3">
        <v>0</v>
      </c>
      <c r="Y886" s="3">
        <v>0</v>
      </c>
      <c r="AA886" s="15">
        <f>SUMPRODUCT(D886:R886,Linear_regression!$K$18:$Y$18)</f>
        <v>0.80125598998903258</v>
      </c>
    </row>
    <row r="887" spans="3:27" x14ac:dyDescent="0.25">
      <c r="C887" s="2">
        <v>1</v>
      </c>
      <c r="D887" s="1">
        <v>23</v>
      </c>
      <c r="E887" s="1">
        <v>72279</v>
      </c>
      <c r="F887" s="1">
        <v>2</v>
      </c>
      <c r="G887" s="1">
        <v>20000</v>
      </c>
      <c r="H887" s="1">
        <v>16</v>
      </c>
      <c r="I887" s="1">
        <v>0.28000000000000003</v>
      </c>
      <c r="J887" s="1">
        <v>3</v>
      </c>
      <c r="K887" s="1">
        <v>688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3">
        <v>0</v>
      </c>
      <c r="T887" s="3">
        <v>1</v>
      </c>
      <c r="U887" s="3">
        <v>0</v>
      </c>
      <c r="V887" s="3">
        <v>0</v>
      </c>
      <c r="W887" s="3">
        <v>1</v>
      </c>
      <c r="X887" s="3">
        <v>0</v>
      </c>
      <c r="Y887" s="3">
        <v>0</v>
      </c>
      <c r="AA887" s="15">
        <f>SUMPRODUCT(D887:R887,Linear_regression!$K$18:$Y$18)</f>
        <v>0.85318587905006149</v>
      </c>
    </row>
    <row r="888" spans="3:27" x14ac:dyDescent="0.25">
      <c r="C888" s="2">
        <v>1</v>
      </c>
      <c r="D888" s="1">
        <v>26</v>
      </c>
      <c r="E888" s="1">
        <v>85207</v>
      </c>
      <c r="F888" s="1">
        <v>2</v>
      </c>
      <c r="G888" s="1">
        <v>20000</v>
      </c>
      <c r="H888" s="1">
        <v>13.16</v>
      </c>
      <c r="I888" s="1">
        <v>0.23</v>
      </c>
      <c r="J888" s="1">
        <v>3</v>
      </c>
      <c r="K888" s="1">
        <v>662</v>
      </c>
      <c r="L888" s="1">
        <v>0</v>
      </c>
      <c r="M888" s="1">
        <v>0</v>
      </c>
      <c r="N888" s="1">
        <v>0</v>
      </c>
      <c r="O888" s="1">
        <v>1</v>
      </c>
      <c r="P888" s="1">
        <v>0</v>
      </c>
      <c r="Q888" s="1">
        <v>0</v>
      </c>
      <c r="R888" s="1">
        <v>0</v>
      </c>
      <c r="S888" s="3">
        <v>1</v>
      </c>
      <c r="T888" s="3">
        <v>1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AA888" s="15">
        <f>SUMPRODUCT(D888:R888,Linear_regression!$K$18:$Y$18)</f>
        <v>0.82755820953968762</v>
      </c>
    </row>
    <row r="889" spans="3:27" x14ac:dyDescent="0.25">
      <c r="C889" s="2">
        <v>1</v>
      </c>
      <c r="D889" s="1">
        <v>24</v>
      </c>
      <c r="E889" s="1">
        <v>85232</v>
      </c>
      <c r="F889" s="1">
        <v>5</v>
      </c>
      <c r="G889" s="1">
        <v>20000</v>
      </c>
      <c r="H889" s="1">
        <v>14.88</v>
      </c>
      <c r="I889" s="1">
        <v>0.23</v>
      </c>
      <c r="J889" s="1">
        <v>4</v>
      </c>
      <c r="K889" s="1">
        <v>652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3">
        <v>0</v>
      </c>
      <c r="T889" s="3">
        <v>1</v>
      </c>
      <c r="U889" s="3">
        <v>0</v>
      </c>
      <c r="V889" s="3">
        <v>0</v>
      </c>
      <c r="W889" s="3">
        <v>0</v>
      </c>
      <c r="X889" s="3">
        <v>0</v>
      </c>
      <c r="Y889" s="3">
        <v>1</v>
      </c>
      <c r="AA889" s="15">
        <f>SUMPRODUCT(D889:R889,Linear_regression!$K$18:$Y$18)</f>
        <v>0.72485423603400079</v>
      </c>
    </row>
    <row r="890" spans="3:27" x14ac:dyDescent="0.25">
      <c r="C890" s="2">
        <v>1</v>
      </c>
      <c r="D890" s="1">
        <v>26</v>
      </c>
      <c r="E890" s="1">
        <v>86320</v>
      </c>
      <c r="F890" s="1">
        <v>2</v>
      </c>
      <c r="G890" s="1">
        <v>20000</v>
      </c>
      <c r="H890" s="1">
        <v>13.36</v>
      </c>
      <c r="I890" s="1">
        <v>0.23</v>
      </c>
      <c r="J890" s="1">
        <v>2</v>
      </c>
      <c r="K890" s="1">
        <v>655</v>
      </c>
      <c r="L890" s="1">
        <v>0</v>
      </c>
      <c r="M890" s="1">
        <v>0</v>
      </c>
      <c r="N890" s="1">
        <v>0</v>
      </c>
      <c r="O890" s="1">
        <v>1</v>
      </c>
      <c r="P890" s="1">
        <v>0</v>
      </c>
      <c r="Q890" s="1">
        <v>0</v>
      </c>
      <c r="R890" s="1">
        <v>0</v>
      </c>
      <c r="S890" s="3">
        <v>1</v>
      </c>
      <c r="T890" s="3">
        <v>1</v>
      </c>
      <c r="U890" s="3">
        <v>0</v>
      </c>
      <c r="V890" s="3">
        <v>1</v>
      </c>
      <c r="W890" s="3">
        <v>0</v>
      </c>
      <c r="X890" s="3">
        <v>0</v>
      </c>
      <c r="Y890" s="3">
        <v>0</v>
      </c>
      <c r="AA890" s="15">
        <f>SUMPRODUCT(D890:R890,Linear_regression!$K$18:$Y$18)</f>
        <v>0.82788087555332435</v>
      </c>
    </row>
    <row r="891" spans="3:27" x14ac:dyDescent="0.25">
      <c r="C891" s="2">
        <v>1</v>
      </c>
      <c r="D891" s="1">
        <v>23</v>
      </c>
      <c r="E891" s="1">
        <v>74473</v>
      </c>
      <c r="F891" s="1">
        <v>0</v>
      </c>
      <c r="G891" s="1">
        <v>20000</v>
      </c>
      <c r="H891" s="1">
        <v>11.14</v>
      </c>
      <c r="I891" s="1">
        <v>0.27</v>
      </c>
      <c r="J891" s="1">
        <v>2</v>
      </c>
      <c r="K891" s="1">
        <v>460</v>
      </c>
      <c r="L891" s="1">
        <v>0</v>
      </c>
      <c r="M891" s="1">
        <v>0</v>
      </c>
      <c r="N891" s="1">
        <v>1</v>
      </c>
      <c r="O891" s="1">
        <v>0</v>
      </c>
      <c r="P891" s="1">
        <v>0</v>
      </c>
      <c r="Q891" s="1">
        <v>0</v>
      </c>
      <c r="R891" s="1">
        <v>0</v>
      </c>
      <c r="S891" s="3">
        <v>0</v>
      </c>
      <c r="T891" s="3">
        <v>1</v>
      </c>
      <c r="U891" s="3">
        <v>0</v>
      </c>
      <c r="V891" s="3">
        <v>0</v>
      </c>
      <c r="W891" s="3">
        <v>1</v>
      </c>
      <c r="X891" s="3">
        <v>0</v>
      </c>
      <c r="Y891" s="3">
        <v>0</v>
      </c>
      <c r="AA891" s="15">
        <f>SUMPRODUCT(D891:R891,Linear_regression!$K$18:$Y$18)</f>
        <v>0.84771615080421359</v>
      </c>
    </row>
    <row r="892" spans="3:27" x14ac:dyDescent="0.25">
      <c r="C892" s="2">
        <v>1</v>
      </c>
      <c r="D892" s="1">
        <v>24</v>
      </c>
      <c r="E892" s="1">
        <v>87447</v>
      </c>
      <c r="F892" s="1">
        <v>6</v>
      </c>
      <c r="G892" s="1">
        <v>20000</v>
      </c>
      <c r="H892" s="1">
        <v>11.01</v>
      </c>
      <c r="I892" s="1">
        <v>0.23</v>
      </c>
      <c r="J892" s="1">
        <v>4</v>
      </c>
      <c r="K892" s="1">
        <v>632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0</v>
      </c>
      <c r="R892" s="1">
        <v>0</v>
      </c>
      <c r="S892" s="3">
        <v>0</v>
      </c>
      <c r="T892" s="3">
        <v>1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AA892" s="15">
        <f>SUMPRODUCT(D892:R892,Linear_regression!$K$18:$Y$18)</f>
        <v>0.68298684822522449</v>
      </c>
    </row>
    <row r="893" spans="3:27" x14ac:dyDescent="0.25">
      <c r="C893" s="2">
        <v>1</v>
      </c>
      <c r="D893" s="1">
        <v>22</v>
      </c>
      <c r="E893" s="1">
        <v>76808</v>
      </c>
      <c r="F893" s="1">
        <v>0</v>
      </c>
      <c r="G893" s="1">
        <v>20000</v>
      </c>
      <c r="H893" s="1">
        <v>14.91</v>
      </c>
      <c r="I893" s="1">
        <v>0.26</v>
      </c>
      <c r="J893" s="1">
        <v>4</v>
      </c>
      <c r="K893" s="1">
        <v>611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3">
        <v>1</v>
      </c>
      <c r="T893" s="3">
        <v>1</v>
      </c>
      <c r="U893" s="3">
        <v>0</v>
      </c>
      <c r="V893" s="3">
        <v>0</v>
      </c>
      <c r="W893" s="3">
        <v>1</v>
      </c>
      <c r="X893" s="3">
        <v>0</v>
      </c>
      <c r="Y893" s="3">
        <v>0</v>
      </c>
      <c r="AA893" s="15">
        <f>SUMPRODUCT(D893:R893,Linear_regression!$K$18:$Y$18)</f>
        <v>0.84524865110143299</v>
      </c>
    </row>
    <row r="894" spans="3:27" x14ac:dyDescent="0.25">
      <c r="C894" s="2">
        <v>1</v>
      </c>
      <c r="D894" s="1">
        <v>26</v>
      </c>
      <c r="E894" s="1">
        <v>76420</v>
      </c>
      <c r="F894" s="1">
        <v>2</v>
      </c>
      <c r="G894" s="1">
        <v>20000</v>
      </c>
      <c r="H894" s="1">
        <v>13.85</v>
      </c>
      <c r="I894" s="1">
        <v>0.26</v>
      </c>
      <c r="J894" s="1">
        <v>3</v>
      </c>
      <c r="K894" s="1">
        <v>656</v>
      </c>
      <c r="L894" s="1">
        <v>1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3">
        <v>1</v>
      </c>
      <c r="T894" s="3">
        <v>1</v>
      </c>
      <c r="U894" s="3">
        <v>0</v>
      </c>
      <c r="V894" s="3">
        <v>0</v>
      </c>
      <c r="W894" s="3">
        <v>1</v>
      </c>
      <c r="X894" s="3">
        <v>0</v>
      </c>
      <c r="Y894" s="3">
        <v>0</v>
      </c>
      <c r="AA894" s="15">
        <f>SUMPRODUCT(D894:R894,Linear_regression!$K$18:$Y$18)</f>
        <v>0.83466202359916875</v>
      </c>
    </row>
    <row r="895" spans="3:27" x14ac:dyDescent="0.25">
      <c r="C895" s="2">
        <v>1</v>
      </c>
      <c r="D895" s="1">
        <v>25</v>
      </c>
      <c r="E895" s="1">
        <v>89914</v>
      </c>
      <c r="F895" s="1">
        <v>7</v>
      </c>
      <c r="G895" s="1">
        <v>20000</v>
      </c>
      <c r="H895" s="1">
        <v>15.95</v>
      </c>
      <c r="I895" s="1">
        <v>0.22</v>
      </c>
      <c r="J895" s="1">
        <v>4</v>
      </c>
      <c r="K895" s="1">
        <v>477</v>
      </c>
      <c r="L895" s="1">
        <v>0</v>
      </c>
      <c r="M895" s="1">
        <v>0</v>
      </c>
      <c r="N895" s="1">
        <v>1</v>
      </c>
      <c r="O895" s="1">
        <v>0</v>
      </c>
      <c r="P895" s="1">
        <v>0</v>
      </c>
      <c r="Q895" s="1">
        <v>0</v>
      </c>
      <c r="R895" s="1">
        <v>0</v>
      </c>
      <c r="S895" s="3">
        <v>1</v>
      </c>
      <c r="T895" s="3">
        <v>1</v>
      </c>
      <c r="U895" s="3">
        <v>0</v>
      </c>
      <c r="V895" s="3">
        <v>0</v>
      </c>
      <c r="W895" s="3">
        <v>0</v>
      </c>
      <c r="X895" s="3">
        <v>1</v>
      </c>
      <c r="Y895" s="3">
        <v>0</v>
      </c>
      <c r="AA895" s="15">
        <f>SUMPRODUCT(D895:R895,Linear_regression!$K$18:$Y$18)</f>
        <v>0.78165382665370087</v>
      </c>
    </row>
    <row r="896" spans="3:27" x14ac:dyDescent="0.25">
      <c r="C896" s="2">
        <v>1</v>
      </c>
      <c r="D896" s="1">
        <v>24</v>
      </c>
      <c r="E896" s="1">
        <v>26747</v>
      </c>
      <c r="F896" s="1">
        <v>1</v>
      </c>
      <c r="G896" s="1">
        <v>2000</v>
      </c>
      <c r="H896" s="1">
        <v>14.84</v>
      </c>
      <c r="I896" s="1">
        <v>7.0000000000000007E-2</v>
      </c>
      <c r="J896" s="1">
        <v>2</v>
      </c>
      <c r="K896" s="1">
        <v>704</v>
      </c>
      <c r="L896" s="1">
        <v>0</v>
      </c>
      <c r="M896" s="1">
        <v>0</v>
      </c>
      <c r="N896" s="1">
        <v>0</v>
      </c>
      <c r="O896" s="1">
        <v>1</v>
      </c>
      <c r="P896" s="1">
        <v>0</v>
      </c>
      <c r="Q896" s="1">
        <v>0</v>
      </c>
      <c r="R896" s="1">
        <v>0</v>
      </c>
      <c r="S896" s="3">
        <v>1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AA896" s="15">
        <f>SUMPRODUCT(D896:R896,Linear_regression!$K$18:$Y$18)</f>
        <v>0.67751831459686551</v>
      </c>
    </row>
    <row r="897" spans="3:27" x14ac:dyDescent="0.25">
      <c r="C897" s="2">
        <v>1</v>
      </c>
      <c r="D897" s="1">
        <v>23</v>
      </c>
      <c r="E897" s="1">
        <v>92036</v>
      </c>
      <c r="F897" s="1">
        <v>2</v>
      </c>
      <c r="G897" s="1">
        <v>20000</v>
      </c>
      <c r="H897" s="1">
        <v>15.05</v>
      </c>
      <c r="I897" s="1">
        <v>0.22</v>
      </c>
      <c r="J897" s="1">
        <v>4</v>
      </c>
      <c r="K897" s="1">
        <v>648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3">
        <v>0</v>
      </c>
      <c r="T897" s="3">
        <v>1</v>
      </c>
      <c r="U897" s="3">
        <v>0</v>
      </c>
      <c r="V897" s="3">
        <v>1</v>
      </c>
      <c r="W897" s="3">
        <v>0</v>
      </c>
      <c r="X897" s="3">
        <v>0</v>
      </c>
      <c r="Y897" s="3">
        <v>0</v>
      </c>
      <c r="AA897" s="15">
        <f>SUMPRODUCT(D897:R897,Linear_regression!$K$18:$Y$18)</f>
        <v>0.7503361426881815</v>
      </c>
    </row>
    <row r="898" spans="3:27" x14ac:dyDescent="0.25">
      <c r="C898" s="2">
        <v>1</v>
      </c>
      <c r="D898" s="1">
        <v>22</v>
      </c>
      <c r="E898" s="1">
        <v>93070</v>
      </c>
      <c r="F898" s="1">
        <v>0</v>
      </c>
      <c r="G898" s="1">
        <v>20000</v>
      </c>
      <c r="H898" s="1">
        <v>13.79</v>
      </c>
      <c r="I898" s="1">
        <v>0.21</v>
      </c>
      <c r="J898" s="1">
        <v>4</v>
      </c>
      <c r="K898" s="1">
        <v>662</v>
      </c>
      <c r="L898" s="1">
        <v>0</v>
      </c>
      <c r="M898" s="1">
        <v>0</v>
      </c>
      <c r="N898" s="1">
        <v>0</v>
      </c>
      <c r="O898" s="1">
        <v>1</v>
      </c>
      <c r="P898" s="1">
        <v>0</v>
      </c>
      <c r="Q898" s="1">
        <v>0</v>
      </c>
      <c r="R898" s="1">
        <v>0</v>
      </c>
      <c r="S898" s="3">
        <v>1</v>
      </c>
      <c r="T898" s="3">
        <v>1</v>
      </c>
      <c r="U898" s="3">
        <v>1</v>
      </c>
      <c r="V898" s="3">
        <v>0</v>
      </c>
      <c r="W898" s="3">
        <v>0</v>
      </c>
      <c r="X898" s="3">
        <v>0</v>
      </c>
      <c r="Y898" s="3">
        <v>0</v>
      </c>
      <c r="AA898" s="15">
        <f>SUMPRODUCT(D898:R898,Linear_regression!$K$18:$Y$18)</f>
        <v>0.78081986751665255</v>
      </c>
    </row>
    <row r="899" spans="3:27" x14ac:dyDescent="0.25">
      <c r="C899" s="2">
        <v>1</v>
      </c>
      <c r="D899" s="1">
        <v>24</v>
      </c>
      <c r="E899" s="1">
        <v>95807</v>
      </c>
      <c r="F899" s="1">
        <v>5</v>
      </c>
      <c r="G899" s="1">
        <v>20000</v>
      </c>
      <c r="H899" s="1">
        <v>14.11</v>
      </c>
      <c r="I899" s="1">
        <v>0.21</v>
      </c>
      <c r="J899" s="1">
        <v>2</v>
      </c>
      <c r="K899" s="1">
        <v>678</v>
      </c>
      <c r="L899" s="1">
        <v>0</v>
      </c>
      <c r="M899" s="1">
        <v>0</v>
      </c>
      <c r="N899" s="1">
        <v>0</v>
      </c>
      <c r="O899" s="1">
        <v>1</v>
      </c>
      <c r="P899" s="1">
        <v>0</v>
      </c>
      <c r="Q899" s="1">
        <v>0</v>
      </c>
      <c r="R899" s="1">
        <v>0</v>
      </c>
      <c r="S899" s="3">
        <v>0</v>
      </c>
      <c r="T899" s="3">
        <v>1</v>
      </c>
      <c r="U899" s="3">
        <v>0</v>
      </c>
      <c r="V899" s="3">
        <v>1</v>
      </c>
      <c r="W899" s="3">
        <v>0</v>
      </c>
      <c r="X899" s="3">
        <v>0</v>
      </c>
      <c r="Y899" s="3">
        <v>0</v>
      </c>
      <c r="AA899" s="15">
        <f>SUMPRODUCT(D899:R899,Linear_regression!$K$18:$Y$18)</f>
        <v>0.71175380394067078</v>
      </c>
    </row>
    <row r="900" spans="3:27" x14ac:dyDescent="0.25">
      <c r="C900" s="2">
        <v>1</v>
      </c>
      <c r="D900" s="1">
        <v>26</v>
      </c>
      <c r="E900" s="1">
        <v>88672</v>
      </c>
      <c r="F900" s="1">
        <v>2</v>
      </c>
      <c r="G900" s="1">
        <v>20000</v>
      </c>
      <c r="H900" s="1">
        <v>12.53</v>
      </c>
      <c r="I900" s="1">
        <v>0.23</v>
      </c>
      <c r="J900" s="1">
        <v>2</v>
      </c>
      <c r="K900" s="1">
        <v>571</v>
      </c>
      <c r="L900" s="1">
        <v>1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3">
        <v>1</v>
      </c>
      <c r="T900" s="3">
        <v>1</v>
      </c>
      <c r="U900" s="3">
        <v>0</v>
      </c>
      <c r="V900" s="3">
        <v>0</v>
      </c>
      <c r="W900" s="3">
        <v>0</v>
      </c>
      <c r="X900" s="3">
        <v>1</v>
      </c>
      <c r="Y900" s="3">
        <v>0</v>
      </c>
      <c r="AA900" s="15">
        <f>SUMPRODUCT(D900:R900,Linear_regression!$K$18:$Y$18)</f>
        <v>0.7739937327805344</v>
      </c>
    </row>
    <row r="901" spans="3:27" x14ac:dyDescent="0.25">
      <c r="C901" s="2">
        <v>1</v>
      </c>
      <c r="D901" s="1">
        <v>23</v>
      </c>
      <c r="E901" s="1">
        <v>94566</v>
      </c>
      <c r="F901" s="1">
        <v>1</v>
      </c>
      <c r="G901" s="1">
        <v>20000</v>
      </c>
      <c r="H901" s="1">
        <v>18.25</v>
      </c>
      <c r="I901" s="1">
        <v>0.21</v>
      </c>
      <c r="J901" s="1">
        <v>2</v>
      </c>
      <c r="K901" s="1">
        <v>611</v>
      </c>
      <c r="L901" s="1">
        <v>0</v>
      </c>
      <c r="M901" s="1">
        <v>0</v>
      </c>
      <c r="N901" s="1">
        <v>1</v>
      </c>
      <c r="O901" s="1">
        <v>0</v>
      </c>
      <c r="P901" s="1">
        <v>0</v>
      </c>
      <c r="Q901" s="1">
        <v>0</v>
      </c>
      <c r="R901" s="1">
        <v>0</v>
      </c>
      <c r="S901" s="3">
        <v>1</v>
      </c>
      <c r="T901" s="3">
        <v>1</v>
      </c>
      <c r="U901" s="3">
        <v>0</v>
      </c>
      <c r="V901" s="3">
        <v>1</v>
      </c>
      <c r="W901" s="3">
        <v>0</v>
      </c>
      <c r="X901" s="3">
        <v>0</v>
      </c>
      <c r="Y901" s="3">
        <v>0</v>
      </c>
      <c r="AA901" s="15">
        <f>SUMPRODUCT(D901:R901,Linear_regression!$K$18:$Y$18)</f>
        <v>0.84263341637169453</v>
      </c>
    </row>
    <row r="902" spans="3:27" x14ac:dyDescent="0.25">
      <c r="C902" s="2">
        <v>1</v>
      </c>
      <c r="D902" s="1">
        <v>25</v>
      </c>
      <c r="E902" s="1">
        <v>27570</v>
      </c>
      <c r="F902" s="1">
        <v>0</v>
      </c>
      <c r="G902" s="1">
        <v>5875</v>
      </c>
      <c r="H902" s="1">
        <v>6.62</v>
      </c>
      <c r="I902" s="1">
        <v>0.21</v>
      </c>
      <c r="J902" s="1">
        <v>2</v>
      </c>
      <c r="K902" s="1">
        <v>680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3">
        <v>0</v>
      </c>
      <c r="T902" s="3">
        <v>0</v>
      </c>
      <c r="U902" s="3">
        <v>1</v>
      </c>
      <c r="V902" s="3">
        <v>0</v>
      </c>
      <c r="W902" s="3">
        <v>0</v>
      </c>
      <c r="X902" s="3">
        <v>0</v>
      </c>
      <c r="Y902" s="3">
        <v>0</v>
      </c>
      <c r="AA902" s="15">
        <f>SUMPRODUCT(D902:R902,Linear_regression!$K$18:$Y$18)</f>
        <v>0.6759312324841813</v>
      </c>
    </row>
    <row r="903" spans="3:27" x14ac:dyDescent="0.25">
      <c r="C903" s="2">
        <v>1</v>
      </c>
      <c r="D903" s="1">
        <v>23</v>
      </c>
      <c r="E903" s="1">
        <v>27666</v>
      </c>
      <c r="F903" s="1">
        <v>0</v>
      </c>
      <c r="G903" s="1">
        <v>1550</v>
      </c>
      <c r="H903" s="1">
        <v>7.49</v>
      </c>
      <c r="I903" s="1">
        <v>0.06</v>
      </c>
      <c r="J903" s="1">
        <v>2</v>
      </c>
      <c r="K903" s="1">
        <v>658</v>
      </c>
      <c r="L903" s="1">
        <v>1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3">
        <v>1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AA903" s="15">
        <f>SUMPRODUCT(D903:R903,Linear_regression!$K$18:$Y$18)</f>
        <v>0.45687841060632223</v>
      </c>
    </row>
    <row r="904" spans="3:27" x14ac:dyDescent="0.25">
      <c r="C904" s="2">
        <v>1</v>
      </c>
      <c r="D904" s="1">
        <v>23</v>
      </c>
      <c r="E904" s="1">
        <v>100420</v>
      </c>
      <c r="F904" s="1">
        <v>4</v>
      </c>
      <c r="G904" s="1">
        <v>20000</v>
      </c>
      <c r="H904" s="1">
        <v>11.01</v>
      </c>
      <c r="I904" s="1">
        <v>0.2</v>
      </c>
      <c r="J904" s="1">
        <v>2</v>
      </c>
      <c r="K904" s="1">
        <v>571</v>
      </c>
      <c r="L904" s="1">
        <v>1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3">
        <v>1</v>
      </c>
      <c r="T904" s="3">
        <v>1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AA904" s="15">
        <f>SUMPRODUCT(D904:R904,Linear_regression!$K$18:$Y$18)</f>
        <v>0.59966921936408113</v>
      </c>
    </row>
    <row r="905" spans="3:27" x14ac:dyDescent="0.25">
      <c r="C905" s="2">
        <v>1</v>
      </c>
      <c r="D905" s="1">
        <v>22</v>
      </c>
      <c r="E905" s="1">
        <v>103798</v>
      </c>
      <c r="F905" s="1">
        <v>0</v>
      </c>
      <c r="G905" s="1">
        <v>20000</v>
      </c>
      <c r="H905" s="1">
        <v>15.65</v>
      </c>
      <c r="I905" s="1">
        <v>0.19</v>
      </c>
      <c r="J905" s="1">
        <v>4</v>
      </c>
      <c r="K905" s="1">
        <v>645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3">
        <v>0</v>
      </c>
      <c r="T905" s="3">
        <v>1</v>
      </c>
      <c r="U905" s="3">
        <v>0</v>
      </c>
      <c r="V905" s="3">
        <v>0</v>
      </c>
      <c r="W905" s="3">
        <v>0</v>
      </c>
      <c r="X905" s="3">
        <v>0</v>
      </c>
      <c r="Y905" s="3">
        <v>1</v>
      </c>
      <c r="AA905" s="15">
        <f>SUMPRODUCT(D905:R905,Linear_regression!$K$18:$Y$18)</f>
        <v>0.73401503325807893</v>
      </c>
    </row>
    <row r="906" spans="3:27" x14ac:dyDescent="0.25">
      <c r="C906" s="2">
        <v>1</v>
      </c>
      <c r="D906" s="1">
        <v>25</v>
      </c>
      <c r="E906" s="1">
        <v>106741</v>
      </c>
      <c r="F906" s="1">
        <v>1</v>
      </c>
      <c r="G906" s="1">
        <v>20000</v>
      </c>
      <c r="H906" s="1">
        <v>16.350000000000001</v>
      </c>
      <c r="I906" s="1">
        <v>0.19</v>
      </c>
      <c r="J906" s="1">
        <v>3</v>
      </c>
      <c r="K906" s="1">
        <v>650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0</v>
      </c>
      <c r="S906" s="3">
        <v>0</v>
      </c>
      <c r="T906" s="3">
        <v>1</v>
      </c>
      <c r="U906" s="3">
        <v>0</v>
      </c>
      <c r="V906" s="3">
        <v>1</v>
      </c>
      <c r="W906" s="3">
        <v>0</v>
      </c>
      <c r="X906" s="3">
        <v>0</v>
      </c>
      <c r="Y906" s="3">
        <v>0</v>
      </c>
      <c r="AA906" s="15">
        <f>SUMPRODUCT(D906:R906,Linear_regression!$K$18:$Y$18)</f>
        <v>0.79400693672654588</v>
      </c>
    </row>
    <row r="907" spans="3:27" x14ac:dyDescent="0.25">
      <c r="C907" s="2">
        <v>1</v>
      </c>
      <c r="D907" s="1">
        <v>22</v>
      </c>
      <c r="E907" s="1">
        <v>90648</v>
      </c>
      <c r="F907" s="1">
        <v>0</v>
      </c>
      <c r="G907" s="1">
        <v>20000</v>
      </c>
      <c r="H907" s="1">
        <v>14.96</v>
      </c>
      <c r="I907" s="1">
        <v>0.22</v>
      </c>
      <c r="J907" s="1">
        <v>4</v>
      </c>
      <c r="K907" s="1">
        <v>653</v>
      </c>
      <c r="L907" s="1">
        <v>0</v>
      </c>
      <c r="M907" s="1">
        <v>0</v>
      </c>
      <c r="N907" s="1">
        <v>1</v>
      </c>
      <c r="O907" s="1">
        <v>0</v>
      </c>
      <c r="P907" s="1">
        <v>0</v>
      </c>
      <c r="Q907" s="1">
        <v>0</v>
      </c>
      <c r="R907" s="1">
        <v>0</v>
      </c>
      <c r="S907" s="3">
        <v>1</v>
      </c>
      <c r="T907" s="3">
        <v>1</v>
      </c>
      <c r="U907" s="3">
        <v>0</v>
      </c>
      <c r="V907" s="3">
        <v>0</v>
      </c>
      <c r="W907" s="3">
        <v>1</v>
      </c>
      <c r="X907" s="3">
        <v>0</v>
      </c>
      <c r="Y907" s="3">
        <v>0</v>
      </c>
      <c r="AA907" s="15">
        <f>SUMPRODUCT(D907:R907,Linear_regression!$K$18:$Y$18)</f>
        <v>0.78687642929368595</v>
      </c>
    </row>
    <row r="908" spans="3:27" x14ac:dyDescent="0.25">
      <c r="C908" s="2">
        <v>1</v>
      </c>
      <c r="D908" s="1">
        <v>23</v>
      </c>
      <c r="E908" s="1">
        <v>90887</v>
      </c>
      <c r="F908" s="1">
        <v>2</v>
      </c>
      <c r="G908" s="1">
        <v>20000</v>
      </c>
      <c r="H908" s="1">
        <v>17.04</v>
      </c>
      <c r="I908" s="1">
        <v>0.22</v>
      </c>
      <c r="J908" s="1">
        <v>2</v>
      </c>
      <c r="K908" s="1">
        <v>685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3">
        <v>1</v>
      </c>
      <c r="T908" s="3">
        <v>1</v>
      </c>
      <c r="U908" s="3">
        <v>0</v>
      </c>
      <c r="V908" s="3">
        <v>0</v>
      </c>
      <c r="W908" s="3">
        <v>1</v>
      </c>
      <c r="X908" s="3">
        <v>0</v>
      </c>
      <c r="Y908" s="3">
        <v>0</v>
      </c>
      <c r="AA908" s="15">
        <f>SUMPRODUCT(D908:R908,Linear_regression!$K$18:$Y$18)</f>
        <v>0.77292273593839811</v>
      </c>
    </row>
    <row r="909" spans="3:27" x14ac:dyDescent="0.25">
      <c r="C909" s="2">
        <v>1</v>
      </c>
      <c r="D909" s="1">
        <v>23</v>
      </c>
      <c r="E909" s="1">
        <v>112700</v>
      </c>
      <c r="F909" s="1">
        <v>0</v>
      </c>
      <c r="G909" s="1">
        <v>20000</v>
      </c>
      <c r="H909" s="1">
        <v>13.22</v>
      </c>
      <c r="I909" s="1">
        <v>0.18</v>
      </c>
      <c r="J909" s="1">
        <v>3</v>
      </c>
      <c r="K909" s="1">
        <v>559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3">
        <v>0</v>
      </c>
      <c r="T909" s="3">
        <v>1</v>
      </c>
      <c r="U909" s="3">
        <v>0</v>
      </c>
      <c r="V909" s="3">
        <v>0</v>
      </c>
      <c r="W909" s="3">
        <v>0</v>
      </c>
      <c r="X909" s="3">
        <v>1</v>
      </c>
      <c r="Y909" s="3">
        <v>0</v>
      </c>
      <c r="AA909" s="15">
        <f>SUMPRODUCT(D909:R909,Linear_regression!$K$18:$Y$18)</f>
        <v>0.69804375805765562</v>
      </c>
    </row>
    <row r="910" spans="3:27" x14ac:dyDescent="0.25">
      <c r="C910" s="2">
        <v>1</v>
      </c>
      <c r="D910" s="1">
        <v>23</v>
      </c>
      <c r="E910" s="1">
        <v>114961</v>
      </c>
      <c r="F910" s="1">
        <v>1</v>
      </c>
      <c r="G910" s="1">
        <v>20000</v>
      </c>
      <c r="H910" s="1">
        <v>14.59</v>
      </c>
      <c r="I910" s="1">
        <v>0.17</v>
      </c>
      <c r="J910" s="1">
        <v>2</v>
      </c>
      <c r="K910" s="1">
        <v>654</v>
      </c>
      <c r="L910" s="1">
        <v>1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3">
        <v>0</v>
      </c>
      <c r="T910" s="3">
        <v>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AA910" s="15">
        <f>SUMPRODUCT(D910:R910,Linear_regression!$K$18:$Y$18)</f>
        <v>0.65900102050936371</v>
      </c>
    </row>
    <row r="911" spans="3:27" x14ac:dyDescent="0.25">
      <c r="C911" s="2">
        <v>1</v>
      </c>
      <c r="D911" s="1">
        <v>25</v>
      </c>
      <c r="E911" s="1">
        <v>117215</v>
      </c>
      <c r="F911" s="1">
        <v>2</v>
      </c>
      <c r="G911" s="1">
        <v>20000</v>
      </c>
      <c r="H911" s="1">
        <v>11.01</v>
      </c>
      <c r="I911" s="1">
        <v>0.17</v>
      </c>
      <c r="J911" s="1">
        <v>3</v>
      </c>
      <c r="K911" s="1">
        <v>672</v>
      </c>
      <c r="L911" s="1">
        <v>1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3">
        <v>1</v>
      </c>
      <c r="T911" s="3">
        <v>1</v>
      </c>
      <c r="U911" s="3">
        <v>0</v>
      </c>
      <c r="V911" s="3">
        <v>0</v>
      </c>
      <c r="W911" s="3">
        <v>0</v>
      </c>
      <c r="X911" s="3">
        <v>1</v>
      </c>
      <c r="Y911" s="3">
        <v>0</v>
      </c>
      <c r="AA911" s="15">
        <f>SUMPRODUCT(D911:R911,Linear_regression!$K$18:$Y$18)</f>
        <v>0.59531155376683276</v>
      </c>
    </row>
    <row r="912" spans="3:27" x14ac:dyDescent="0.25">
      <c r="C912" s="2">
        <v>1</v>
      </c>
      <c r="D912" s="1">
        <v>22</v>
      </c>
      <c r="E912" s="1">
        <v>28518</v>
      </c>
      <c r="F912" s="1">
        <v>0</v>
      </c>
      <c r="G912" s="1">
        <v>7125</v>
      </c>
      <c r="H912" s="1">
        <v>11.71</v>
      </c>
      <c r="I912" s="1">
        <v>0.25</v>
      </c>
      <c r="J912" s="1">
        <v>3</v>
      </c>
      <c r="K912" s="1">
        <v>564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3">
        <v>0</v>
      </c>
      <c r="T912" s="3">
        <v>0</v>
      </c>
      <c r="U912" s="3">
        <v>0</v>
      </c>
      <c r="V912" s="3">
        <v>1</v>
      </c>
      <c r="W912" s="3">
        <v>0</v>
      </c>
      <c r="X912" s="3">
        <v>0</v>
      </c>
      <c r="Y912" s="3">
        <v>0</v>
      </c>
      <c r="AA912" s="15">
        <f>SUMPRODUCT(D912:R912,Linear_regression!$K$18:$Y$18)</f>
        <v>0.83163858126241919</v>
      </c>
    </row>
    <row r="913" spans="3:27" x14ac:dyDescent="0.25">
      <c r="C913" s="2">
        <v>1</v>
      </c>
      <c r="D913" s="1">
        <v>23</v>
      </c>
      <c r="E913" s="1">
        <v>28149</v>
      </c>
      <c r="F913" s="1">
        <v>0</v>
      </c>
      <c r="G913" s="1">
        <v>3000</v>
      </c>
      <c r="H913" s="1">
        <v>8.9</v>
      </c>
      <c r="I913" s="1">
        <v>0.11</v>
      </c>
      <c r="J913" s="1">
        <v>2</v>
      </c>
      <c r="K913" s="1">
        <v>626</v>
      </c>
      <c r="L913" s="1">
        <v>0</v>
      </c>
      <c r="M913" s="1">
        <v>0</v>
      </c>
      <c r="N913" s="1">
        <v>1</v>
      </c>
      <c r="O913" s="1">
        <v>0</v>
      </c>
      <c r="P913" s="1">
        <v>0</v>
      </c>
      <c r="Q913" s="1">
        <v>0</v>
      </c>
      <c r="R913" s="1">
        <v>0</v>
      </c>
      <c r="S913" s="3">
        <v>1</v>
      </c>
      <c r="T913" s="3">
        <v>0</v>
      </c>
      <c r="U913" s="3">
        <v>0</v>
      </c>
      <c r="V913" s="3">
        <v>0</v>
      </c>
      <c r="W913" s="3">
        <v>0</v>
      </c>
      <c r="X913" s="3">
        <v>1</v>
      </c>
      <c r="Y913" s="3">
        <v>0</v>
      </c>
      <c r="AA913" s="15">
        <f>SUMPRODUCT(D913:R913,Linear_regression!$K$18:$Y$18)</f>
        <v>0.58740213542057496</v>
      </c>
    </row>
    <row r="914" spans="3:27" x14ac:dyDescent="0.25">
      <c r="C914" s="2">
        <v>1</v>
      </c>
      <c r="D914" s="1">
        <v>25</v>
      </c>
      <c r="E914" s="1">
        <v>103168</v>
      </c>
      <c r="F914" s="1">
        <v>1</v>
      </c>
      <c r="G914" s="1">
        <v>20000</v>
      </c>
      <c r="H914" s="1">
        <v>17.39</v>
      </c>
      <c r="I914" s="1">
        <v>0.19</v>
      </c>
      <c r="J914" s="1">
        <v>2</v>
      </c>
      <c r="K914" s="1">
        <v>662</v>
      </c>
      <c r="L914" s="1">
        <v>0</v>
      </c>
      <c r="M914" s="1">
        <v>0</v>
      </c>
      <c r="N914" s="1">
        <v>0</v>
      </c>
      <c r="O914" s="1">
        <v>1</v>
      </c>
      <c r="P914" s="1">
        <v>0</v>
      </c>
      <c r="Q914" s="1">
        <v>0</v>
      </c>
      <c r="R914" s="1">
        <v>0</v>
      </c>
      <c r="S914" s="3">
        <v>0</v>
      </c>
      <c r="T914" s="3">
        <v>1</v>
      </c>
      <c r="U914" s="3">
        <v>0</v>
      </c>
      <c r="V914" s="3">
        <v>0</v>
      </c>
      <c r="W914" s="3">
        <v>1</v>
      </c>
      <c r="X914" s="3">
        <v>0</v>
      </c>
      <c r="Y914" s="3">
        <v>0</v>
      </c>
      <c r="AA914" s="15">
        <f>SUMPRODUCT(D914:R914,Linear_regression!$K$18:$Y$18)</f>
        <v>0.84823755288118274</v>
      </c>
    </row>
    <row r="915" spans="3:27" x14ac:dyDescent="0.25">
      <c r="C915" s="2">
        <v>1</v>
      </c>
      <c r="D915" s="1">
        <v>22</v>
      </c>
      <c r="E915" s="1">
        <v>28527</v>
      </c>
      <c r="F915" s="1">
        <v>2</v>
      </c>
      <c r="G915" s="1">
        <v>8300</v>
      </c>
      <c r="H915" s="1">
        <v>12.61</v>
      </c>
      <c r="I915" s="1">
        <v>0.28999999999999998</v>
      </c>
      <c r="J915" s="1">
        <v>2</v>
      </c>
      <c r="K915" s="1">
        <v>690</v>
      </c>
      <c r="L915" s="1">
        <v>0</v>
      </c>
      <c r="M915" s="1">
        <v>0</v>
      </c>
      <c r="N915" s="1">
        <v>1</v>
      </c>
      <c r="O915" s="1">
        <v>0</v>
      </c>
      <c r="P915" s="1">
        <v>0</v>
      </c>
      <c r="Q915" s="1">
        <v>0</v>
      </c>
      <c r="R915" s="1">
        <v>0</v>
      </c>
      <c r="S915" s="3">
        <v>1</v>
      </c>
      <c r="T915" s="3">
        <v>0</v>
      </c>
      <c r="U915" s="3">
        <v>0</v>
      </c>
      <c r="V915" s="3">
        <v>0</v>
      </c>
      <c r="W915" s="3">
        <v>0</v>
      </c>
      <c r="X915" s="3">
        <v>1</v>
      </c>
      <c r="Y915" s="3">
        <v>0</v>
      </c>
      <c r="AA915" s="15">
        <f>SUMPRODUCT(D915:R915,Linear_regression!$K$18:$Y$18)</f>
        <v>0.84655685888086474</v>
      </c>
    </row>
    <row r="916" spans="3:27" x14ac:dyDescent="0.25">
      <c r="C916" s="2">
        <v>1</v>
      </c>
      <c r="D916" s="1">
        <v>24</v>
      </c>
      <c r="E916" s="1">
        <v>166817</v>
      </c>
      <c r="F916" s="1">
        <v>2</v>
      </c>
      <c r="G916" s="1">
        <v>20000</v>
      </c>
      <c r="H916" s="1">
        <v>15.99</v>
      </c>
      <c r="I916" s="1">
        <v>0.12</v>
      </c>
      <c r="J916" s="1">
        <v>3</v>
      </c>
      <c r="K916" s="1">
        <v>681</v>
      </c>
      <c r="L916" s="1">
        <v>0</v>
      </c>
      <c r="M916" s="1">
        <v>0</v>
      </c>
      <c r="N916" s="1">
        <v>0</v>
      </c>
      <c r="O916" s="1">
        <v>1</v>
      </c>
      <c r="P916" s="1">
        <v>0</v>
      </c>
      <c r="Q916" s="1">
        <v>0</v>
      </c>
      <c r="R916" s="1">
        <v>0</v>
      </c>
      <c r="S916" s="3">
        <v>0</v>
      </c>
      <c r="T916" s="3">
        <v>1</v>
      </c>
      <c r="U916" s="3">
        <v>0</v>
      </c>
      <c r="V916" s="3">
        <v>0</v>
      </c>
      <c r="W916" s="3">
        <v>0</v>
      </c>
      <c r="X916" s="3">
        <v>0</v>
      </c>
      <c r="Y916" s="3">
        <v>1</v>
      </c>
      <c r="AA916" s="15">
        <f>SUMPRODUCT(D916:R916,Linear_regression!$K$18:$Y$18)</f>
        <v>0.64477204671531518</v>
      </c>
    </row>
    <row r="917" spans="3:27" x14ac:dyDescent="0.25">
      <c r="C917" s="2">
        <v>1</v>
      </c>
      <c r="D917" s="1">
        <v>23</v>
      </c>
      <c r="E917" s="1">
        <v>28492</v>
      </c>
      <c r="F917" s="1">
        <v>2</v>
      </c>
      <c r="G917" s="1">
        <v>3600</v>
      </c>
      <c r="H917" s="1">
        <v>17.27</v>
      </c>
      <c r="I917" s="1">
        <v>0.13</v>
      </c>
      <c r="J917" s="1">
        <v>3</v>
      </c>
      <c r="K917" s="1">
        <v>502</v>
      </c>
      <c r="L917" s="1">
        <v>0</v>
      </c>
      <c r="M917" s="1">
        <v>0</v>
      </c>
      <c r="N917" s="1">
        <v>1</v>
      </c>
      <c r="O917" s="1">
        <v>0</v>
      </c>
      <c r="P917" s="1">
        <v>0</v>
      </c>
      <c r="Q917" s="1">
        <v>0</v>
      </c>
      <c r="R917" s="1">
        <v>0</v>
      </c>
      <c r="S917" s="3">
        <v>1</v>
      </c>
      <c r="T917" s="3">
        <v>0</v>
      </c>
      <c r="U917" s="3">
        <v>0</v>
      </c>
      <c r="V917" s="3">
        <v>1</v>
      </c>
      <c r="W917" s="3">
        <v>0</v>
      </c>
      <c r="X917" s="3">
        <v>0</v>
      </c>
      <c r="Y917" s="3">
        <v>0</v>
      </c>
      <c r="AA917" s="15">
        <f>SUMPRODUCT(D917:R917,Linear_regression!$K$18:$Y$18)</f>
        <v>0.8044067780370614</v>
      </c>
    </row>
    <row r="918" spans="3:27" x14ac:dyDescent="0.25">
      <c r="C918" s="2">
        <v>1</v>
      </c>
      <c r="D918" s="1">
        <v>26</v>
      </c>
      <c r="E918" s="1">
        <v>178602</v>
      </c>
      <c r="F918" s="1">
        <v>6</v>
      </c>
      <c r="G918" s="1">
        <v>20000</v>
      </c>
      <c r="H918" s="1">
        <v>17.989999999999998</v>
      </c>
      <c r="I918" s="1">
        <v>0.11</v>
      </c>
      <c r="J918" s="1">
        <v>3</v>
      </c>
      <c r="K918" s="1">
        <v>604</v>
      </c>
      <c r="L918" s="1">
        <v>0</v>
      </c>
      <c r="M918" s="1">
        <v>0</v>
      </c>
      <c r="N918" s="1">
        <v>0</v>
      </c>
      <c r="O918" s="1">
        <v>1</v>
      </c>
      <c r="P918" s="1">
        <v>0</v>
      </c>
      <c r="Q918" s="1">
        <v>0</v>
      </c>
      <c r="R918" s="1">
        <v>0</v>
      </c>
      <c r="S918" s="3">
        <v>1</v>
      </c>
      <c r="T918" s="3">
        <v>1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AA918" s="15">
        <f>SUMPRODUCT(D918:R918,Linear_regression!$K$18:$Y$18)</f>
        <v>0.65057937996817061</v>
      </c>
    </row>
    <row r="919" spans="3:27" x14ac:dyDescent="0.25">
      <c r="C919" s="2">
        <v>1</v>
      </c>
      <c r="D919" s="1">
        <v>25</v>
      </c>
      <c r="E919" s="1">
        <v>70930</v>
      </c>
      <c r="F919" s="1">
        <v>0</v>
      </c>
      <c r="G919" s="1">
        <v>19900</v>
      </c>
      <c r="H919" s="1">
        <v>11.83</v>
      </c>
      <c r="I919" s="1">
        <v>0.28000000000000003</v>
      </c>
      <c r="J919" s="1">
        <v>4</v>
      </c>
      <c r="K919" s="1">
        <v>578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3">
        <v>0</v>
      </c>
      <c r="T919" s="3">
        <v>1</v>
      </c>
      <c r="U919" s="3">
        <v>0</v>
      </c>
      <c r="V919" s="3">
        <v>0</v>
      </c>
      <c r="W919" s="3">
        <v>1</v>
      </c>
      <c r="X919" s="3">
        <v>0</v>
      </c>
      <c r="Y919" s="3">
        <v>0</v>
      </c>
      <c r="AA919" s="15">
        <f>SUMPRODUCT(D919:R919,Linear_regression!$K$18:$Y$18)</f>
        <v>0.87241607572644286</v>
      </c>
    </row>
    <row r="920" spans="3:27" x14ac:dyDescent="0.25">
      <c r="C920" s="2">
        <v>1</v>
      </c>
      <c r="D920" s="1">
        <v>25</v>
      </c>
      <c r="E920" s="1">
        <v>28644</v>
      </c>
      <c r="F920" s="1">
        <v>4</v>
      </c>
      <c r="G920" s="1">
        <v>10000</v>
      </c>
      <c r="H920" s="1">
        <v>11.01</v>
      </c>
      <c r="I920" s="1">
        <v>0.35</v>
      </c>
      <c r="J920" s="1">
        <v>2</v>
      </c>
      <c r="K920" s="1">
        <v>570</v>
      </c>
      <c r="L920" s="1">
        <v>0</v>
      </c>
      <c r="M920" s="1">
        <v>0</v>
      </c>
      <c r="N920" s="1">
        <v>1</v>
      </c>
      <c r="O920" s="1">
        <v>0</v>
      </c>
      <c r="P920" s="1">
        <v>0</v>
      </c>
      <c r="Q920" s="1">
        <v>0</v>
      </c>
      <c r="R920" s="1">
        <v>0</v>
      </c>
      <c r="S920" s="3">
        <v>1</v>
      </c>
      <c r="T920" s="3">
        <v>0</v>
      </c>
      <c r="U920" s="3">
        <v>0</v>
      </c>
      <c r="V920" s="3">
        <v>0</v>
      </c>
      <c r="W920" s="3">
        <v>0</v>
      </c>
      <c r="X920" s="3">
        <v>1</v>
      </c>
      <c r="Y920" s="3">
        <v>0</v>
      </c>
      <c r="AA920" s="15">
        <f>SUMPRODUCT(D920:R920,Linear_regression!$K$18:$Y$18)</f>
        <v>0.94517884563981402</v>
      </c>
    </row>
    <row r="921" spans="3:27" x14ac:dyDescent="0.25">
      <c r="C921" s="2">
        <v>1</v>
      </c>
      <c r="D921" s="1">
        <v>23</v>
      </c>
      <c r="E921" s="1">
        <v>13059</v>
      </c>
      <c r="F921" s="1">
        <v>0</v>
      </c>
      <c r="G921" s="1">
        <v>1000</v>
      </c>
      <c r="H921" s="1">
        <v>10.37</v>
      </c>
      <c r="I921" s="1">
        <v>0.08</v>
      </c>
      <c r="J921" s="1">
        <v>2</v>
      </c>
      <c r="K921" s="1">
        <v>541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3">
        <v>1</v>
      </c>
      <c r="T921" s="3">
        <v>1</v>
      </c>
      <c r="U921" s="3">
        <v>0</v>
      </c>
      <c r="V921" s="3">
        <v>0</v>
      </c>
      <c r="W921" s="3">
        <v>0</v>
      </c>
      <c r="X921" s="3">
        <v>1</v>
      </c>
      <c r="Y921" s="3">
        <v>0</v>
      </c>
      <c r="AA921" s="15">
        <f>SUMPRODUCT(D921:R921,Linear_regression!$K$18:$Y$18)</f>
        <v>0.59472126993139041</v>
      </c>
    </row>
    <row r="922" spans="3:27" x14ac:dyDescent="0.25">
      <c r="C922" s="2">
        <v>1</v>
      </c>
      <c r="D922" s="1">
        <v>22</v>
      </c>
      <c r="E922" s="1">
        <v>13021</v>
      </c>
      <c r="F922" s="1">
        <v>1</v>
      </c>
      <c r="G922" s="1">
        <v>1000</v>
      </c>
      <c r="H922" s="1">
        <v>14.74</v>
      </c>
      <c r="I922" s="1">
        <v>0.08</v>
      </c>
      <c r="J922" s="1">
        <v>4</v>
      </c>
      <c r="K922" s="1">
        <v>610</v>
      </c>
      <c r="L922" s="1">
        <v>0</v>
      </c>
      <c r="M922" s="1">
        <v>0</v>
      </c>
      <c r="N922" s="1">
        <v>1</v>
      </c>
      <c r="O922" s="1">
        <v>0</v>
      </c>
      <c r="P922" s="1">
        <v>0</v>
      </c>
      <c r="Q922" s="1">
        <v>0</v>
      </c>
      <c r="R922" s="1">
        <v>0</v>
      </c>
      <c r="S922" s="3">
        <v>0</v>
      </c>
      <c r="T922" s="3">
        <v>1</v>
      </c>
      <c r="U922" s="3">
        <v>0</v>
      </c>
      <c r="V922" s="3">
        <v>1</v>
      </c>
      <c r="W922" s="3">
        <v>0</v>
      </c>
      <c r="X922" s="3">
        <v>0</v>
      </c>
      <c r="Y922" s="3">
        <v>0</v>
      </c>
      <c r="AA922" s="15">
        <f>SUMPRODUCT(D922:R922,Linear_regression!$K$18:$Y$18)</f>
        <v>0.66523270133277246</v>
      </c>
    </row>
    <row r="923" spans="3:27" x14ac:dyDescent="0.25">
      <c r="C923" s="2">
        <v>1</v>
      </c>
      <c r="D923" s="1">
        <v>21</v>
      </c>
      <c r="E923" s="1">
        <v>13197</v>
      </c>
      <c r="F923" s="1">
        <v>1</v>
      </c>
      <c r="G923" s="1">
        <v>1000</v>
      </c>
      <c r="H923" s="1">
        <v>13.43</v>
      </c>
      <c r="I923" s="1">
        <v>0.08</v>
      </c>
      <c r="J923" s="1">
        <v>4</v>
      </c>
      <c r="K923" s="1">
        <v>722</v>
      </c>
      <c r="L923" s="1">
        <v>0</v>
      </c>
      <c r="M923" s="1">
        <v>0</v>
      </c>
      <c r="N923" s="1">
        <v>0</v>
      </c>
      <c r="O923" s="1">
        <v>1</v>
      </c>
      <c r="P923" s="1">
        <v>0</v>
      </c>
      <c r="Q923" s="1">
        <v>0</v>
      </c>
      <c r="R923" s="1">
        <v>0</v>
      </c>
      <c r="S923" s="3">
        <v>0</v>
      </c>
      <c r="T923" s="3">
        <v>1</v>
      </c>
      <c r="U923" s="3">
        <v>0</v>
      </c>
      <c r="V923" s="3">
        <v>1</v>
      </c>
      <c r="W923" s="3">
        <v>0</v>
      </c>
      <c r="X923" s="3">
        <v>0</v>
      </c>
      <c r="Y923" s="3">
        <v>0</v>
      </c>
      <c r="AA923" s="15">
        <f>SUMPRODUCT(D923:R923,Linear_regression!$K$18:$Y$18)</f>
        <v>0.62440525598940633</v>
      </c>
    </row>
    <row r="924" spans="3:27" x14ac:dyDescent="0.25">
      <c r="C924" s="2">
        <v>1</v>
      </c>
      <c r="D924" s="1">
        <v>23</v>
      </c>
      <c r="E924" s="1">
        <v>13817</v>
      </c>
      <c r="F924" s="1">
        <v>1</v>
      </c>
      <c r="G924" s="1">
        <v>1000</v>
      </c>
      <c r="H924" s="1">
        <v>10.25</v>
      </c>
      <c r="I924" s="1">
        <v>7.0000000000000007E-2</v>
      </c>
      <c r="J924" s="1">
        <v>2</v>
      </c>
      <c r="K924" s="1">
        <v>667</v>
      </c>
      <c r="L924" s="1">
        <v>0</v>
      </c>
      <c r="M924" s="1">
        <v>0</v>
      </c>
      <c r="N924" s="1">
        <v>0</v>
      </c>
      <c r="O924" s="1">
        <v>1</v>
      </c>
      <c r="P924" s="1">
        <v>0</v>
      </c>
      <c r="Q924" s="1">
        <v>0</v>
      </c>
      <c r="R924" s="1">
        <v>0</v>
      </c>
      <c r="S924" s="3">
        <v>0</v>
      </c>
      <c r="T924" s="3">
        <v>1</v>
      </c>
      <c r="U924" s="3">
        <v>0</v>
      </c>
      <c r="V924" s="3">
        <v>0</v>
      </c>
      <c r="W924" s="3">
        <v>1</v>
      </c>
      <c r="X924" s="3">
        <v>0</v>
      </c>
      <c r="Y924" s="3">
        <v>0</v>
      </c>
      <c r="AA924" s="15">
        <f>SUMPRODUCT(D924:R924,Linear_regression!$K$18:$Y$18)</f>
        <v>0.57893258554508986</v>
      </c>
    </row>
    <row r="925" spans="3:27" x14ac:dyDescent="0.25">
      <c r="C925" s="2">
        <v>1</v>
      </c>
      <c r="D925" s="1">
        <v>22</v>
      </c>
      <c r="E925" s="1">
        <v>15102</v>
      </c>
      <c r="F925" s="1">
        <v>1</v>
      </c>
      <c r="G925" s="1">
        <v>1000</v>
      </c>
      <c r="H925" s="1">
        <v>13.57</v>
      </c>
      <c r="I925" s="1">
        <v>7.0000000000000007E-2</v>
      </c>
      <c r="J925" s="1">
        <v>3</v>
      </c>
      <c r="K925" s="1">
        <v>559</v>
      </c>
      <c r="L925" s="1">
        <v>0</v>
      </c>
      <c r="M925" s="1">
        <v>0</v>
      </c>
      <c r="N925" s="1">
        <v>1</v>
      </c>
      <c r="O925" s="1">
        <v>0</v>
      </c>
      <c r="P925" s="1">
        <v>0</v>
      </c>
      <c r="Q925" s="1">
        <v>0</v>
      </c>
      <c r="R925" s="1">
        <v>0</v>
      </c>
      <c r="S925" s="3">
        <v>1</v>
      </c>
      <c r="T925" s="3">
        <v>1</v>
      </c>
      <c r="U925" s="3">
        <v>0</v>
      </c>
      <c r="V925" s="3">
        <v>0</v>
      </c>
      <c r="W925" s="3">
        <v>0</v>
      </c>
      <c r="X925" s="3">
        <v>1</v>
      </c>
      <c r="Y925" s="3">
        <v>0</v>
      </c>
      <c r="AA925" s="15">
        <f>SUMPRODUCT(D925:R925,Linear_regression!$K$18:$Y$18)</f>
        <v>0.63279357808022041</v>
      </c>
    </row>
    <row r="926" spans="3:27" x14ac:dyDescent="0.25">
      <c r="C926" s="2">
        <v>1</v>
      </c>
      <c r="D926" s="1">
        <v>22</v>
      </c>
      <c r="E926" s="1">
        <v>16077</v>
      </c>
      <c r="F926" s="1">
        <v>3</v>
      </c>
      <c r="G926" s="1">
        <v>1000</v>
      </c>
      <c r="H926" s="1">
        <v>14.96</v>
      </c>
      <c r="I926" s="1">
        <v>0.06</v>
      </c>
      <c r="J926" s="1">
        <v>3</v>
      </c>
      <c r="K926" s="1">
        <v>642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3">
        <v>0</v>
      </c>
      <c r="T926" s="3">
        <v>1</v>
      </c>
      <c r="U926" s="3">
        <v>0</v>
      </c>
      <c r="V926" s="3">
        <v>0</v>
      </c>
      <c r="W926" s="3">
        <v>0</v>
      </c>
      <c r="X926" s="3">
        <v>1</v>
      </c>
      <c r="Y926" s="3">
        <v>0</v>
      </c>
      <c r="AA926" s="15">
        <f>SUMPRODUCT(D926:R926,Linear_regression!$K$18:$Y$18)</f>
        <v>0.56590610981939227</v>
      </c>
    </row>
    <row r="927" spans="3:27" x14ac:dyDescent="0.25">
      <c r="C927" s="2">
        <v>1</v>
      </c>
      <c r="D927" s="1">
        <v>24</v>
      </c>
      <c r="E927" s="1">
        <v>17683</v>
      </c>
      <c r="F927" s="1">
        <v>0</v>
      </c>
      <c r="G927" s="1">
        <v>1000</v>
      </c>
      <c r="H927" s="1">
        <v>10</v>
      </c>
      <c r="I927" s="1">
        <v>0.06</v>
      </c>
      <c r="J927" s="1">
        <v>4</v>
      </c>
      <c r="K927" s="1">
        <v>562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3">
        <v>1</v>
      </c>
      <c r="T927" s="3">
        <v>1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AA927" s="15">
        <f>SUMPRODUCT(D927:R927,Linear_regression!$K$18:$Y$18)</f>
        <v>0.57589090284196076</v>
      </c>
    </row>
    <row r="928" spans="3:27" x14ac:dyDescent="0.25">
      <c r="C928" s="2">
        <v>1</v>
      </c>
      <c r="D928" s="1">
        <v>21</v>
      </c>
      <c r="E928" s="1">
        <v>18221</v>
      </c>
      <c r="F928" s="1">
        <v>0</v>
      </c>
      <c r="G928" s="1">
        <v>1000</v>
      </c>
      <c r="H928" s="1">
        <v>16.29</v>
      </c>
      <c r="I928" s="1">
        <v>0.05</v>
      </c>
      <c r="J928" s="1">
        <v>4</v>
      </c>
      <c r="K928" s="1">
        <v>559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0</v>
      </c>
      <c r="S928" s="3">
        <v>1</v>
      </c>
      <c r="T928" s="3">
        <v>1</v>
      </c>
      <c r="U928" s="3">
        <v>0</v>
      </c>
      <c r="V928" s="3">
        <v>0</v>
      </c>
      <c r="W928" s="3">
        <v>0</v>
      </c>
      <c r="X928" s="3">
        <v>0</v>
      </c>
      <c r="Y928" s="3">
        <v>1</v>
      </c>
      <c r="AA928" s="15">
        <f>SUMPRODUCT(D928:R928,Linear_regression!$K$18:$Y$18)</f>
        <v>0.66847960628380065</v>
      </c>
    </row>
    <row r="929" spans="3:27" x14ac:dyDescent="0.25">
      <c r="C929" s="2">
        <v>1</v>
      </c>
      <c r="D929" s="1">
        <v>22</v>
      </c>
      <c r="E929" s="1">
        <v>18290</v>
      </c>
      <c r="F929" s="1">
        <v>2</v>
      </c>
      <c r="G929" s="1">
        <v>1000</v>
      </c>
      <c r="H929" s="1">
        <v>16.690000000000001</v>
      </c>
      <c r="I929" s="1">
        <v>0.05</v>
      </c>
      <c r="J929" s="1">
        <v>3</v>
      </c>
      <c r="K929" s="1">
        <v>623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3">
        <v>1</v>
      </c>
      <c r="T929" s="3">
        <v>1</v>
      </c>
      <c r="U929" s="3">
        <v>0</v>
      </c>
      <c r="V929" s="3">
        <v>0</v>
      </c>
      <c r="W929" s="3">
        <v>0</v>
      </c>
      <c r="X929" s="3">
        <v>0</v>
      </c>
      <c r="Y929" s="3">
        <v>1</v>
      </c>
      <c r="AA929" s="15">
        <f>SUMPRODUCT(D929:R929,Linear_regression!$K$18:$Y$18)</f>
        <v>0.61369343953981659</v>
      </c>
    </row>
    <row r="930" spans="3:27" x14ac:dyDescent="0.25">
      <c r="C930" s="2">
        <v>1</v>
      </c>
      <c r="D930" s="1">
        <v>22</v>
      </c>
      <c r="E930" s="1">
        <v>18923</v>
      </c>
      <c r="F930" s="1">
        <v>0</v>
      </c>
      <c r="G930" s="1">
        <v>1000</v>
      </c>
      <c r="H930" s="1">
        <v>14.3</v>
      </c>
      <c r="I930" s="1">
        <v>0.05</v>
      </c>
      <c r="J930" s="1">
        <v>3</v>
      </c>
      <c r="K930" s="1">
        <v>599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3">
        <v>1</v>
      </c>
      <c r="T930" s="3">
        <v>1</v>
      </c>
      <c r="U930" s="3">
        <v>0</v>
      </c>
      <c r="V930" s="3">
        <v>0</v>
      </c>
      <c r="W930" s="3">
        <v>1</v>
      </c>
      <c r="X930" s="3">
        <v>0</v>
      </c>
      <c r="Y930" s="3">
        <v>0</v>
      </c>
      <c r="AA930" s="15">
        <f>SUMPRODUCT(D930:R930,Linear_regression!$K$18:$Y$18)</f>
        <v>0.60514997071037491</v>
      </c>
    </row>
    <row r="931" spans="3:27" x14ac:dyDescent="0.25">
      <c r="C931" s="2">
        <v>1</v>
      </c>
      <c r="D931" s="1">
        <v>21</v>
      </c>
      <c r="E931" s="1">
        <v>20259</v>
      </c>
      <c r="F931" s="1">
        <v>0</v>
      </c>
      <c r="G931" s="1">
        <v>1000</v>
      </c>
      <c r="H931" s="1">
        <v>15.65</v>
      </c>
      <c r="I931" s="1">
        <v>0.05</v>
      </c>
      <c r="J931" s="1">
        <v>3</v>
      </c>
      <c r="K931" s="1">
        <v>604</v>
      </c>
      <c r="L931" s="1">
        <v>1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3">
        <v>1</v>
      </c>
      <c r="T931" s="3">
        <v>1</v>
      </c>
      <c r="U931" s="3">
        <v>0</v>
      </c>
      <c r="V931" s="3">
        <v>0</v>
      </c>
      <c r="W931" s="3">
        <v>0</v>
      </c>
      <c r="X931" s="3">
        <v>0</v>
      </c>
      <c r="Y931" s="3">
        <v>1</v>
      </c>
      <c r="AA931" s="15">
        <f>SUMPRODUCT(D931:R931,Linear_regression!$K$18:$Y$18)</f>
        <v>0.61415698052162826</v>
      </c>
    </row>
    <row r="932" spans="3:27" x14ac:dyDescent="0.25">
      <c r="C932" s="2">
        <v>1</v>
      </c>
      <c r="D932" s="1">
        <v>23</v>
      </c>
      <c r="E932" s="1">
        <v>48233</v>
      </c>
      <c r="F932" s="1">
        <v>2</v>
      </c>
      <c r="G932" s="1">
        <v>19000</v>
      </c>
      <c r="H932" s="1">
        <v>10.62</v>
      </c>
      <c r="I932" s="1">
        <v>0.39</v>
      </c>
      <c r="J932" s="1">
        <v>2</v>
      </c>
      <c r="K932" s="1">
        <v>606</v>
      </c>
      <c r="L932" s="1">
        <v>0</v>
      </c>
      <c r="M932" s="1">
        <v>0</v>
      </c>
      <c r="N932" s="1">
        <v>1</v>
      </c>
      <c r="O932" s="1">
        <v>0</v>
      </c>
      <c r="P932" s="1">
        <v>0</v>
      </c>
      <c r="Q932" s="1">
        <v>0</v>
      </c>
      <c r="R932" s="1">
        <v>0</v>
      </c>
      <c r="S932" s="3">
        <v>0</v>
      </c>
      <c r="T932" s="3">
        <v>1</v>
      </c>
      <c r="U932" s="3">
        <v>1</v>
      </c>
      <c r="V932" s="3">
        <v>0</v>
      </c>
      <c r="W932" s="3">
        <v>0</v>
      </c>
      <c r="X932" s="3">
        <v>0</v>
      </c>
      <c r="Y932" s="3">
        <v>0</v>
      </c>
      <c r="AA932" s="15">
        <f>SUMPRODUCT(D932:R932,Linear_regression!$K$18:$Y$18)</f>
        <v>0.95052006724063587</v>
      </c>
    </row>
    <row r="933" spans="3:27" x14ac:dyDescent="0.25">
      <c r="C933" s="2">
        <v>1</v>
      </c>
      <c r="D933" s="1">
        <v>22</v>
      </c>
      <c r="E933" s="1">
        <v>48844</v>
      </c>
      <c r="F933" s="1">
        <v>0</v>
      </c>
      <c r="G933" s="1">
        <v>19000</v>
      </c>
      <c r="H933" s="1">
        <v>12.18</v>
      </c>
      <c r="I933" s="1">
        <v>0.39</v>
      </c>
      <c r="J933" s="1">
        <v>3</v>
      </c>
      <c r="K933" s="1">
        <v>562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3">
        <v>1</v>
      </c>
      <c r="T933" s="3">
        <v>1</v>
      </c>
      <c r="U933" s="3">
        <v>0</v>
      </c>
      <c r="V933" s="3">
        <v>0</v>
      </c>
      <c r="W933" s="3">
        <v>0</v>
      </c>
      <c r="X933" s="3">
        <v>0</v>
      </c>
      <c r="Y933" s="3">
        <v>1</v>
      </c>
      <c r="AA933" s="15">
        <f>SUMPRODUCT(D933:R933,Linear_regression!$K$18:$Y$18)</f>
        <v>1.003974383998617</v>
      </c>
    </row>
    <row r="934" spans="3:27" x14ac:dyDescent="0.25">
      <c r="C934" s="2">
        <v>1</v>
      </c>
      <c r="D934" s="1">
        <v>25</v>
      </c>
      <c r="E934" s="1">
        <v>57272</v>
      </c>
      <c r="F934" s="1">
        <v>1</v>
      </c>
      <c r="G934" s="1">
        <v>19000</v>
      </c>
      <c r="H934" s="1">
        <v>11.99</v>
      </c>
      <c r="I934" s="1">
        <v>0.33</v>
      </c>
      <c r="J934" s="1">
        <v>2</v>
      </c>
      <c r="K934" s="1">
        <v>648</v>
      </c>
      <c r="L934" s="1">
        <v>0</v>
      </c>
      <c r="M934" s="1">
        <v>0</v>
      </c>
      <c r="N934" s="1">
        <v>0</v>
      </c>
      <c r="O934" s="1">
        <v>1</v>
      </c>
      <c r="P934" s="1">
        <v>0</v>
      </c>
      <c r="Q934" s="1">
        <v>0</v>
      </c>
      <c r="R934" s="1">
        <v>0</v>
      </c>
      <c r="S934" s="3">
        <v>0</v>
      </c>
      <c r="T934" s="3">
        <v>1</v>
      </c>
      <c r="U934" s="3">
        <v>0</v>
      </c>
      <c r="V934" s="3">
        <v>0</v>
      </c>
      <c r="W934" s="3">
        <v>1</v>
      </c>
      <c r="X934" s="3">
        <v>0</v>
      </c>
      <c r="Y934" s="3">
        <v>0</v>
      </c>
      <c r="AA934" s="15">
        <f>SUMPRODUCT(D934:R934,Linear_regression!$K$18:$Y$18)</f>
        <v>0.96721282585498836</v>
      </c>
    </row>
    <row r="935" spans="3:27" x14ac:dyDescent="0.25">
      <c r="C935" s="2">
        <v>1</v>
      </c>
      <c r="D935" s="1">
        <v>25</v>
      </c>
      <c r="E935" s="1">
        <v>61342</v>
      </c>
      <c r="F935" s="1">
        <v>1</v>
      </c>
      <c r="G935" s="1">
        <v>19000</v>
      </c>
      <c r="H935" s="1">
        <v>10.99</v>
      </c>
      <c r="I935" s="1">
        <v>0.31</v>
      </c>
      <c r="J935" s="1">
        <v>4</v>
      </c>
      <c r="K935" s="1">
        <v>645</v>
      </c>
      <c r="L935" s="1">
        <v>1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3">
        <v>1</v>
      </c>
      <c r="T935" s="3">
        <v>1</v>
      </c>
      <c r="U935" s="3">
        <v>0</v>
      </c>
      <c r="V935" s="3">
        <v>1</v>
      </c>
      <c r="W935" s="3">
        <v>0</v>
      </c>
      <c r="X935" s="3">
        <v>0</v>
      </c>
      <c r="Y935" s="3">
        <v>0</v>
      </c>
      <c r="AA935" s="15">
        <f>SUMPRODUCT(D935:R935,Linear_regression!$K$18:$Y$18)</f>
        <v>0.86645978712195504</v>
      </c>
    </row>
    <row r="936" spans="3:27" x14ac:dyDescent="0.25">
      <c r="C936" s="2">
        <v>1</v>
      </c>
      <c r="D936" s="1">
        <v>25</v>
      </c>
      <c r="E936" s="1">
        <v>63600</v>
      </c>
      <c r="F936" s="1">
        <v>0</v>
      </c>
      <c r="G936" s="1">
        <v>19000</v>
      </c>
      <c r="H936" s="1">
        <v>11.01</v>
      </c>
      <c r="I936" s="1">
        <v>0.3</v>
      </c>
      <c r="J936" s="1">
        <v>4</v>
      </c>
      <c r="K936" s="1">
        <v>610</v>
      </c>
      <c r="L936" s="1">
        <v>1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3">
        <v>1</v>
      </c>
      <c r="T936" s="3">
        <v>1</v>
      </c>
      <c r="U936" s="3">
        <v>0</v>
      </c>
      <c r="V936" s="3">
        <v>0</v>
      </c>
      <c r="W936" s="3">
        <v>1</v>
      </c>
      <c r="X936" s="3">
        <v>0</v>
      </c>
      <c r="Y936" s="3">
        <v>0</v>
      </c>
      <c r="AA936" s="15">
        <f>SUMPRODUCT(D936:R936,Linear_regression!$K$18:$Y$18)</f>
        <v>0.87993908909299567</v>
      </c>
    </row>
    <row r="937" spans="3:27" x14ac:dyDescent="0.25">
      <c r="C937" s="2">
        <v>1</v>
      </c>
      <c r="D937" s="1">
        <v>26</v>
      </c>
      <c r="E937" s="1">
        <v>57891</v>
      </c>
      <c r="F937" s="1">
        <v>2</v>
      </c>
      <c r="G937" s="1">
        <v>19000</v>
      </c>
      <c r="H937" s="1">
        <v>16.7</v>
      </c>
      <c r="I937" s="1">
        <v>0.33</v>
      </c>
      <c r="J937" s="1">
        <v>4</v>
      </c>
      <c r="K937" s="1">
        <v>649</v>
      </c>
      <c r="L937" s="1">
        <v>0</v>
      </c>
      <c r="M937" s="1">
        <v>0</v>
      </c>
      <c r="N937" s="1">
        <v>1</v>
      </c>
      <c r="O937" s="1">
        <v>0</v>
      </c>
      <c r="P937" s="1">
        <v>0</v>
      </c>
      <c r="Q937" s="1">
        <v>0</v>
      </c>
      <c r="R937" s="1">
        <v>0</v>
      </c>
      <c r="S937" s="3">
        <v>1</v>
      </c>
      <c r="T937" s="3">
        <v>1</v>
      </c>
      <c r="U937" s="3">
        <v>0</v>
      </c>
      <c r="V937" s="3">
        <v>0</v>
      </c>
      <c r="W937" s="3">
        <v>0</v>
      </c>
      <c r="X937" s="3">
        <v>1</v>
      </c>
      <c r="Y937" s="3">
        <v>0</v>
      </c>
      <c r="AA937" s="15">
        <f>SUMPRODUCT(D937:R937,Linear_regression!$K$18:$Y$18)</f>
        <v>1.0421186929139143</v>
      </c>
    </row>
    <row r="938" spans="3:27" x14ac:dyDescent="0.25">
      <c r="C938" s="2">
        <v>1</v>
      </c>
      <c r="D938" s="1">
        <v>25</v>
      </c>
      <c r="E938" s="1">
        <v>65799</v>
      </c>
      <c r="F938" s="1">
        <v>2</v>
      </c>
      <c r="G938" s="1">
        <v>19000</v>
      </c>
      <c r="H938" s="1">
        <v>11.01</v>
      </c>
      <c r="I938" s="1">
        <v>0.28999999999999998</v>
      </c>
      <c r="J938" s="1">
        <v>4</v>
      </c>
      <c r="K938" s="1">
        <v>640</v>
      </c>
      <c r="L938" s="1">
        <v>1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3">
        <v>1</v>
      </c>
      <c r="T938" s="3">
        <v>1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AA938" s="15">
        <f>SUMPRODUCT(D938:R938,Linear_regression!$K$18:$Y$18)</f>
        <v>0.81760132072397718</v>
      </c>
    </row>
    <row r="939" spans="3:27" x14ac:dyDescent="0.25">
      <c r="C939" s="2">
        <v>1</v>
      </c>
      <c r="D939" s="1">
        <v>22</v>
      </c>
      <c r="E939" s="1">
        <v>66071</v>
      </c>
      <c r="F939" s="1">
        <v>0</v>
      </c>
      <c r="G939" s="1">
        <v>19000</v>
      </c>
      <c r="H939" s="1">
        <v>11.01</v>
      </c>
      <c r="I939" s="1">
        <v>0.28999999999999998</v>
      </c>
      <c r="J939" s="1">
        <v>4</v>
      </c>
      <c r="K939" s="1">
        <v>664</v>
      </c>
      <c r="L939" s="1">
        <v>0</v>
      </c>
      <c r="M939" s="1">
        <v>0</v>
      </c>
      <c r="N939" s="1">
        <v>0</v>
      </c>
      <c r="O939" s="1">
        <v>1</v>
      </c>
      <c r="P939" s="1">
        <v>0</v>
      </c>
      <c r="Q939" s="1">
        <v>0</v>
      </c>
      <c r="R939" s="1">
        <v>0</v>
      </c>
      <c r="S939" s="3">
        <v>1</v>
      </c>
      <c r="T939" s="3">
        <v>1</v>
      </c>
      <c r="U939" s="3">
        <v>0</v>
      </c>
      <c r="V939" s="3">
        <v>0</v>
      </c>
      <c r="W939" s="3">
        <v>0</v>
      </c>
      <c r="X939" s="3">
        <v>0</v>
      </c>
      <c r="Y939" s="3">
        <v>1</v>
      </c>
      <c r="AA939" s="15">
        <f>SUMPRODUCT(D939:R939,Linear_regression!$K$18:$Y$18)</f>
        <v>0.85434118770523915</v>
      </c>
    </row>
    <row r="940" spans="3:27" x14ac:dyDescent="0.25">
      <c r="C940" s="2">
        <v>1</v>
      </c>
      <c r="D940" s="1">
        <v>23</v>
      </c>
      <c r="E940" s="1">
        <v>66303</v>
      </c>
      <c r="F940" s="1">
        <v>3</v>
      </c>
      <c r="G940" s="1">
        <v>19000</v>
      </c>
      <c r="H940" s="1">
        <v>11.14</v>
      </c>
      <c r="I940" s="1">
        <v>0.28999999999999998</v>
      </c>
      <c r="J940" s="1">
        <v>2</v>
      </c>
      <c r="K940" s="1">
        <v>611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3">
        <v>0</v>
      </c>
      <c r="T940" s="3">
        <v>1</v>
      </c>
      <c r="U940" s="3">
        <v>0</v>
      </c>
      <c r="V940" s="3">
        <v>0</v>
      </c>
      <c r="W940" s="3">
        <v>0</v>
      </c>
      <c r="X940" s="3">
        <v>1</v>
      </c>
      <c r="Y940" s="3">
        <v>0</v>
      </c>
      <c r="AA940" s="15">
        <f>SUMPRODUCT(D940:R940,Linear_regression!$K$18:$Y$18)</f>
        <v>0.76482485417947454</v>
      </c>
    </row>
    <row r="941" spans="3:27" x14ac:dyDescent="0.25">
      <c r="C941" s="2">
        <v>1</v>
      </c>
      <c r="D941" s="1">
        <v>26</v>
      </c>
      <c r="E941" s="1">
        <v>75656</v>
      </c>
      <c r="F941" s="1">
        <v>7</v>
      </c>
      <c r="G941" s="1">
        <v>19000</v>
      </c>
      <c r="H941" s="1">
        <v>7.49</v>
      </c>
      <c r="I941" s="1">
        <v>0.25</v>
      </c>
      <c r="J941" s="1">
        <v>2</v>
      </c>
      <c r="K941" s="1">
        <v>621</v>
      </c>
      <c r="L941" s="1">
        <v>1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3">
        <v>1</v>
      </c>
      <c r="T941" s="3">
        <v>1</v>
      </c>
      <c r="U941" s="3">
        <v>0</v>
      </c>
      <c r="V941" s="3">
        <v>0</v>
      </c>
      <c r="W941" s="3">
        <v>1</v>
      </c>
      <c r="X941" s="3">
        <v>0</v>
      </c>
      <c r="Y941" s="3">
        <v>0</v>
      </c>
      <c r="AA941" s="15">
        <f>SUMPRODUCT(D941:R941,Linear_regression!$K$18:$Y$18)</f>
        <v>0.5933171424122432</v>
      </c>
    </row>
    <row r="942" spans="3:27" x14ac:dyDescent="0.25">
      <c r="C942" s="2">
        <v>1</v>
      </c>
      <c r="D942" s="1">
        <v>25</v>
      </c>
      <c r="E942" s="1">
        <v>29498</v>
      </c>
      <c r="F942" s="1">
        <v>6</v>
      </c>
      <c r="G942" s="1">
        <v>6000</v>
      </c>
      <c r="H942" s="1">
        <v>14.59</v>
      </c>
      <c r="I942" s="1">
        <v>0.2</v>
      </c>
      <c r="J942" s="1">
        <v>2</v>
      </c>
      <c r="K942" s="1">
        <v>664</v>
      </c>
      <c r="L942" s="1">
        <v>1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3">
        <v>0</v>
      </c>
      <c r="T942" s="3">
        <v>0</v>
      </c>
      <c r="U942" s="3">
        <v>0</v>
      </c>
      <c r="V942" s="3">
        <v>0</v>
      </c>
      <c r="W942" s="3">
        <v>1</v>
      </c>
      <c r="X942" s="3">
        <v>0</v>
      </c>
      <c r="Y942" s="3">
        <v>0</v>
      </c>
      <c r="AA942" s="15">
        <f>SUMPRODUCT(D942:R942,Linear_regression!$K$18:$Y$18)</f>
        <v>0.72781495574111388</v>
      </c>
    </row>
    <row r="943" spans="3:27" x14ac:dyDescent="0.25">
      <c r="C943" s="2">
        <v>1</v>
      </c>
      <c r="D943" s="1">
        <v>26</v>
      </c>
      <c r="E943" s="1">
        <v>61142</v>
      </c>
      <c r="F943" s="1">
        <v>1</v>
      </c>
      <c r="G943" s="1">
        <v>18950</v>
      </c>
      <c r="H943" s="1">
        <v>11.01</v>
      </c>
      <c r="I943" s="1">
        <v>0.31</v>
      </c>
      <c r="J943" s="1">
        <v>3</v>
      </c>
      <c r="K943" s="1">
        <v>632</v>
      </c>
      <c r="L943" s="1">
        <v>1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3">
        <v>1</v>
      </c>
      <c r="T943" s="3">
        <v>1</v>
      </c>
      <c r="U943" s="3">
        <v>0</v>
      </c>
      <c r="V943" s="3">
        <v>0</v>
      </c>
      <c r="W943" s="3">
        <v>0</v>
      </c>
      <c r="X943" s="3">
        <v>1</v>
      </c>
      <c r="Y943" s="3">
        <v>0</v>
      </c>
      <c r="AA943" s="15">
        <f>SUMPRODUCT(D943:R943,Linear_regression!$K$18:$Y$18)</f>
        <v>0.88291400259659691</v>
      </c>
    </row>
    <row r="944" spans="3:27" x14ac:dyDescent="0.25">
      <c r="C944" s="2">
        <v>1</v>
      </c>
      <c r="D944" s="1">
        <v>26</v>
      </c>
      <c r="E944" s="1">
        <v>67267</v>
      </c>
      <c r="F944" s="1">
        <v>2</v>
      </c>
      <c r="G944" s="1">
        <v>18800</v>
      </c>
      <c r="H944" s="1">
        <v>6.99</v>
      </c>
      <c r="I944" s="1">
        <v>0.28000000000000003</v>
      </c>
      <c r="J944" s="1">
        <v>2</v>
      </c>
      <c r="K944" s="1">
        <v>505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3">
        <v>0</v>
      </c>
      <c r="T944" s="3">
        <v>1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AA944" s="15">
        <f>SUMPRODUCT(D944:R944,Linear_regression!$K$18:$Y$18)</f>
        <v>0.76076523831559373</v>
      </c>
    </row>
    <row r="945" spans="3:27" x14ac:dyDescent="0.25">
      <c r="C945" s="2">
        <v>1</v>
      </c>
      <c r="D945" s="1">
        <v>22</v>
      </c>
      <c r="E945" s="1">
        <v>44761</v>
      </c>
      <c r="F945" s="1">
        <v>0</v>
      </c>
      <c r="G945" s="1">
        <v>18725</v>
      </c>
      <c r="H945" s="1">
        <v>6.54</v>
      </c>
      <c r="I945" s="1">
        <v>0.42</v>
      </c>
      <c r="J945" s="1">
        <v>3</v>
      </c>
      <c r="K945" s="1">
        <v>667</v>
      </c>
      <c r="L945" s="1">
        <v>1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3">
        <v>1</v>
      </c>
      <c r="T945" s="3">
        <v>1</v>
      </c>
      <c r="U945" s="3">
        <v>0</v>
      </c>
      <c r="V945" s="3">
        <v>0</v>
      </c>
      <c r="W945" s="3">
        <v>0</v>
      </c>
      <c r="X945" s="3">
        <v>0</v>
      </c>
      <c r="Y945" s="3">
        <v>1</v>
      </c>
      <c r="AA945" s="15">
        <f>SUMPRODUCT(D945:R945,Linear_regression!$K$18:$Y$18)</f>
        <v>0.8948838659670153</v>
      </c>
    </row>
    <row r="946" spans="3:27" x14ac:dyDescent="0.25">
      <c r="C946" s="2">
        <v>1</v>
      </c>
      <c r="D946" s="1">
        <v>22</v>
      </c>
      <c r="E946" s="1">
        <v>52878</v>
      </c>
      <c r="F946" s="1">
        <v>0</v>
      </c>
      <c r="G946" s="1">
        <v>18550</v>
      </c>
      <c r="H946" s="1">
        <v>11.83</v>
      </c>
      <c r="I946" s="1">
        <v>0.35</v>
      </c>
      <c r="J946" s="1">
        <v>4</v>
      </c>
      <c r="K946" s="1">
        <v>694</v>
      </c>
      <c r="L946" s="1">
        <v>0</v>
      </c>
      <c r="M946" s="1">
        <v>0</v>
      </c>
      <c r="N946" s="1">
        <v>1</v>
      </c>
      <c r="O946" s="1">
        <v>0</v>
      </c>
      <c r="P946" s="1">
        <v>0</v>
      </c>
      <c r="Q946" s="1">
        <v>0</v>
      </c>
      <c r="R946" s="1">
        <v>0</v>
      </c>
      <c r="S946" s="3">
        <v>1</v>
      </c>
      <c r="T946" s="3">
        <v>1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AA946" s="15">
        <f>SUMPRODUCT(D946:R946,Linear_regression!$K$18:$Y$18)</f>
        <v>0.92235564189445374</v>
      </c>
    </row>
    <row r="947" spans="3:27" x14ac:dyDescent="0.25">
      <c r="C947" s="2">
        <v>1</v>
      </c>
      <c r="D947" s="1">
        <v>24</v>
      </c>
      <c r="E947" s="1">
        <v>42042</v>
      </c>
      <c r="F947" s="1">
        <v>0</v>
      </c>
      <c r="G947" s="1">
        <v>18500</v>
      </c>
      <c r="H947" s="1">
        <v>10.71</v>
      </c>
      <c r="I947" s="1">
        <v>0.44</v>
      </c>
      <c r="J947" s="1">
        <v>2</v>
      </c>
      <c r="K947" s="1">
        <v>640</v>
      </c>
      <c r="L947" s="1">
        <v>1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3">
        <v>1</v>
      </c>
      <c r="T947" s="3">
        <v>1</v>
      </c>
      <c r="U947" s="3">
        <v>0</v>
      </c>
      <c r="V947" s="3">
        <v>0</v>
      </c>
      <c r="W947" s="3">
        <v>1</v>
      </c>
      <c r="X947" s="3">
        <v>0</v>
      </c>
      <c r="Y947" s="3">
        <v>0</v>
      </c>
      <c r="AA947" s="15">
        <f>SUMPRODUCT(D947:R947,Linear_regression!$K$18:$Y$18)</f>
        <v>1.0562392072853526</v>
      </c>
    </row>
    <row r="948" spans="3:27" x14ac:dyDescent="0.25">
      <c r="C948" s="2">
        <v>1</v>
      </c>
      <c r="D948" s="1">
        <v>21</v>
      </c>
      <c r="E948" s="1">
        <v>44065</v>
      </c>
      <c r="F948" s="1">
        <v>0</v>
      </c>
      <c r="G948" s="1">
        <v>18500</v>
      </c>
      <c r="H948" s="1">
        <v>10.91</v>
      </c>
      <c r="I948" s="1">
        <v>0.42</v>
      </c>
      <c r="J948" s="1">
        <v>3</v>
      </c>
      <c r="K948" s="1">
        <v>690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3">
        <v>1</v>
      </c>
      <c r="T948" s="3">
        <v>1</v>
      </c>
      <c r="U948" s="3">
        <v>1</v>
      </c>
      <c r="V948" s="3">
        <v>0</v>
      </c>
      <c r="W948" s="3">
        <v>0</v>
      </c>
      <c r="X948" s="3">
        <v>0</v>
      </c>
      <c r="Y948" s="3">
        <v>0</v>
      </c>
      <c r="AA948" s="15">
        <f>SUMPRODUCT(D948:R948,Linear_regression!$K$18:$Y$18)</f>
        <v>0.96943034731388134</v>
      </c>
    </row>
    <row r="949" spans="3:27" x14ac:dyDescent="0.25">
      <c r="C949" s="2">
        <v>1</v>
      </c>
      <c r="D949" s="1">
        <v>22</v>
      </c>
      <c r="E949" s="1">
        <v>46436</v>
      </c>
      <c r="F949" s="1">
        <v>0</v>
      </c>
      <c r="G949" s="1">
        <v>18500</v>
      </c>
      <c r="H949" s="1">
        <v>7.66</v>
      </c>
      <c r="I949" s="1">
        <v>0.4</v>
      </c>
      <c r="J949" s="1">
        <v>4</v>
      </c>
      <c r="K949" s="1">
        <v>673</v>
      </c>
      <c r="L949" s="1">
        <v>0</v>
      </c>
      <c r="M949" s="1">
        <v>0</v>
      </c>
      <c r="N949" s="1">
        <v>0</v>
      </c>
      <c r="O949" s="1">
        <v>1</v>
      </c>
      <c r="P949" s="1">
        <v>0</v>
      </c>
      <c r="Q949" s="1">
        <v>0</v>
      </c>
      <c r="R949" s="1">
        <v>0</v>
      </c>
      <c r="S949" s="3">
        <v>1</v>
      </c>
      <c r="T949" s="3">
        <v>1</v>
      </c>
      <c r="U949" s="3">
        <v>0</v>
      </c>
      <c r="V949" s="3">
        <v>0</v>
      </c>
      <c r="W949" s="3">
        <v>1</v>
      </c>
      <c r="X949" s="3">
        <v>0</v>
      </c>
      <c r="Y949" s="3">
        <v>0</v>
      </c>
      <c r="AA949" s="15">
        <f>SUMPRODUCT(D949:R949,Linear_regression!$K$18:$Y$18)</f>
        <v>0.95252154044959902</v>
      </c>
    </row>
    <row r="950" spans="3:27" x14ac:dyDescent="0.25">
      <c r="C950" s="2">
        <v>1</v>
      </c>
      <c r="D950" s="1">
        <v>25</v>
      </c>
      <c r="E950" s="1">
        <v>67957</v>
      </c>
      <c r="F950" s="1">
        <v>6</v>
      </c>
      <c r="G950" s="1">
        <v>18500</v>
      </c>
      <c r="H950" s="1">
        <v>13.61</v>
      </c>
      <c r="I950" s="1">
        <v>0.27</v>
      </c>
      <c r="J950" s="1">
        <v>3</v>
      </c>
      <c r="K950" s="1">
        <v>619</v>
      </c>
      <c r="L950" s="1">
        <v>0</v>
      </c>
      <c r="M950" s="1">
        <v>0</v>
      </c>
      <c r="N950" s="1">
        <v>1</v>
      </c>
      <c r="O950" s="1">
        <v>0</v>
      </c>
      <c r="P950" s="1">
        <v>0</v>
      </c>
      <c r="Q950" s="1">
        <v>0</v>
      </c>
      <c r="R950" s="1">
        <v>0</v>
      </c>
      <c r="S950" s="3">
        <v>0</v>
      </c>
      <c r="T950" s="3">
        <v>1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AA950" s="15">
        <f>SUMPRODUCT(D950:R950,Linear_regression!$K$18:$Y$18)</f>
        <v>0.79157563756064109</v>
      </c>
    </row>
    <row r="951" spans="3:27" x14ac:dyDescent="0.25">
      <c r="C951" s="2">
        <v>1</v>
      </c>
      <c r="D951" s="1">
        <v>24</v>
      </c>
      <c r="E951" s="1">
        <v>88481</v>
      </c>
      <c r="F951" s="1">
        <v>1</v>
      </c>
      <c r="G951" s="1">
        <v>18500</v>
      </c>
      <c r="H951" s="1">
        <v>7.9</v>
      </c>
      <c r="I951" s="1">
        <v>0.21</v>
      </c>
      <c r="J951" s="1">
        <v>2</v>
      </c>
      <c r="K951" s="1">
        <v>605</v>
      </c>
      <c r="L951" s="1">
        <v>0</v>
      </c>
      <c r="M951" s="1">
        <v>0</v>
      </c>
      <c r="N951" s="1">
        <v>0</v>
      </c>
      <c r="O951" s="1">
        <v>1</v>
      </c>
      <c r="P951" s="1">
        <v>0</v>
      </c>
      <c r="Q951" s="1">
        <v>0</v>
      </c>
      <c r="R951" s="1">
        <v>0</v>
      </c>
      <c r="S951" s="3">
        <v>1</v>
      </c>
      <c r="T951" s="3">
        <v>1</v>
      </c>
      <c r="U951" s="3">
        <v>0</v>
      </c>
      <c r="V951" s="3">
        <v>1</v>
      </c>
      <c r="W951" s="3">
        <v>0</v>
      </c>
      <c r="X951" s="3">
        <v>0</v>
      </c>
      <c r="Y951" s="3">
        <v>0</v>
      </c>
      <c r="AA951" s="15">
        <f>SUMPRODUCT(D951:R951,Linear_regression!$K$18:$Y$18)</f>
        <v>0.6793030288026406</v>
      </c>
    </row>
    <row r="952" spans="3:27" x14ac:dyDescent="0.25">
      <c r="C952" s="2">
        <v>1</v>
      </c>
      <c r="D952" s="1">
        <v>24</v>
      </c>
      <c r="E952" s="1">
        <v>94624</v>
      </c>
      <c r="F952" s="1">
        <v>1</v>
      </c>
      <c r="G952" s="1">
        <v>18500</v>
      </c>
      <c r="H952" s="1">
        <v>15.33</v>
      </c>
      <c r="I952" s="1">
        <v>0.2</v>
      </c>
      <c r="J952" s="1">
        <v>2</v>
      </c>
      <c r="K952" s="1">
        <v>692</v>
      </c>
      <c r="L952" s="1">
        <v>1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3">
        <v>1</v>
      </c>
      <c r="T952" s="3">
        <v>1</v>
      </c>
      <c r="U952" s="3">
        <v>0</v>
      </c>
      <c r="V952" s="3">
        <v>0</v>
      </c>
      <c r="W952" s="3">
        <v>0</v>
      </c>
      <c r="X952" s="3">
        <v>0</v>
      </c>
      <c r="Y952" s="3">
        <v>1</v>
      </c>
      <c r="AA952" s="15">
        <f>SUMPRODUCT(D952:R952,Linear_regression!$K$18:$Y$18)</f>
        <v>0.74123097793268511</v>
      </c>
    </row>
    <row r="953" spans="3:27" x14ac:dyDescent="0.25">
      <c r="C953" s="2">
        <v>1</v>
      </c>
      <c r="D953" s="1">
        <v>22</v>
      </c>
      <c r="E953" s="1">
        <v>59476</v>
      </c>
      <c r="F953" s="1">
        <v>3</v>
      </c>
      <c r="G953" s="1">
        <v>18400</v>
      </c>
      <c r="H953" s="1">
        <v>13.16</v>
      </c>
      <c r="I953" s="1">
        <v>0.31</v>
      </c>
      <c r="J953" s="1">
        <v>2</v>
      </c>
      <c r="K953" s="1">
        <v>653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3">
        <v>0</v>
      </c>
      <c r="T953" s="3">
        <v>1</v>
      </c>
      <c r="U953" s="3">
        <v>0</v>
      </c>
      <c r="V953" s="3">
        <v>0</v>
      </c>
      <c r="W953" s="3">
        <v>0</v>
      </c>
      <c r="X953" s="3">
        <v>1</v>
      </c>
      <c r="Y953" s="3">
        <v>0</v>
      </c>
      <c r="AA953" s="15">
        <f>SUMPRODUCT(D953:R953,Linear_regression!$K$18:$Y$18)</f>
        <v>0.81465953132781732</v>
      </c>
    </row>
    <row r="954" spans="3:27" x14ac:dyDescent="0.25">
      <c r="C954" s="2">
        <v>1</v>
      </c>
      <c r="D954" s="1">
        <v>22</v>
      </c>
      <c r="E954" s="1">
        <v>61014</v>
      </c>
      <c r="F954" s="1">
        <v>0</v>
      </c>
      <c r="G954" s="1">
        <v>18400</v>
      </c>
      <c r="H954" s="1">
        <v>9.99</v>
      </c>
      <c r="I954" s="1">
        <v>0.3</v>
      </c>
      <c r="J954" s="1">
        <v>2</v>
      </c>
      <c r="K954" s="1">
        <v>649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3">
        <v>0</v>
      </c>
      <c r="T954" s="3">
        <v>1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AA954" s="15">
        <f>SUMPRODUCT(D954:R954,Linear_regression!$K$18:$Y$18)</f>
        <v>0.78534417069431539</v>
      </c>
    </row>
    <row r="955" spans="3:27" x14ac:dyDescent="0.25">
      <c r="C955" s="2">
        <v>1</v>
      </c>
      <c r="D955" s="1">
        <v>22</v>
      </c>
      <c r="E955" s="1">
        <v>29823</v>
      </c>
      <c r="F955" s="1">
        <v>0</v>
      </c>
      <c r="G955" s="1">
        <v>5000</v>
      </c>
      <c r="H955" s="1">
        <v>14.65</v>
      </c>
      <c r="I955" s="1">
        <v>0.17</v>
      </c>
      <c r="J955" s="1">
        <v>4</v>
      </c>
      <c r="K955" s="1">
        <v>655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  <c r="R955" s="1">
        <v>0</v>
      </c>
      <c r="S955" s="3">
        <v>1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1</v>
      </c>
      <c r="AA955" s="15">
        <f>SUMPRODUCT(D955:R955,Linear_regression!$K$18:$Y$18)</f>
        <v>0.78183214134837697</v>
      </c>
    </row>
    <row r="956" spans="3:27" x14ac:dyDescent="0.25">
      <c r="C956" s="2">
        <v>1</v>
      </c>
      <c r="D956" s="1">
        <v>22</v>
      </c>
      <c r="E956" s="1">
        <v>42149</v>
      </c>
      <c r="F956" s="1">
        <v>1</v>
      </c>
      <c r="G956" s="1">
        <v>18250</v>
      </c>
      <c r="H956" s="1">
        <v>10.25</v>
      </c>
      <c r="I956" s="1">
        <v>0.43</v>
      </c>
      <c r="J956" s="1">
        <v>3</v>
      </c>
      <c r="K956" s="1">
        <v>571</v>
      </c>
      <c r="L956" s="1">
        <v>0</v>
      </c>
      <c r="M956" s="1">
        <v>0</v>
      </c>
      <c r="N956" s="1">
        <v>1</v>
      </c>
      <c r="O956" s="1">
        <v>0</v>
      </c>
      <c r="P956" s="1">
        <v>0</v>
      </c>
      <c r="Q956" s="1">
        <v>0</v>
      </c>
      <c r="R956" s="1">
        <v>0</v>
      </c>
      <c r="S956" s="3">
        <v>0</v>
      </c>
      <c r="T956" s="3">
        <v>1</v>
      </c>
      <c r="U956" s="3">
        <v>0</v>
      </c>
      <c r="V956" s="3">
        <v>0</v>
      </c>
      <c r="W956" s="3">
        <v>0</v>
      </c>
      <c r="X956" s="3">
        <v>0</v>
      </c>
      <c r="Y956" s="3">
        <v>1</v>
      </c>
      <c r="AA956" s="15">
        <f>SUMPRODUCT(D956:R956,Linear_regression!$K$18:$Y$18)</f>
        <v>1.0242140982015595</v>
      </c>
    </row>
    <row r="957" spans="3:27" x14ac:dyDescent="0.25">
      <c r="C957" s="2">
        <v>1</v>
      </c>
      <c r="D957" s="1">
        <v>24</v>
      </c>
      <c r="E957" s="1">
        <v>42910</v>
      </c>
      <c r="F957" s="1">
        <v>1</v>
      </c>
      <c r="G957" s="1">
        <v>18250</v>
      </c>
      <c r="H957" s="1">
        <v>11.49</v>
      </c>
      <c r="I957" s="1">
        <v>0.43</v>
      </c>
      <c r="J957" s="1">
        <v>4</v>
      </c>
      <c r="K957" s="1">
        <v>631</v>
      </c>
      <c r="L957" s="1">
        <v>1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3">
        <v>0</v>
      </c>
      <c r="T957" s="3">
        <v>1</v>
      </c>
      <c r="U957" s="3">
        <v>0</v>
      </c>
      <c r="V957" s="3">
        <v>0</v>
      </c>
      <c r="W957" s="3">
        <v>0</v>
      </c>
      <c r="X957" s="3">
        <v>1</v>
      </c>
      <c r="Y957" s="3">
        <v>0</v>
      </c>
      <c r="AA957" s="15">
        <f>SUMPRODUCT(D957:R957,Linear_regression!$K$18:$Y$18)</f>
        <v>1.0539553931102423</v>
      </c>
    </row>
    <row r="958" spans="3:27" x14ac:dyDescent="0.25">
      <c r="C958" s="2">
        <v>1</v>
      </c>
      <c r="D958" s="1">
        <v>25</v>
      </c>
      <c r="E958" s="1">
        <v>42253</v>
      </c>
      <c r="F958" s="1">
        <v>3</v>
      </c>
      <c r="G958" s="1">
        <v>18250</v>
      </c>
      <c r="H958" s="1">
        <v>17.04</v>
      </c>
      <c r="I958" s="1">
        <v>0.43</v>
      </c>
      <c r="J958" s="1">
        <v>3</v>
      </c>
      <c r="K958" s="1">
        <v>587</v>
      </c>
      <c r="L958" s="1">
        <v>0</v>
      </c>
      <c r="M958" s="1">
        <v>0</v>
      </c>
      <c r="N958" s="1">
        <v>0</v>
      </c>
      <c r="O958" s="1">
        <v>1</v>
      </c>
      <c r="P958" s="1">
        <v>0</v>
      </c>
      <c r="Q958" s="1">
        <v>0</v>
      </c>
      <c r="R958" s="1">
        <v>0</v>
      </c>
      <c r="S958" s="3">
        <v>0</v>
      </c>
      <c r="T958" s="3">
        <v>1</v>
      </c>
      <c r="U958" s="3">
        <v>0</v>
      </c>
      <c r="V958" s="3">
        <v>0</v>
      </c>
      <c r="W958" s="3">
        <v>0</v>
      </c>
      <c r="X958" s="3">
        <v>0</v>
      </c>
      <c r="Y958" s="3">
        <v>1</v>
      </c>
      <c r="AA958" s="15">
        <f>SUMPRODUCT(D958:R958,Linear_regression!$K$18:$Y$18)</f>
        <v>1.2231367225978904</v>
      </c>
    </row>
    <row r="959" spans="3:27" x14ac:dyDescent="0.25">
      <c r="C959" s="2">
        <v>1</v>
      </c>
      <c r="D959" s="1">
        <v>23</v>
      </c>
      <c r="E959" s="1">
        <v>52308</v>
      </c>
      <c r="F959" s="1">
        <v>0</v>
      </c>
      <c r="G959" s="1">
        <v>18250</v>
      </c>
      <c r="H959" s="1">
        <v>10.25</v>
      </c>
      <c r="I959" s="1">
        <v>0.35</v>
      </c>
      <c r="J959" s="1">
        <v>3</v>
      </c>
      <c r="K959" s="1">
        <v>657</v>
      </c>
      <c r="L959" s="1">
        <v>0</v>
      </c>
      <c r="M959" s="1">
        <v>0</v>
      </c>
      <c r="N959" s="1">
        <v>0</v>
      </c>
      <c r="O959" s="1">
        <v>1</v>
      </c>
      <c r="P959" s="1">
        <v>0</v>
      </c>
      <c r="Q959" s="1">
        <v>0</v>
      </c>
      <c r="R959" s="1">
        <v>0</v>
      </c>
      <c r="S959" s="3">
        <v>1</v>
      </c>
      <c r="T959" s="3">
        <v>1</v>
      </c>
      <c r="U959" s="3">
        <v>0</v>
      </c>
      <c r="V959" s="3">
        <v>0</v>
      </c>
      <c r="W959" s="3">
        <v>1</v>
      </c>
      <c r="X959" s="3">
        <v>0</v>
      </c>
      <c r="Y959" s="3">
        <v>0</v>
      </c>
      <c r="AA959" s="15">
        <f>SUMPRODUCT(D959:R959,Linear_regression!$K$18:$Y$18)</f>
        <v>0.94993312184160195</v>
      </c>
    </row>
    <row r="960" spans="3:27" x14ac:dyDescent="0.25">
      <c r="C960" s="2">
        <v>1</v>
      </c>
      <c r="D960" s="1">
        <v>22</v>
      </c>
      <c r="E960" s="1">
        <v>45672</v>
      </c>
      <c r="F960" s="1">
        <v>0</v>
      </c>
      <c r="G960" s="1">
        <v>18250</v>
      </c>
      <c r="H960" s="1">
        <v>14.61</v>
      </c>
      <c r="I960" s="1">
        <v>0.4</v>
      </c>
      <c r="J960" s="1">
        <v>2</v>
      </c>
      <c r="K960" s="1">
        <v>561</v>
      </c>
      <c r="L960" s="1">
        <v>1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3">
        <v>0</v>
      </c>
      <c r="T960" s="3">
        <v>1</v>
      </c>
      <c r="U960" s="3">
        <v>0</v>
      </c>
      <c r="V960" s="3">
        <v>0</v>
      </c>
      <c r="W960" s="3">
        <v>0</v>
      </c>
      <c r="X960" s="3">
        <v>1</v>
      </c>
      <c r="Y960" s="3">
        <v>0</v>
      </c>
      <c r="AA960" s="15">
        <f>SUMPRODUCT(D960:R960,Linear_regression!$K$18:$Y$18)</f>
        <v>1.069998984298699</v>
      </c>
    </row>
    <row r="961" spans="3:27" x14ac:dyDescent="0.25">
      <c r="C961" s="2">
        <v>1</v>
      </c>
      <c r="D961" s="1">
        <v>24</v>
      </c>
      <c r="E961" s="1">
        <v>56134</v>
      </c>
      <c r="F961" s="1">
        <v>0</v>
      </c>
      <c r="G961" s="1">
        <v>18250</v>
      </c>
      <c r="H961" s="1">
        <v>13.35</v>
      </c>
      <c r="I961" s="1">
        <v>0.33</v>
      </c>
      <c r="J961" s="1">
        <v>4</v>
      </c>
      <c r="K961" s="1">
        <v>684</v>
      </c>
      <c r="L961" s="1">
        <v>0</v>
      </c>
      <c r="M961" s="1">
        <v>0</v>
      </c>
      <c r="N961" s="1">
        <v>1</v>
      </c>
      <c r="O961" s="1">
        <v>0</v>
      </c>
      <c r="P961" s="1">
        <v>0</v>
      </c>
      <c r="Q961" s="1">
        <v>0</v>
      </c>
      <c r="R961" s="1">
        <v>0</v>
      </c>
      <c r="S961" s="3">
        <v>0</v>
      </c>
      <c r="T961" s="3">
        <v>1</v>
      </c>
      <c r="U961" s="3">
        <v>0</v>
      </c>
      <c r="V961" s="3">
        <v>0</v>
      </c>
      <c r="W961" s="3">
        <v>0</v>
      </c>
      <c r="X961" s="3">
        <v>0</v>
      </c>
      <c r="Y961" s="3">
        <v>1</v>
      </c>
      <c r="AA961" s="15">
        <f>SUMPRODUCT(D961:R961,Linear_regression!$K$18:$Y$18)</f>
        <v>0.96352043376105623</v>
      </c>
    </row>
    <row r="962" spans="3:27" x14ac:dyDescent="0.25">
      <c r="C962" s="2">
        <v>1</v>
      </c>
      <c r="D962" s="1">
        <v>23</v>
      </c>
      <c r="E962" s="1">
        <v>56040</v>
      </c>
      <c r="F962" s="1">
        <v>0</v>
      </c>
      <c r="G962" s="1">
        <v>18250</v>
      </c>
      <c r="H962" s="1">
        <v>10.75</v>
      </c>
      <c r="I962" s="1">
        <v>0.33</v>
      </c>
      <c r="J962" s="1">
        <v>2</v>
      </c>
      <c r="K962" s="1">
        <v>590</v>
      </c>
      <c r="L962" s="1">
        <v>0</v>
      </c>
      <c r="M962" s="1">
        <v>0</v>
      </c>
      <c r="N962" s="1">
        <v>1</v>
      </c>
      <c r="O962" s="1">
        <v>0</v>
      </c>
      <c r="P962" s="1">
        <v>0</v>
      </c>
      <c r="Q962" s="1">
        <v>0</v>
      </c>
      <c r="R962" s="1">
        <v>0</v>
      </c>
      <c r="S962" s="3">
        <v>0</v>
      </c>
      <c r="T962" s="3">
        <v>1</v>
      </c>
      <c r="U962" s="3">
        <v>0</v>
      </c>
      <c r="V962" s="3">
        <v>0</v>
      </c>
      <c r="W962" s="3">
        <v>0</v>
      </c>
      <c r="X962" s="3">
        <v>1</v>
      </c>
      <c r="Y962" s="3">
        <v>0</v>
      </c>
      <c r="AA962" s="15">
        <f>SUMPRODUCT(D962:R962,Linear_regression!$K$18:$Y$18)</f>
        <v>0.90488023741027479</v>
      </c>
    </row>
    <row r="963" spans="3:27" x14ac:dyDescent="0.25">
      <c r="C963" s="2">
        <v>1</v>
      </c>
      <c r="D963" s="1">
        <v>25</v>
      </c>
      <c r="E963" s="1">
        <v>56207</v>
      </c>
      <c r="F963" s="1">
        <v>0</v>
      </c>
      <c r="G963" s="1">
        <v>18250</v>
      </c>
      <c r="H963" s="1">
        <v>14.26</v>
      </c>
      <c r="I963" s="1">
        <v>0.32</v>
      </c>
      <c r="J963" s="1">
        <v>3</v>
      </c>
      <c r="K963" s="1">
        <v>610</v>
      </c>
      <c r="L963" s="1">
        <v>1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3">
        <v>0</v>
      </c>
      <c r="T963" s="3">
        <v>1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AA963" s="15">
        <f>SUMPRODUCT(D963:R963,Linear_regression!$K$18:$Y$18)</f>
        <v>0.98195255797613168</v>
      </c>
    </row>
    <row r="964" spans="3:27" x14ac:dyDescent="0.25">
      <c r="C964" s="2">
        <v>1</v>
      </c>
      <c r="D964" s="1">
        <v>25</v>
      </c>
      <c r="E964" s="1">
        <v>67109</v>
      </c>
      <c r="F964" s="1">
        <v>1</v>
      </c>
      <c r="G964" s="1">
        <v>18250</v>
      </c>
      <c r="H964" s="1">
        <v>17.559999999999999</v>
      </c>
      <c r="I964" s="1">
        <v>0.27</v>
      </c>
      <c r="J964" s="1">
        <v>2</v>
      </c>
      <c r="K964" s="1">
        <v>594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0</v>
      </c>
      <c r="S964" s="3">
        <v>0</v>
      </c>
      <c r="T964" s="3">
        <v>1</v>
      </c>
      <c r="U964" s="3">
        <v>0</v>
      </c>
      <c r="V964" s="3">
        <v>0</v>
      </c>
      <c r="W964" s="3">
        <v>0</v>
      </c>
      <c r="X964" s="3">
        <v>0</v>
      </c>
      <c r="Y964" s="3">
        <v>1</v>
      </c>
      <c r="AA964" s="15">
        <f>SUMPRODUCT(D964:R964,Linear_regression!$K$18:$Y$18)</f>
        <v>0.97581004766728785</v>
      </c>
    </row>
    <row r="965" spans="3:27" x14ac:dyDescent="0.25">
      <c r="C965" s="2">
        <v>1</v>
      </c>
      <c r="D965" s="1">
        <v>25</v>
      </c>
      <c r="E965" s="1">
        <v>59820</v>
      </c>
      <c r="F965" s="1">
        <v>1</v>
      </c>
      <c r="G965" s="1">
        <v>18250</v>
      </c>
      <c r="H965" s="1">
        <v>14.83</v>
      </c>
      <c r="I965" s="1">
        <v>0.31</v>
      </c>
      <c r="J965" s="1">
        <v>3</v>
      </c>
      <c r="K965" s="1">
        <v>609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3">
        <v>1</v>
      </c>
      <c r="T965" s="3">
        <v>1</v>
      </c>
      <c r="U965" s="3">
        <v>0</v>
      </c>
      <c r="V965" s="3">
        <v>0</v>
      </c>
      <c r="W965" s="3">
        <v>0</v>
      </c>
      <c r="X965" s="3">
        <v>0</v>
      </c>
      <c r="Y965" s="3">
        <v>1</v>
      </c>
      <c r="AA965" s="15">
        <f>SUMPRODUCT(D965:R965,Linear_regression!$K$18:$Y$18)</f>
        <v>0.96052685554709238</v>
      </c>
    </row>
    <row r="966" spans="3:27" x14ac:dyDescent="0.25">
      <c r="C966" s="2">
        <v>1</v>
      </c>
      <c r="D966" s="1">
        <v>22</v>
      </c>
      <c r="E966" s="1">
        <v>60829</v>
      </c>
      <c r="F966" s="1">
        <v>1</v>
      </c>
      <c r="G966" s="1">
        <v>18250</v>
      </c>
      <c r="H966" s="1">
        <v>16.7</v>
      </c>
      <c r="I966" s="1">
        <v>0.3</v>
      </c>
      <c r="J966" s="1">
        <v>3</v>
      </c>
      <c r="K966" s="1">
        <v>633</v>
      </c>
      <c r="L966" s="1">
        <v>0</v>
      </c>
      <c r="M966" s="1">
        <v>0</v>
      </c>
      <c r="N966" s="1">
        <v>1</v>
      </c>
      <c r="O966" s="1">
        <v>0</v>
      </c>
      <c r="P966" s="1">
        <v>0</v>
      </c>
      <c r="Q966" s="1">
        <v>0</v>
      </c>
      <c r="R966" s="1">
        <v>0</v>
      </c>
      <c r="S966" s="3">
        <v>0</v>
      </c>
      <c r="T966" s="3">
        <v>1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AA966" s="15">
        <f>SUMPRODUCT(D966:R966,Linear_regression!$K$18:$Y$18)</f>
        <v>0.94610154968305615</v>
      </c>
    </row>
    <row r="967" spans="3:27" x14ac:dyDescent="0.25">
      <c r="C967" s="2">
        <v>1</v>
      </c>
      <c r="D967" s="1">
        <v>23</v>
      </c>
      <c r="E967" s="1">
        <v>60902</v>
      </c>
      <c r="F967" s="1">
        <v>0</v>
      </c>
      <c r="G967" s="1">
        <v>18225</v>
      </c>
      <c r="H967" s="1">
        <v>10.74</v>
      </c>
      <c r="I967" s="1">
        <v>0.3</v>
      </c>
      <c r="J967" s="1">
        <v>2</v>
      </c>
      <c r="K967" s="1">
        <v>685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3">
        <v>0</v>
      </c>
      <c r="T967" s="3">
        <v>1</v>
      </c>
      <c r="U967" s="3">
        <v>0</v>
      </c>
      <c r="V967" s="3">
        <v>0</v>
      </c>
      <c r="W967" s="3">
        <v>0</v>
      </c>
      <c r="X967" s="3">
        <v>0</v>
      </c>
      <c r="Y967" s="3">
        <v>1</v>
      </c>
      <c r="AA967" s="15">
        <f>SUMPRODUCT(D967:R967,Linear_regression!$K$18:$Y$18)</f>
        <v>0.81068579242649186</v>
      </c>
    </row>
    <row r="968" spans="3:27" x14ac:dyDescent="0.25">
      <c r="C968" s="2">
        <v>1</v>
      </c>
      <c r="D968" s="1">
        <v>26</v>
      </c>
      <c r="E968" s="1">
        <v>53842</v>
      </c>
      <c r="F968" s="1">
        <v>3</v>
      </c>
      <c r="G968" s="1">
        <v>18225</v>
      </c>
      <c r="H968" s="1">
        <v>14.91</v>
      </c>
      <c r="I968" s="1">
        <v>0.34</v>
      </c>
      <c r="J968" s="1">
        <v>4</v>
      </c>
      <c r="K968" s="1">
        <v>663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3">
        <v>0</v>
      </c>
      <c r="T968" s="3">
        <v>1</v>
      </c>
      <c r="U968" s="3">
        <v>0</v>
      </c>
      <c r="V968" s="3">
        <v>1</v>
      </c>
      <c r="W968" s="3">
        <v>0</v>
      </c>
      <c r="X968" s="3">
        <v>0</v>
      </c>
      <c r="Y968" s="3">
        <v>0</v>
      </c>
      <c r="AA968" s="15">
        <f>SUMPRODUCT(D968:R968,Linear_regression!$K$18:$Y$18)</f>
        <v>0.97969442528199879</v>
      </c>
    </row>
    <row r="969" spans="3:27" x14ac:dyDescent="0.25">
      <c r="C969" s="2">
        <v>1</v>
      </c>
      <c r="D969" s="1">
        <v>24</v>
      </c>
      <c r="E969" s="1">
        <v>43839</v>
      </c>
      <c r="F969" s="1">
        <v>1</v>
      </c>
      <c r="G969" s="1">
        <v>18200</v>
      </c>
      <c r="H969" s="1">
        <v>8.8800000000000008</v>
      </c>
      <c r="I969" s="1">
        <v>0.42</v>
      </c>
      <c r="J969" s="1">
        <v>4</v>
      </c>
      <c r="K969" s="1">
        <v>562</v>
      </c>
      <c r="L969" s="1">
        <v>0</v>
      </c>
      <c r="M969" s="1">
        <v>0</v>
      </c>
      <c r="N969" s="1">
        <v>1</v>
      </c>
      <c r="O969" s="1">
        <v>0</v>
      </c>
      <c r="P969" s="1">
        <v>0</v>
      </c>
      <c r="Q969" s="1">
        <v>0</v>
      </c>
      <c r="R969" s="1">
        <v>0</v>
      </c>
      <c r="S969" s="3">
        <v>0</v>
      </c>
      <c r="T969" s="3">
        <v>1</v>
      </c>
      <c r="U969" s="3">
        <v>0</v>
      </c>
      <c r="V969" s="3">
        <v>0</v>
      </c>
      <c r="W969" s="3">
        <v>0</v>
      </c>
      <c r="X969" s="3">
        <v>0</v>
      </c>
      <c r="Y969" s="3">
        <v>1</v>
      </c>
      <c r="AA969" s="15">
        <f>SUMPRODUCT(D969:R969,Linear_regression!$K$18:$Y$18)</f>
        <v>1.0216611855051776</v>
      </c>
    </row>
    <row r="970" spans="3:27" x14ac:dyDescent="0.25">
      <c r="C970" s="2">
        <v>1</v>
      </c>
      <c r="D970" s="1">
        <v>25</v>
      </c>
      <c r="E970" s="1">
        <v>44695</v>
      </c>
      <c r="F970" s="1">
        <v>3</v>
      </c>
      <c r="G970" s="1">
        <v>18200</v>
      </c>
      <c r="H970" s="1">
        <v>9.91</v>
      </c>
      <c r="I970" s="1">
        <v>0.41</v>
      </c>
      <c r="J970" s="1">
        <v>4</v>
      </c>
      <c r="K970" s="1">
        <v>647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3">
        <v>1</v>
      </c>
      <c r="T970" s="3">
        <v>1</v>
      </c>
      <c r="U970" s="3">
        <v>0</v>
      </c>
      <c r="V970" s="3">
        <v>0</v>
      </c>
      <c r="W970" s="3">
        <v>0</v>
      </c>
      <c r="X970" s="3">
        <v>1</v>
      </c>
      <c r="Y970" s="3">
        <v>0</v>
      </c>
      <c r="AA970" s="15">
        <f>SUMPRODUCT(D970:R970,Linear_regression!$K$18:$Y$18)</f>
        <v>0.96498968903609328</v>
      </c>
    </row>
    <row r="971" spans="3:27" x14ac:dyDescent="0.25">
      <c r="C971" s="2">
        <v>1</v>
      </c>
      <c r="D971" s="1">
        <v>22</v>
      </c>
      <c r="E971" s="1">
        <v>44500</v>
      </c>
      <c r="F971" s="1">
        <v>0</v>
      </c>
      <c r="G971" s="1">
        <v>18200</v>
      </c>
      <c r="H971" s="1">
        <v>11.71</v>
      </c>
      <c r="I971" s="1">
        <v>0.41</v>
      </c>
      <c r="J971" s="1">
        <v>3</v>
      </c>
      <c r="K971" s="1">
        <v>601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3">
        <v>1</v>
      </c>
      <c r="T971" s="3">
        <v>1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AA971" s="15">
        <f>SUMPRODUCT(D971:R971,Linear_regression!$K$18:$Y$18)</f>
        <v>1.0165313949870938</v>
      </c>
    </row>
    <row r="972" spans="3:27" x14ac:dyDescent="0.25">
      <c r="C972" s="2">
        <v>1</v>
      </c>
      <c r="D972" s="1">
        <v>24</v>
      </c>
      <c r="E972" s="1">
        <v>66842</v>
      </c>
      <c r="F972" s="1">
        <v>3</v>
      </c>
      <c r="G972" s="1">
        <v>18200</v>
      </c>
      <c r="H972" s="1">
        <v>10.99</v>
      </c>
      <c r="I972" s="1">
        <v>0.27</v>
      </c>
      <c r="J972" s="1">
        <v>2</v>
      </c>
      <c r="K972" s="1">
        <v>639</v>
      </c>
      <c r="L972" s="1">
        <v>1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3">
        <v>1</v>
      </c>
      <c r="T972" s="3">
        <v>1</v>
      </c>
      <c r="U972" s="3">
        <v>1</v>
      </c>
      <c r="V972" s="3">
        <v>0</v>
      </c>
      <c r="W972" s="3">
        <v>0</v>
      </c>
      <c r="X972" s="3">
        <v>0</v>
      </c>
      <c r="Y972" s="3">
        <v>0</v>
      </c>
      <c r="AA972" s="15">
        <f>SUMPRODUCT(D972:R972,Linear_regression!$K$18:$Y$18)</f>
        <v>0.74215907332509035</v>
      </c>
    </row>
    <row r="973" spans="3:27" x14ac:dyDescent="0.25">
      <c r="C973" s="2">
        <v>1</v>
      </c>
      <c r="D973" s="1">
        <v>23</v>
      </c>
      <c r="E973" s="1">
        <v>33227</v>
      </c>
      <c r="F973" s="1">
        <v>0</v>
      </c>
      <c r="G973" s="1">
        <v>18000</v>
      </c>
      <c r="H973" s="1">
        <v>11.54</v>
      </c>
      <c r="I973" s="1">
        <v>0.54</v>
      </c>
      <c r="J973" s="1">
        <v>4</v>
      </c>
      <c r="K973" s="1">
        <v>679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3">
        <v>1</v>
      </c>
      <c r="T973" s="3">
        <v>1</v>
      </c>
      <c r="U973" s="3">
        <v>0</v>
      </c>
      <c r="V973" s="3">
        <v>0</v>
      </c>
      <c r="W973" s="3">
        <v>0</v>
      </c>
      <c r="X973" s="3">
        <v>0</v>
      </c>
      <c r="Y973" s="3">
        <v>1</v>
      </c>
      <c r="AA973" s="15">
        <f>SUMPRODUCT(D973:R973,Linear_regression!$K$18:$Y$18)</f>
        <v>1.2125114840048863</v>
      </c>
    </row>
    <row r="974" spans="3:27" x14ac:dyDescent="0.25">
      <c r="C974" s="2">
        <v>1</v>
      </c>
      <c r="D974" s="1">
        <v>23</v>
      </c>
      <c r="E974" s="1">
        <v>41153</v>
      </c>
      <c r="F974" s="1">
        <v>3</v>
      </c>
      <c r="G974" s="1">
        <v>18000</v>
      </c>
      <c r="H974" s="1">
        <v>9.91</v>
      </c>
      <c r="I974" s="1">
        <v>0.44</v>
      </c>
      <c r="J974" s="1">
        <v>4</v>
      </c>
      <c r="K974" s="1">
        <v>662</v>
      </c>
      <c r="L974" s="1">
        <v>1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3">
        <v>0</v>
      </c>
      <c r="T974" s="3">
        <v>1</v>
      </c>
      <c r="U974" s="3">
        <v>0</v>
      </c>
      <c r="V974" s="3">
        <v>0</v>
      </c>
      <c r="W974" s="3">
        <v>0</v>
      </c>
      <c r="X974" s="3">
        <v>0</v>
      </c>
      <c r="Y974" s="3">
        <v>1</v>
      </c>
      <c r="AA974" s="15">
        <f>SUMPRODUCT(D974:R974,Linear_regression!$K$18:$Y$18)</f>
        <v>0.97133388026791279</v>
      </c>
    </row>
    <row r="975" spans="3:27" x14ac:dyDescent="0.25">
      <c r="C975" s="2">
        <v>1</v>
      </c>
      <c r="D975" s="1">
        <v>21</v>
      </c>
      <c r="E975" s="1">
        <v>44105</v>
      </c>
      <c r="F975" s="1">
        <v>0</v>
      </c>
      <c r="G975" s="1">
        <v>18000</v>
      </c>
      <c r="H975" s="1">
        <v>9.8800000000000008</v>
      </c>
      <c r="I975" s="1">
        <v>0.41</v>
      </c>
      <c r="J975" s="1">
        <v>3</v>
      </c>
      <c r="K975" s="1">
        <v>654</v>
      </c>
      <c r="L975" s="1">
        <v>1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3">
        <v>0</v>
      </c>
      <c r="T975" s="3">
        <v>1</v>
      </c>
      <c r="U975" s="3">
        <v>0</v>
      </c>
      <c r="V975" s="3">
        <v>0</v>
      </c>
      <c r="W975" s="3">
        <v>0</v>
      </c>
      <c r="X975" s="3">
        <v>1</v>
      </c>
      <c r="Y975" s="3">
        <v>0</v>
      </c>
      <c r="AA975" s="15">
        <f>SUMPRODUCT(D975:R975,Linear_regression!$K$18:$Y$18)</f>
        <v>0.9426827931659858</v>
      </c>
    </row>
    <row r="976" spans="3:27" x14ac:dyDescent="0.25">
      <c r="C976" s="2">
        <v>1</v>
      </c>
      <c r="D976" s="1">
        <v>21</v>
      </c>
      <c r="E976" s="1">
        <v>38061</v>
      </c>
      <c r="F976" s="1">
        <v>1</v>
      </c>
      <c r="G976" s="1">
        <v>18000</v>
      </c>
      <c r="H976" s="1">
        <v>13.48</v>
      </c>
      <c r="I976" s="1">
        <v>0.47</v>
      </c>
      <c r="J976" s="1">
        <v>4</v>
      </c>
      <c r="K976" s="1">
        <v>693</v>
      </c>
      <c r="L976" s="1">
        <v>1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3">
        <v>1</v>
      </c>
      <c r="T976" s="3">
        <v>1</v>
      </c>
      <c r="U976" s="3">
        <v>1</v>
      </c>
      <c r="V976" s="3">
        <v>0</v>
      </c>
      <c r="W976" s="3">
        <v>0</v>
      </c>
      <c r="X976" s="3">
        <v>0</v>
      </c>
      <c r="Y976" s="3">
        <v>0</v>
      </c>
      <c r="AA976" s="15">
        <f>SUMPRODUCT(D976:R976,Linear_regression!$K$18:$Y$18)</f>
        <v>1.0898382185661448</v>
      </c>
    </row>
    <row r="977" spans="3:27" x14ac:dyDescent="0.25">
      <c r="C977" s="2">
        <v>1</v>
      </c>
      <c r="D977" s="1">
        <v>23</v>
      </c>
      <c r="E977" s="1">
        <v>48706</v>
      </c>
      <c r="F977" s="1">
        <v>0</v>
      </c>
      <c r="G977" s="1">
        <v>18000</v>
      </c>
      <c r="H977" s="1">
        <v>9.25</v>
      </c>
      <c r="I977" s="1">
        <v>0.37</v>
      </c>
      <c r="J977" s="1">
        <v>4</v>
      </c>
      <c r="K977" s="1">
        <v>662</v>
      </c>
      <c r="L977" s="1">
        <v>0</v>
      </c>
      <c r="M977" s="1">
        <v>0</v>
      </c>
      <c r="N977" s="1">
        <v>0</v>
      </c>
      <c r="O977" s="1">
        <v>1</v>
      </c>
      <c r="P977" s="1">
        <v>0</v>
      </c>
      <c r="Q977" s="1">
        <v>0</v>
      </c>
      <c r="R977" s="1">
        <v>0</v>
      </c>
      <c r="S977" s="3">
        <v>1</v>
      </c>
      <c r="T977" s="3">
        <v>1</v>
      </c>
      <c r="U977" s="3">
        <v>1</v>
      </c>
      <c r="V977" s="3">
        <v>0</v>
      </c>
      <c r="W977" s="3">
        <v>0</v>
      </c>
      <c r="X977" s="3">
        <v>0</v>
      </c>
      <c r="Y977" s="3">
        <v>0</v>
      </c>
      <c r="AA977" s="15">
        <f>SUMPRODUCT(D977:R977,Linear_regression!$K$18:$Y$18)</f>
        <v>0.96424395875557967</v>
      </c>
    </row>
    <row r="978" spans="3:27" x14ac:dyDescent="0.25">
      <c r="C978" s="2">
        <v>1</v>
      </c>
      <c r="D978" s="1">
        <v>25</v>
      </c>
      <c r="E978" s="1">
        <v>48986</v>
      </c>
      <c r="F978" s="1">
        <v>3</v>
      </c>
      <c r="G978" s="1">
        <v>18000</v>
      </c>
      <c r="H978" s="1">
        <v>13.11</v>
      </c>
      <c r="I978" s="1">
        <v>0.37</v>
      </c>
      <c r="J978" s="1">
        <v>3</v>
      </c>
      <c r="K978" s="1">
        <v>675</v>
      </c>
      <c r="L978" s="1">
        <v>0</v>
      </c>
      <c r="M978" s="1">
        <v>0</v>
      </c>
      <c r="N978" s="1">
        <v>0</v>
      </c>
      <c r="O978" s="1">
        <v>1</v>
      </c>
      <c r="P978" s="1">
        <v>0</v>
      </c>
      <c r="Q978" s="1">
        <v>0</v>
      </c>
      <c r="R978" s="1">
        <v>0</v>
      </c>
      <c r="S978" s="3">
        <v>1</v>
      </c>
      <c r="T978" s="3">
        <v>1</v>
      </c>
      <c r="U978" s="3">
        <v>0</v>
      </c>
      <c r="V978" s="3">
        <v>0</v>
      </c>
      <c r="W978" s="3">
        <v>1</v>
      </c>
      <c r="X978" s="3">
        <v>0</v>
      </c>
      <c r="Y978" s="3">
        <v>0</v>
      </c>
      <c r="AA978" s="15">
        <f>SUMPRODUCT(D978:R978,Linear_regression!$K$18:$Y$18)</f>
        <v>1.0187377458928915</v>
      </c>
    </row>
    <row r="979" spans="3:27" x14ac:dyDescent="0.25">
      <c r="C979" s="2">
        <v>1</v>
      </c>
      <c r="D979" s="1">
        <v>25</v>
      </c>
      <c r="E979" s="1">
        <v>51103</v>
      </c>
      <c r="F979" s="1">
        <v>4</v>
      </c>
      <c r="G979" s="1">
        <v>18000</v>
      </c>
      <c r="H979" s="1">
        <v>6.17</v>
      </c>
      <c r="I979" s="1">
        <v>0.35</v>
      </c>
      <c r="J979" s="1">
        <v>2</v>
      </c>
      <c r="K979" s="1">
        <v>642</v>
      </c>
      <c r="L979" s="1">
        <v>1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3">
        <v>0</v>
      </c>
      <c r="T979" s="3">
        <v>1</v>
      </c>
      <c r="U979" s="3">
        <v>0</v>
      </c>
      <c r="V979" s="3">
        <v>0</v>
      </c>
      <c r="W979" s="3">
        <v>0</v>
      </c>
      <c r="X979" s="3">
        <v>0</v>
      </c>
      <c r="Y979" s="3">
        <v>1</v>
      </c>
      <c r="AA979" s="15">
        <f>SUMPRODUCT(D979:R979,Linear_regression!$K$18:$Y$18)</f>
        <v>0.76088254598777083</v>
      </c>
    </row>
    <row r="980" spans="3:27" x14ac:dyDescent="0.25">
      <c r="C980" s="2">
        <v>1</v>
      </c>
      <c r="D980" s="1">
        <v>24</v>
      </c>
      <c r="E980" s="1">
        <v>52304</v>
      </c>
      <c r="F980" s="1">
        <v>0</v>
      </c>
      <c r="G980" s="1">
        <v>18000</v>
      </c>
      <c r="H980" s="1">
        <v>11.03</v>
      </c>
      <c r="I980" s="1">
        <v>0.34</v>
      </c>
      <c r="J980" s="1">
        <v>2</v>
      </c>
      <c r="K980" s="1">
        <v>487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  <c r="R980" s="1">
        <v>0</v>
      </c>
      <c r="S980" s="3">
        <v>0</v>
      </c>
      <c r="T980" s="3">
        <v>1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AA980" s="15">
        <f>SUMPRODUCT(D980:R980,Linear_regression!$K$18:$Y$18)</f>
        <v>0.97624904122520961</v>
      </c>
    </row>
    <row r="981" spans="3:27" x14ac:dyDescent="0.25">
      <c r="C981" s="2">
        <v>1</v>
      </c>
      <c r="D981" s="1">
        <v>24</v>
      </c>
      <c r="E981" s="1">
        <v>52468</v>
      </c>
      <c r="F981" s="1">
        <v>4</v>
      </c>
      <c r="G981" s="1">
        <v>18000</v>
      </c>
      <c r="H981" s="1">
        <v>7.9</v>
      </c>
      <c r="I981" s="1">
        <v>0.34</v>
      </c>
      <c r="J981" s="1">
        <v>2</v>
      </c>
      <c r="K981" s="1">
        <v>608</v>
      </c>
      <c r="L981" s="1">
        <v>0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0</v>
      </c>
      <c r="S981" s="3">
        <v>0</v>
      </c>
      <c r="T981" s="3">
        <v>1</v>
      </c>
      <c r="U981" s="3">
        <v>0</v>
      </c>
      <c r="V981" s="3">
        <v>0</v>
      </c>
      <c r="W981" s="3">
        <v>1</v>
      </c>
      <c r="X981" s="3">
        <v>0</v>
      </c>
      <c r="Y981" s="3">
        <v>0</v>
      </c>
      <c r="AA981" s="15">
        <f>SUMPRODUCT(D981:R981,Linear_regression!$K$18:$Y$18)</f>
        <v>0.7963858925029289</v>
      </c>
    </row>
    <row r="982" spans="3:27" x14ac:dyDescent="0.25">
      <c r="C982" s="2">
        <v>1</v>
      </c>
      <c r="D982" s="1">
        <v>22</v>
      </c>
      <c r="E982" s="1">
        <v>53665</v>
      </c>
      <c r="F982" s="1">
        <v>0</v>
      </c>
      <c r="G982" s="1">
        <v>18000</v>
      </c>
      <c r="H982" s="1">
        <v>13.57</v>
      </c>
      <c r="I982" s="1">
        <v>0.34</v>
      </c>
      <c r="J982" s="1">
        <v>4</v>
      </c>
      <c r="K982" s="1">
        <v>664</v>
      </c>
      <c r="L982" s="1">
        <v>0</v>
      </c>
      <c r="M982" s="1">
        <v>0</v>
      </c>
      <c r="N982" s="1">
        <v>1</v>
      </c>
      <c r="O982" s="1">
        <v>0</v>
      </c>
      <c r="P982" s="1">
        <v>0</v>
      </c>
      <c r="Q982" s="1">
        <v>0</v>
      </c>
      <c r="R982" s="1">
        <v>0</v>
      </c>
      <c r="S982" s="3">
        <v>0</v>
      </c>
      <c r="T982" s="3">
        <v>1</v>
      </c>
      <c r="U982" s="3">
        <v>1</v>
      </c>
      <c r="V982" s="3">
        <v>0</v>
      </c>
      <c r="W982" s="3">
        <v>0</v>
      </c>
      <c r="X982" s="3">
        <v>0</v>
      </c>
      <c r="Y982" s="3">
        <v>0</v>
      </c>
      <c r="AA982" s="15">
        <f>SUMPRODUCT(D982:R982,Linear_regression!$K$18:$Y$18)</f>
        <v>0.95602754083386654</v>
      </c>
    </row>
    <row r="983" spans="3:27" x14ac:dyDescent="0.25">
      <c r="C983" s="2">
        <v>1</v>
      </c>
      <c r="D983" s="1">
        <v>24</v>
      </c>
      <c r="E983" s="1">
        <v>53603</v>
      </c>
      <c r="F983" s="1">
        <v>0</v>
      </c>
      <c r="G983" s="1">
        <v>18000</v>
      </c>
      <c r="H983" s="1">
        <v>12.18</v>
      </c>
      <c r="I983" s="1">
        <v>0.34</v>
      </c>
      <c r="J983" s="1">
        <v>2</v>
      </c>
      <c r="K983" s="1">
        <v>660</v>
      </c>
      <c r="L983" s="1">
        <v>0</v>
      </c>
      <c r="M983" s="1">
        <v>0</v>
      </c>
      <c r="N983" s="1">
        <v>0</v>
      </c>
      <c r="O983" s="1">
        <v>1</v>
      </c>
      <c r="P983" s="1">
        <v>0</v>
      </c>
      <c r="Q983" s="1">
        <v>0</v>
      </c>
      <c r="R983" s="1">
        <v>0</v>
      </c>
      <c r="S983" s="3">
        <v>0</v>
      </c>
      <c r="T983" s="3">
        <v>1</v>
      </c>
      <c r="U983" s="3">
        <v>0</v>
      </c>
      <c r="V983" s="3">
        <v>0</v>
      </c>
      <c r="W983" s="3">
        <v>0</v>
      </c>
      <c r="X983" s="3">
        <v>0</v>
      </c>
      <c r="Y983" s="3">
        <v>1</v>
      </c>
      <c r="AA983" s="15">
        <f>SUMPRODUCT(D983:R983,Linear_regression!$K$18:$Y$18)</f>
        <v>0.98893274003507337</v>
      </c>
    </row>
    <row r="984" spans="3:27" x14ac:dyDescent="0.25">
      <c r="C984" s="2">
        <v>1</v>
      </c>
      <c r="D984" s="1">
        <v>25</v>
      </c>
      <c r="E984" s="1">
        <v>47902</v>
      </c>
      <c r="F984" s="1">
        <v>2</v>
      </c>
      <c r="G984" s="1">
        <v>18000</v>
      </c>
      <c r="H984" s="1">
        <v>17.190000000000001</v>
      </c>
      <c r="I984" s="1">
        <v>0.38</v>
      </c>
      <c r="J984" s="1">
        <v>3</v>
      </c>
      <c r="K984" s="1">
        <v>654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3">
        <v>0</v>
      </c>
      <c r="T984" s="3">
        <v>1</v>
      </c>
      <c r="U984" s="3">
        <v>0</v>
      </c>
      <c r="V984" s="3">
        <v>0</v>
      </c>
      <c r="W984" s="3">
        <v>1</v>
      </c>
      <c r="X984" s="3">
        <v>0</v>
      </c>
      <c r="Y984" s="3">
        <v>0</v>
      </c>
      <c r="AA984" s="15">
        <f>SUMPRODUCT(D984:R984,Linear_regression!$K$18:$Y$18)</f>
        <v>1.0915235766938454</v>
      </c>
    </row>
    <row r="985" spans="3:27" x14ac:dyDescent="0.25">
      <c r="C985" s="2">
        <v>1</v>
      </c>
      <c r="D985" s="1">
        <v>22</v>
      </c>
      <c r="E985" s="1">
        <v>57121</v>
      </c>
      <c r="F985" s="1">
        <v>0</v>
      </c>
      <c r="G985" s="1">
        <v>18000</v>
      </c>
      <c r="H985" s="1">
        <v>15.23</v>
      </c>
      <c r="I985" s="1">
        <v>0.32</v>
      </c>
      <c r="J985" s="1">
        <v>2</v>
      </c>
      <c r="K985" s="1">
        <v>672</v>
      </c>
      <c r="L985" s="1">
        <v>0</v>
      </c>
      <c r="M985" s="1">
        <v>0</v>
      </c>
      <c r="N985" s="1">
        <v>1</v>
      </c>
      <c r="O985" s="1">
        <v>0</v>
      </c>
      <c r="P985" s="1">
        <v>0</v>
      </c>
      <c r="Q985" s="1">
        <v>0</v>
      </c>
      <c r="R985" s="1">
        <v>0</v>
      </c>
      <c r="S985" s="3">
        <v>1</v>
      </c>
      <c r="T985" s="3">
        <v>1</v>
      </c>
      <c r="U985" s="3">
        <v>0</v>
      </c>
      <c r="V985" s="3">
        <v>0</v>
      </c>
      <c r="W985" s="3">
        <v>1</v>
      </c>
      <c r="X985" s="3">
        <v>0</v>
      </c>
      <c r="Y985" s="3">
        <v>0</v>
      </c>
      <c r="AA985" s="15">
        <f>SUMPRODUCT(D985:R985,Linear_regression!$K$18:$Y$18)</f>
        <v>0.94776051057120736</v>
      </c>
    </row>
    <row r="986" spans="3:27" x14ac:dyDescent="0.25">
      <c r="C986" s="2">
        <v>1</v>
      </c>
      <c r="D986" s="1">
        <v>22</v>
      </c>
      <c r="E986" s="1">
        <v>58364</v>
      </c>
      <c r="F986" s="1">
        <v>0</v>
      </c>
      <c r="G986" s="1">
        <v>18000</v>
      </c>
      <c r="H986" s="1">
        <v>11.01</v>
      </c>
      <c r="I986" s="1">
        <v>0.31</v>
      </c>
      <c r="J986" s="1">
        <v>2</v>
      </c>
      <c r="K986" s="1">
        <v>591</v>
      </c>
      <c r="L986" s="1">
        <v>0</v>
      </c>
      <c r="M986" s="1">
        <v>0</v>
      </c>
      <c r="N986" s="1">
        <v>1</v>
      </c>
      <c r="O986" s="1">
        <v>0</v>
      </c>
      <c r="P986" s="1">
        <v>0</v>
      </c>
      <c r="Q986" s="1">
        <v>0</v>
      </c>
      <c r="R986" s="1">
        <v>0</v>
      </c>
      <c r="S986" s="3">
        <v>1</v>
      </c>
      <c r="T986" s="3">
        <v>1</v>
      </c>
      <c r="U986" s="3">
        <v>1</v>
      </c>
      <c r="V986" s="3">
        <v>0</v>
      </c>
      <c r="W986" s="3">
        <v>0</v>
      </c>
      <c r="X986" s="3">
        <v>0</v>
      </c>
      <c r="Y986" s="3">
        <v>0</v>
      </c>
      <c r="AA986" s="15">
        <f>SUMPRODUCT(D986:R986,Linear_regression!$K$18:$Y$18)</f>
        <v>0.86267565912559241</v>
      </c>
    </row>
    <row r="987" spans="3:27" x14ac:dyDescent="0.25">
      <c r="C987" s="2">
        <v>1</v>
      </c>
      <c r="D987" s="1">
        <v>24</v>
      </c>
      <c r="E987" s="1">
        <v>51764</v>
      </c>
      <c r="F987" s="1">
        <v>0</v>
      </c>
      <c r="G987" s="1">
        <v>18000</v>
      </c>
      <c r="H987" s="1">
        <v>14.46</v>
      </c>
      <c r="I987" s="1">
        <v>0.35</v>
      </c>
      <c r="J987" s="1">
        <v>3</v>
      </c>
      <c r="K987" s="1">
        <v>618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3">
        <v>1</v>
      </c>
      <c r="T987" s="3">
        <v>1</v>
      </c>
      <c r="U987" s="3">
        <v>0</v>
      </c>
      <c r="V987" s="3">
        <v>1</v>
      </c>
      <c r="W987" s="3">
        <v>0</v>
      </c>
      <c r="X987" s="3">
        <v>0</v>
      </c>
      <c r="Y987" s="3">
        <v>0</v>
      </c>
      <c r="AA987" s="15">
        <f>SUMPRODUCT(D987:R987,Linear_regression!$K$18:$Y$18)</f>
        <v>1.0152358330769473</v>
      </c>
    </row>
    <row r="988" spans="3:27" x14ac:dyDescent="0.25">
      <c r="C988" s="2">
        <v>1</v>
      </c>
      <c r="D988" s="1">
        <v>24</v>
      </c>
      <c r="E988" s="1">
        <v>53028</v>
      </c>
      <c r="F988" s="1">
        <v>2</v>
      </c>
      <c r="G988" s="1">
        <v>18000</v>
      </c>
      <c r="H988" s="1">
        <v>16.63</v>
      </c>
      <c r="I988" s="1">
        <v>0.34</v>
      </c>
      <c r="J988" s="1">
        <v>2</v>
      </c>
      <c r="K988" s="1">
        <v>709</v>
      </c>
      <c r="L988" s="1">
        <v>1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3">
        <v>0</v>
      </c>
      <c r="T988" s="3">
        <v>1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AA988" s="15">
        <f>SUMPRODUCT(D988:R988,Linear_regression!$K$18:$Y$18)</f>
        <v>0.97675705551284642</v>
      </c>
    </row>
    <row r="989" spans="3:27" x14ac:dyDescent="0.25">
      <c r="C989" s="2">
        <v>1</v>
      </c>
      <c r="D989" s="1">
        <v>24</v>
      </c>
      <c r="E989" s="1">
        <v>61117</v>
      </c>
      <c r="F989" s="1">
        <v>0</v>
      </c>
      <c r="G989" s="1">
        <v>18000</v>
      </c>
      <c r="H989" s="1">
        <v>12.42</v>
      </c>
      <c r="I989" s="1">
        <v>0.28999999999999998</v>
      </c>
      <c r="J989" s="1">
        <v>4</v>
      </c>
      <c r="K989" s="1">
        <v>674</v>
      </c>
      <c r="L989" s="1">
        <v>0</v>
      </c>
      <c r="M989" s="1">
        <v>0</v>
      </c>
      <c r="N989" s="1">
        <v>0</v>
      </c>
      <c r="O989" s="1">
        <v>1</v>
      </c>
      <c r="P989" s="1">
        <v>0</v>
      </c>
      <c r="Q989" s="1">
        <v>0</v>
      </c>
      <c r="R989" s="1">
        <v>0</v>
      </c>
      <c r="S989" s="3">
        <v>0</v>
      </c>
      <c r="T989" s="3">
        <v>1</v>
      </c>
      <c r="U989" s="3">
        <v>0</v>
      </c>
      <c r="V989" s="3">
        <v>0</v>
      </c>
      <c r="W989" s="3">
        <v>1</v>
      </c>
      <c r="X989" s="3">
        <v>0</v>
      </c>
      <c r="Y989" s="3">
        <v>0</v>
      </c>
      <c r="AA989" s="15">
        <f>SUMPRODUCT(D989:R989,Linear_regression!$K$18:$Y$18)</f>
        <v>0.92323077746600535</v>
      </c>
    </row>
    <row r="990" spans="3:27" x14ac:dyDescent="0.25">
      <c r="C990" s="2">
        <v>1</v>
      </c>
      <c r="D990" s="1">
        <v>24</v>
      </c>
      <c r="E990" s="1">
        <v>61070</v>
      </c>
      <c r="F990" s="1">
        <v>1</v>
      </c>
      <c r="G990" s="1">
        <v>18000</v>
      </c>
      <c r="H990" s="1">
        <v>7.9</v>
      </c>
      <c r="I990" s="1">
        <v>0.28999999999999998</v>
      </c>
      <c r="J990" s="1">
        <v>4</v>
      </c>
      <c r="K990" s="1">
        <v>628</v>
      </c>
      <c r="L990" s="1">
        <v>1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3">
        <v>0</v>
      </c>
      <c r="T990" s="3">
        <v>1</v>
      </c>
      <c r="U990" s="3">
        <v>0</v>
      </c>
      <c r="V990" s="3">
        <v>0</v>
      </c>
      <c r="W990" s="3">
        <v>0</v>
      </c>
      <c r="X990" s="3">
        <v>0</v>
      </c>
      <c r="Y990" s="3">
        <v>1</v>
      </c>
      <c r="AA990" s="15">
        <f>SUMPRODUCT(D990:R990,Linear_regression!$K$18:$Y$18)</f>
        <v>0.75906768459923746</v>
      </c>
    </row>
    <row r="991" spans="3:27" x14ac:dyDescent="0.25">
      <c r="C991" s="2">
        <v>1</v>
      </c>
      <c r="D991" s="1">
        <v>23</v>
      </c>
      <c r="E991" s="1">
        <v>29966</v>
      </c>
      <c r="F991" s="1">
        <v>1</v>
      </c>
      <c r="G991" s="1">
        <v>5000</v>
      </c>
      <c r="H991" s="1">
        <v>15.99</v>
      </c>
      <c r="I991" s="1">
        <v>0.17</v>
      </c>
      <c r="J991" s="1">
        <v>2</v>
      </c>
      <c r="K991" s="1">
        <v>673</v>
      </c>
      <c r="L991" s="1">
        <v>1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3">
        <v>0</v>
      </c>
      <c r="T991" s="3">
        <v>0</v>
      </c>
      <c r="U991" s="3">
        <v>0</v>
      </c>
      <c r="V991" s="3">
        <v>0</v>
      </c>
      <c r="W991" s="3">
        <v>1</v>
      </c>
      <c r="X991" s="3">
        <v>0</v>
      </c>
      <c r="Y991" s="3">
        <v>0</v>
      </c>
      <c r="AA991" s="15">
        <f>SUMPRODUCT(D991:R991,Linear_regression!$K$18:$Y$18)</f>
        <v>0.77329827385184824</v>
      </c>
    </row>
    <row r="992" spans="3:27" x14ac:dyDescent="0.25">
      <c r="C992" s="2">
        <v>1</v>
      </c>
      <c r="D992" s="1">
        <v>26</v>
      </c>
      <c r="E992" s="1">
        <v>60841</v>
      </c>
      <c r="F992" s="1">
        <v>7</v>
      </c>
      <c r="G992" s="1">
        <v>18000</v>
      </c>
      <c r="H992" s="1">
        <v>13.11</v>
      </c>
      <c r="I992" s="1">
        <v>0.3</v>
      </c>
      <c r="J992" s="1">
        <v>3</v>
      </c>
      <c r="K992" s="1">
        <v>651</v>
      </c>
      <c r="L992" s="1">
        <v>0</v>
      </c>
      <c r="M992" s="1">
        <v>0</v>
      </c>
      <c r="N992" s="1">
        <v>1</v>
      </c>
      <c r="O992" s="1">
        <v>0</v>
      </c>
      <c r="P992" s="1">
        <v>0</v>
      </c>
      <c r="Q992" s="1">
        <v>0</v>
      </c>
      <c r="R992" s="1">
        <v>0</v>
      </c>
      <c r="S992" s="3">
        <v>0</v>
      </c>
      <c r="T992" s="3">
        <v>1</v>
      </c>
      <c r="U992" s="3">
        <v>1</v>
      </c>
      <c r="V992" s="3">
        <v>0</v>
      </c>
      <c r="W992" s="3">
        <v>0</v>
      </c>
      <c r="X992" s="3">
        <v>0</v>
      </c>
      <c r="Y992" s="3">
        <v>0</v>
      </c>
      <c r="AA992" s="15">
        <f>SUMPRODUCT(D992:R992,Linear_regression!$K$18:$Y$18)</f>
        <v>0.81959894144486534</v>
      </c>
    </row>
    <row r="993" spans="3:27" x14ac:dyDescent="0.25">
      <c r="C993" s="2">
        <v>1</v>
      </c>
      <c r="D993" s="1">
        <v>22</v>
      </c>
      <c r="E993" s="1">
        <v>60669</v>
      </c>
      <c r="F993" s="1">
        <v>0</v>
      </c>
      <c r="G993" s="1">
        <v>18000</v>
      </c>
      <c r="H993" s="1">
        <v>13.79</v>
      </c>
      <c r="I993" s="1">
        <v>0.3</v>
      </c>
      <c r="J993" s="1">
        <v>2</v>
      </c>
      <c r="K993" s="1">
        <v>618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0</v>
      </c>
      <c r="R993" s="1">
        <v>0</v>
      </c>
      <c r="S993" s="3">
        <v>0</v>
      </c>
      <c r="T993" s="3">
        <v>1</v>
      </c>
      <c r="U993" s="3">
        <v>0</v>
      </c>
      <c r="V993" s="3">
        <v>0</v>
      </c>
      <c r="W993" s="3">
        <v>0</v>
      </c>
      <c r="X993" s="3">
        <v>0</v>
      </c>
      <c r="Y993" s="3">
        <v>1</v>
      </c>
      <c r="AA993" s="15">
        <f>SUMPRODUCT(D993:R993,Linear_regression!$K$18:$Y$18)</f>
        <v>0.90021533555558941</v>
      </c>
    </row>
    <row r="994" spans="3:27" x14ac:dyDescent="0.25">
      <c r="C994" s="2">
        <v>1</v>
      </c>
      <c r="D994" s="1">
        <v>22</v>
      </c>
      <c r="E994" s="1">
        <v>63084</v>
      </c>
      <c r="F994" s="1">
        <v>0</v>
      </c>
      <c r="G994" s="1">
        <v>18000</v>
      </c>
      <c r="H994" s="1">
        <v>11.01</v>
      </c>
      <c r="I994" s="1">
        <v>0.28999999999999998</v>
      </c>
      <c r="J994" s="1">
        <v>4</v>
      </c>
      <c r="K994" s="1">
        <v>641</v>
      </c>
      <c r="L994" s="1">
        <v>0</v>
      </c>
      <c r="M994" s="1">
        <v>0</v>
      </c>
      <c r="N994" s="1">
        <v>0</v>
      </c>
      <c r="O994" s="1">
        <v>1</v>
      </c>
      <c r="P994" s="1">
        <v>0</v>
      </c>
      <c r="Q994" s="1">
        <v>0</v>
      </c>
      <c r="R994" s="1">
        <v>0</v>
      </c>
      <c r="S994" s="3">
        <v>0</v>
      </c>
      <c r="T994" s="3">
        <v>1</v>
      </c>
      <c r="U994" s="3">
        <v>1</v>
      </c>
      <c r="V994" s="3">
        <v>0</v>
      </c>
      <c r="W994" s="3">
        <v>0</v>
      </c>
      <c r="X994" s="3">
        <v>0</v>
      </c>
      <c r="Y994" s="3">
        <v>0</v>
      </c>
      <c r="AA994" s="15">
        <f>SUMPRODUCT(D994:R994,Linear_regression!$K$18:$Y$18)</f>
        <v>0.86563979846843619</v>
      </c>
    </row>
    <row r="995" spans="3:27" x14ac:dyDescent="0.25">
      <c r="C995" s="2">
        <v>1</v>
      </c>
      <c r="D995" s="1">
        <v>25</v>
      </c>
      <c r="E995" s="1">
        <v>63657</v>
      </c>
      <c r="F995" s="1">
        <v>4</v>
      </c>
      <c r="G995" s="1">
        <v>18000</v>
      </c>
      <c r="H995" s="1">
        <v>12.98</v>
      </c>
      <c r="I995" s="1">
        <v>0.28000000000000003</v>
      </c>
      <c r="J995" s="1">
        <v>4</v>
      </c>
      <c r="K995" s="1">
        <v>572</v>
      </c>
      <c r="L995" s="1">
        <v>1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3">
        <v>1</v>
      </c>
      <c r="T995" s="3">
        <v>1</v>
      </c>
      <c r="U995" s="3">
        <v>0</v>
      </c>
      <c r="V995" s="3">
        <v>0</v>
      </c>
      <c r="W995" s="3">
        <v>0</v>
      </c>
      <c r="X995" s="3">
        <v>0</v>
      </c>
      <c r="Y995" s="3">
        <v>1</v>
      </c>
      <c r="AA995" s="15">
        <f>SUMPRODUCT(D995:R995,Linear_regression!$K$18:$Y$18)</f>
        <v>0.83273879646414772</v>
      </c>
    </row>
    <row r="996" spans="3:27" x14ac:dyDescent="0.25">
      <c r="C996" s="2">
        <v>1</v>
      </c>
      <c r="D996" s="1">
        <v>22</v>
      </c>
      <c r="E996" s="1">
        <v>63459</v>
      </c>
      <c r="F996" s="1">
        <v>2</v>
      </c>
      <c r="G996" s="1">
        <v>18000</v>
      </c>
      <c r="H996" s="1">
        <v>13.85</v>
      </c>
      <c r="I996" s="1">
        <v>0.28000000000000003</v>
      </c>
      <c r="J996" s="1">
        <v>4</v>
      </c>
      <c r="K996" s="1">
        <v>683</v>
      </c>
      <c r="L996" s="1">
        <v>0</v>
      </c>
      <c r="M996" s="1">
        <v>0</v>
      </c>
      <c r="N996" s="1">
        <v>0</v>
      </c>
      <c r="O996" s="1">
        <v>1</v>
      </c>
      <c r="P996" s="1">
        <v>0</v>
      </c>
      <c r="Q996" s="1">
        <v>0</v>
      </c>
      <c r="R996" s="1">
        <v>0</v>
      </c>
      <c r="S996" s="3">
        <v>0</v>
      </c>
      <c r="T996" s="3">
        <v>1</v>
      </c>
      <c r="U996" s="3">
        <v>0</v>
      </c>
      <c r="V996" s="3">
        <v>0</v>
      </c>
      <c r="W996" s="3">
        <v>0</v>
      </c>
      <c r="X996" s="3">
        <v>0</v>
      </c>
      <c r="Y996" s="3">
        <v>1</v>
      </c>
      <c r="AA996" s="15">
        <f>SUMPRODUCT(D996:R996,Linear_regression!$K$18:$Y$18)</f>
        <v>0.86350111593524426</v>
      </c>
    </row>
    <row r="997" spans="3:27" x14ac:dyDescent="0.25">
      <c r="C997" s="2">
        <v>1</v>
      </c>
      <c r="D997" s="1">
        <v>25</v>
      </c>
      <c r="E997" s="1">
        <v>63913</v>
      </c>
      <c r="F997" s="1">
        <v>3</v>
      </c>
      <c r="G997" s="1">
        <v>18000</v>
      </c>
      <c r="H997" s="1">
        <v>12.21</v>
      </c>
      <c r="I997" s="1">
        <v>0.28000000000000003</v>
      </c>
      <c r="J997" s="1">
        <v>2</v>
      </c>
      <c r="K997" s="1">
        <v>647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3">
        <v>1</v>
      </c>
      <c r="T997" s="3">
        <v>1</v>
      </c>
      <c r="U997" s="3">
        <v>0</v>
      </c>
      <c r="V997" s="3">
        <v>0</v>
      </c>
      <c r="W997" s="3">
        <v>0</v>
      </c>
      <c r="X997" s="3">
        <v>0</v>
      </c>
      <c r="Y997" s="3">
        <v>1</v>
      </c>
      <c r="AA997" s="15">
        <f>SUMPRODUCT(D997:R997,Linear_regression!$K$18:$Y$18)</f>
        <v>0.80243936042890429</v>
      </c>
    </row>
    <row r="998" spans="3:27" x14ac:dyDescent="0.25">
      <c r="C998" s="2">
        <v>1</v>
      </c>
      <c r="D998" s="1">
        <v>22</v>
      </c>
      <c r="E998" s="1">
        <v>57005</v>
      </c>
      <c r="F998" s="1">
        <v>0</v>
      </c>
      <c r="G998" s="1">
        <v>18000</v>
      </c>
      <c r="H998" s="1">
        <v>10.71</v>
      </c>
      <c r="I998" s="1">
        <v>0.32</v>
      </c>
      <c r="J998" s="1">
        <v>3</v>
      </c>
      <c r="K998" s="1">
        <v>554</v>
      </c>
      <c r="L998" s="1">
        <v>1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3">
        <v>0</v>
      </c>
      <c r="T998" s="3">
        <v>1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AA998" s="15">
        <f>SUMPRODUCT(D998:R998,Linear_regression!$K$18:$Y$18)</f>
        <v>0.86759711164191344</v>
      </c>
    </row>
    <row r="999" spans="3:27" x14ac:dyDescent="0.25">
      <c r="C999" s="2">
        <v>1</v>
      </c>
      <c r="D999" s="1">
        <v>24</v>
      </c>
      <c r="E999" s="1">
        <v>58556</v>
      </c>
      <c r="F999" s="1">
        <v>0</v>
      </c>
      <c r="G999" s="1">
        <v>18000</v>
      </c>
      <c r="H999" s="1">
        <v>6.54</v>
      </c>
      <c r="I999" s="1">
        <v>0.31</v>
      </c>
      <c r="J999" s="1">
        <v>2</v>
      </c>
      <c r="K999" s="1">
        <v>634</v>
      </c>
      <c r="L999" s="1">
        <v>0</v>
      </c>
      <c r="M999" s="1">
        <v>0</v>
      </c>
      <c r="N999" s="1">
        <v>1</v>
      </c>
      <c r="O999" s="1">
        <v>0</v>
      </c>
      <c r="P999" s="1">
        <v>0</v>
      </c>
      <c r="Q999" s="1">
        <v>0</v>
      </c>
      <c r="R999" s="1">
        <v>0</v>
      </c>
      <c r="S999" s="3">
        <v>0</v>
      </c>
      <c r="T999" s="3">
        <v>1</v>
      </c>
      <c r="U999" s="3">
        <v>0</v>
      </c>
      <c r="V999" s="3">
        <v>0</v>
      </c>
      <c r="W999" s="3">
        <v>0</v>
      </c>
      <c r="X999" s="3">
        <v>1</v>
      </c>
      <c r="Y999" s="3">
        <v>0</v>
      </c>
      <c r="AA999" s="15">
        <f>SUMPRODUCT(D999:R999,Linear_regression!$K$18:$Y$18)</f>
        <v>0.78625499003879729</v>
      </c>
    </row>
    <row r="1000" spans="3:27" x14ac:dyDescent="0.25">
      <c r="C1000" s="2">
        <v>1</v>
      </c>
      <c r="D1000" s="1">
        <v>25</v>
      </c>
      <c r="E1000" s="1">
        <v>67108</v>
      </c>
      <c r="F1000" s="1">
        <v>3</v>
      </c>
      <c r="G1000" s="1">
        <v>18000</v>
      </c>
      <c r="H1000" s="1">
        <v>12.84</v>
      </c>
      <c r="I1000" s="1">
        <v>0.27</v>
      </c>
      <c r="J1000" s="1">
        <v>2</v>
      </c>
      <c r="K1000" s="1">
        <v>594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3">
        <v>0</v>
      </c>
      <c r="T1000" s="3">
        <v>1</v>
      </c>
      <c r="U1000" s="3">
        <v>1</v>
      </c>
      <c r="V1000" s="3">
        <v>0</v>
      </c>
      <c r="W1000" s="3">
        <v>0</v>
      </c>
      <c r="X1000" s="3">
        <v>0</v>
      </c>
      <c r="Y1000" s="3">
        <v>0</v>
      </c>
      <c r="AA1000" s="15">
        <f>SUMPRODUCT(D1000:R1000,Linear_regression!$K$18:$Y$18)</f>
        <v>0.81539842427812093</v>
      </c>
    </row>
    <row r="1001" spans="3:27" x14ac:dyDescent="0.25">
      <c r="C1001" s="2">
        <v>1</v>
      </c>
      <c r="D1001" s="1">
        <v>25</v>
      </c>
      <c r="E1001" s="1">
        <v>67409</v>
      </c>
      <c r="F1001" s="1">
        <v>4</v>
      </c>
      <c r="G1001" s="1">
        <v>18000</v>
      </c>
      <c r="H1001" s="1">
        <v>10.99</v>
      </c>
      <c r="I1001" s="1">
        <v>0.27</v>
      </c>
      <c r="J1001" s="1">
        <v>4</v>
      </c>
      <c r="K1001" s="1">
        <v>646</v>
      </c>
      <c r="L1001" s="1">
        <v>0</v>
      </c>
      <c r="M1001" s="1">
        <v>0</v>
      </c>
      <c r="N1001" s="1">
        <v>1</v>
      </c>
      <c r="O1001" s="1">
        <v>0</v>
      </c>
      <c r="P1001" s="1">
        <v>0</v>
      </c>
      <c r="Q1001" s="1">
        <v>0</v>
      </c>
      <c r="R1001" s="1">
        <v>0</v>
      </c>
      <c r="S1001" s="3">
        <v>0</v>
      </c>
      <c r="T1001" s="3">
        <v>1</v>
      </c>
      <c r="U1001" s="3">
        <v>0</v>
      </c>
      <c r="V1001" s="3">
        <v>1</v>
      </c>
      <c r="W1001" s="3">
        <v>0</v>
      </c>
      <c r="X1001" s="3">
        <v>0</v>
      </c>
      <c r="Y1001" s="3">
        <v>0</v>
      </c>
      <c r="AA1001" s="15">
        <f>SUMPRODUCT(D1001:R1001,Linear_regression!$K$18:$Y$18)</f>
        <v>0.77073914339110938</v>
      </c>
    </row>
  </sheetData>
  <autoFilter ref="C1:AA1001">
    <sortState ref="C2:AA1001">
      <sortCondition ref="C1:C10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K18" sqref="K18"/>
    </sheetView>
  </sheetViews>
  <sheetFormatPr defaultRowHeight="15" x14ac:dyDescent="0.25"/>
  <cols>
    <col min="1" max="1" width="34" bestFit="1" customWidth="1"/>
  </cols>
  <sheetData>
    <row r="1" spans="1:9" x14ac:dyDescent="0.25">
      <c r="A1" t="s">
        <v>27</v>
      </c>
    </row>
    <row r="2" spans="1:9" ht="15.75" thickBot="1" x14ac:dyDescent="0.3"/>
    <row r="3" spans="1:9" x14ac:dyDescent="0.25">
      <c r="A3" s="10" t="s">
        <v>28</v>
      </c>
      <c r="B3" s="10"/>
    </row>
    <row r="4" spans="1:9" x14ac:dyDescent="0.25">
      <c r="A4" s="7" t="s">
        <v>29</v>
      </c>
      <c r="B4" s="7">
        <v>0.91747177830516768</v>
      </c>
    </row>
    <row r="5" spans="1:9" x14ac:dyDescent="0.25">
      <c r="A5" s="7" t="s">
        <v>30</v>
      </c>
      <c r="B5" s="7">
        <v>0.84175446398644682</v>
      </c>
    </row>
    <row r="6" spans="1:9" x14ac:dyDescent="0.25">
      <c r="A6" s="7" t="s">
        <v>31</v>
      </c>
      <c r="B6" s="7">
        <v>0.83849006042889374</v>
      </c>
    </row>
    <row r="7" spans="1:9" x14ac:dyDescent="0.25">
      <c r="A7" s="7" t="s">
        <v>32</v>
      </c>
      <c r="B7" s="7">
        <v>0.29806445222586592</v>
      </c>
    </row>
    <row r="8" spans="1:9" ht="15.75" thickBot="1" x14ac:dyDescent="0.3">
      <c r="A8" s="8" t="s">
        <v>33</v>
      </c>
      <c r="B8" s="8">
        <v>1000</v>
      </c>
    </row>
    <row r="10" spans="1:9" ht="15.75" thickBot="1" x14ac:dyDescent="0.3">
      <c r="A10" t="s">
        <v>34</v>
      </c>
    </row>
    <row r="11" spans="1:9" x14ac:dyDescent="0.25">
      <c r="A11" s="9"/>
      <c r="B11" s="9" t="s">
        <v>39</v>
      </c>
      <c r="C11" s="9" t="s">
        <v>40</v>
      </c>
      <c r="D11" s="9" t="s">
        <v>41</v>
      </c>
      <c r="E11" s="9" t="s">
        <v>42</v>
      </c>
      <c r="F11" s="9" t="s">
        <v>43</v>
      </c>
    </row>
    <row r="12" spans="1:9" x14ac:dyDescent="0.25">
      <c r="A12" s="7" t="s">
        <v>35</v>
      </c>
      <c r="B12" s="7">
        <v>15</v>
      </c>
      <c r="C12" s="7">
        <v>465.4902185845051</v>
      </c>
      <c r="D12" s="7">
        <v>31.032681238967008</v>
      </c>
      <c r="E12" s="7">
        <v>349.30027850543939</v>
      </c>
      <c r="F12" s="7">
        <v>0</v>
      </c>
    </row>
    <row r="13" spans="1:9" x14ac:dyDescent="0.25">
      <c r="A13" s="7" t="s">
        <v>36</v>
      </c>
      <c r="B13" s="7">
        <v>985</v>
      </c>
      <c r="C13" s="7">
        <v>87.509781415494928</v>
      </c>
      <c r="D13" s="7">
        <v>8.8842417680705513E-2</v>
      </c>
      <c r="E13" s="7"/>
      <c r="F13" s="7"/>
    </row>
    <row r="14" spans="1:9" ht="15.75" thickBot="1" x14ac:dyDescent="0.3">
      <c r="A14" s="8" t="s">
        <v>37</v>
      </c>
      <c r="B14" s="8">
        <v>1000</v>
      </c>
      <c r="C14" s="8">
        <v>553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44</v>
      </c>
      <c r="C16" s="9" t="s">
        <v>32</v>
      </c>
      <c r="D16" s="9" t="s">
        <v>45</v>
      </c>
      <c r="E16" s="9" t="s">
        <v>46</v>
      </c>
      <c r="F16" s="9" t="s">
        <v>47</v>
      </c>
      <c r="G16" s="9" t="s">
        <v>48</v>
      </c>
      <c r="H16" s="9" t="s">
        <v>49</v>
      </c>
      <c r="I16" s="9" t="s">
        <v>50</v>
      </c>
    </row>
    <row r="17" spans="1:25" ht="15.75" thickBot="1" x14ac:dyDescent="0.3">
      <c r="A17" s="7" t="s">
        <v>38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  <c r="K17" s="7" t="s">
        <v>0</v>
      </c>
      <c r="L17" s="7" t="s">
        <v>1</v>
      </c>
      <c r="M17" s="7" t="s">
        <v>2</v>
      </c>
      <c r="N17" s="7" t="s">
        <v>3</v>
      </c>
      <c r="O17" s="7" t="s">
        <v>4</v>
      </c>
      <c r="P17" s="7" t="s">
        <v>5</v>
      </c>
      <c r="Q17" s="7" t="s">
        <v>6</v>
      </c>
      <c r="R17" s="7" t="s">
        <v>7</v>
      </c>
      <c r="S17" s="7" t="s">
        <v>10</v>
      </c>
      <c r="T17" s="7" t="s">
        <v>11</v>
      </c>
      <c r="U17" s="7" t="s">
        <v>12</v>
      </c>
      <c r="V17" s="7" t="s">
        <v>13</v>
      </c>
      <c r="W17" s="7" t="s">
        <v>14</v>
      </c>
      <c r="X17" s="7" t="s">
        <v>15</v>
      </c>
      <c r="Y17" s="8" t="s">
        <v>22</v>
      </c>
    </row>
    <row r="18" spans="1:25" ht="15.75" thickBot="1" x14ac:dyDescent="0.3">
      <c r="A18" s="7" t="s">
        <v>0</v>
      </c>
      <c r="B18" s="13">
        <v>1.7538248132136714E-2</v>
      </c>
      <c r="C18" s="11">
        <v>4.449376383858351E-3</v>
      </c>
      <c r="D18" s="11">
        <v>3.9417317437479023</v>
      </c>
      <c r="E18" s="11">
        <v>8.6613084926566761E-5</v>
      </c>
      <c r="F18" s="11">
        <v>8.8069018448735138E-3</v>
      </c>
      <c r="G18" s="11">
        <v>2.6269594419399914E-2</v>
      </c>
      <c r="H18" s="11">
        <v>8.8069018448735138E-3</v>
      </c>
      <c r="I18" s="11">
        <v>2.6269594419399914E-2</v>
      </c>
      <c r="K18" s="13">
        <v>1.7538248132136714E-2</v>
      </c>
      <c r="L18" s="13">
        <v>-5.0620491583594482E-7</v>
      </c>
      <c r="M18" s="13">
        <v>-1.8797002737567767E-2</v>
      </c>
      <c r="N18" s="13">
        <v>-3.0586261394088368E-6</v>
      </c>
      <c r="O18" s="13">
        <v>2.2107747582319225E-2</v>
      </c>
      <c r="P18" s="13">
        <v>1.485503062284725</v>
      </c>
      <c r="Q18" s="13">
        <v>5.5831145524277747E-3</v>
      </c>
      <c r="R18" s="13">
        <v>-2.9251958870374773E-4</v>
      </c>
      <c r="S18" s="13">
        <v>-1.1613135816652405E-3</v>
      </c>
      <c r="T18" s="13">
        <v>-4.9735976326449105E-2</v>
      </c>
      <c r="U18" s="13">
        <v>1.9234212065252783E-2</v>
      </c>
      <c r="V18" s="13">
        <v>5.775745018686864E-2</v>
      </c>
      <c r="W18" s="13">
        <v>-0.12465382509591014</v>
      </c>
      <c r="X18" s="13">
        <v>-5.5380813672180798E-2</v>
      </c>
      <c r="Y18" s="14">
        <v>-0.58287685286126734</v>
      </c>
    </row>
    <row r="19" spans="1:25" x14ac:dyDescent="0.25">
      <c r="A19" s="7" t="s">
        <v>1</v>
      </c>
      <c r="B19" s="13">
        <v>-5.0620491583594482E-7</v>
      </c>
      <c r="C19" s="11">
        <v>2.2247823611797734E-7</v>
      </c>
      <c r="D19" s="11">
        <v>-2.2753008324261925</v>
      </c>
      <c r="E19" s="11">
        <v>2.3102021759982549E-2</v>
      </c>
      <c r="F19" s="11">
        <v>-9.4279070974018309E-7</v>
      </c>
      <c r="G19" s="11">
        <v>-6.9619121931706488E-8</v>
      </c>
      <c r="H19" s="11">
        <v>-9.4279070974018309E-7</v>
      </c>
      <c r="I19" s="11">
        <v>-6.9619121931706488E-8</v>
      </c>
    </row>
    <row r="20" spans="1:25" x14ac:dyDescent="0.25">
      <c r="A20" s="7" t="s">
        <v>2</v>
      </c>
      <c r="B20" s="13">
        <v>-1.8797002737567767E-2</v>
      </c>
      <c r="C20" s="11">
        <v>4.328172439124315E-3</v>
      </c>
      <c r="D20" s="11">
        <v>-4.3429422006510485</v>
      </c>
      <c r="E20" s="11">
        <v>1.5513380632392659E-5</v>
      </c>
      <c r="F20" s="11">
        <v>-2.729050139820751E-2</v>
      </c>
      <c r="G20" s="11">
        <v>-1.0303504076928026E-2</v>
      </c>
      <c r="H20" s="11">
        <v>-2.729050139820751E-2</v>
      </c>
      <c r="I20" s="11">
        <v>-1.0303504076928026E-2</v>
      </c>
    </row>
    <row r="21" spans="1:25" x14ac:dyDescent="0.25">
      <c r="A21" s="7" t="s">
        <v>3</v>
      </c>
      <c r="B21" s="13">
        <v>-3.0586261394088368E-6</v>
      </c>
      <c r="C21" s="11">
        <v>1.9284125705675228E-6</v>
      </c>
      <c r="D21" s="11">
        <v>-1.5860849416205047</v>
      </c>
      <c r="E21" s="11">
        <v>0.11304099759880844</v>
      </c>
      <c r="F21" s="11">
        <v>-6.8428953236074974E-6</v>
      </c>
      <c r="G21" s="11">
        <v>7.2564304478982324E-7</v>
      </c>
      <c r="H21" s="11">
        <v>-6.8428953236074974E-6</v>
      </c>
      <c r="I21" s="11">
        <v>7.2564304478982324E-7</v>
      </c>
    </row>
    <row r="22" spans="1:25" x14ac:dyDescent="0.25">
      <c r="A22" s="7" t="s">
        <v>4</v>
      </c>
      <c r="B22" s="13">
        <v>2.2107747582319225E-2</v>
      </c>
      <c r="C22" s="11">
        <v>3.1453499077633987E-3</v>
      </c>
      <c r="D22" s="11">
        <v>7.0287084841507008</v>
      </c>
      <c r="E22" s="11">
        <v>3.8895167948379078E-12</v>
      </c>
      <c r="F22" s="11">
        <v>1.5935390633843114E-2</v>
      </c>
      <c r="G22" s="11">
        <v>2.8280104530795335E-2</v>
      </c>
      <c r="H22" s="11">
        <v>1.5935390633843114E-2</v>
      </c>
      <c r="I22" s="11">
        <v>2.8280104530795335E-2</v>
      </c>
    </row>
    <row r="23" spans="1:25" x14ac:dyDescent="0.25">
      <c r="A23" s="7" t="s">
        <v>5</v>
      </c>
      <c r="B23" s="13">
        <v>1.485503062284725</v>
      </c>
      <c r="C23" s="11">
        <v>0.14684762037601382</v>
      </c>
      <c r="D23" s="11">
        <v>10.115949162002002</v>
      </c>
      <c r="E23" s="11">
        <v>5.9298031189945524E-23</v>
      </c>
      <c r="F23" s="11">
        <v>1.1973329201463603</v>
      </c>
      <c r="G23" s="11">
        <v>1.7736732044230896</v>
      </c>
      <c r="H23" s="11">
        <v>1.1973329201463603</v>
      </c>
      <c r="I23" s="11">
        <v>1.7736732044230896</v>
      </c>
    </row>
    <row r="24" spans="1:25" x14ac:dyDescent="0.25">
      <c r="A24" s="7" t="s">
        <v>6</v>
      </c>
      <c r="B24" s="13">
        <v>5.5831145524277747E-3</v>
      </c>
      <c r="C24" s="11">
        <v>1.1365310469350416E-2</v>
      </c>
      <c r="D24" s="11">
        <v>0.49124171024488322</v>
      </c>
      <c r="E24" s="11">
        <v>0.623364935584514</v>
      </c>
      <c r="F24" s="11">
        <v>-1.6719889915830656E-2</v>
      </c>
      <c r="G24" s="11">
        <v>2.7886119020686204E-2</v>
      </c>
      <c r="H24" s="11">
        <v>-1.6719889915830656E-2</v>
      </c>
      <c r="I24" s="11">
        <v>2.7886119020686204E-2</v>
      </c>
    </row>
    <row r="25" spans="1:25" x14ac:dyDescent="0.25">
      <c r="A25" s="7" t="s">
        <v>7</v>
      </c>
      <c r="B25" s="13">
        <v>-2.9251958870374773E-4</v>
      </c>
      <c r="C25" s="11">
        <v>1.5817990215602243E-4</v>
      </c>
      <c r="D25" s="11">
        <v>-1.8492841676891285</v>
      </c>
      <c r="E25" s="11">
        <v>6.471623647514449E-2</v>
      </c>
      <c r="F25" s="11">
        <v>-6.029279206264291E-4</v>
      </c>
      <c r="G25" s="11">
        <v>1.7888743218933637E-5</v>
      </c>
      <c r="H25" s="11">
        <v>-6.029279206264291E-4</v>
      </c>
      <c r="I25" s="11">
        <v>1.7888743218933637E-5</v>
      </c>
    </row>
    <row r="26" spans="1:25" x14ac:dyDescent="0.25">
      <c r="A26" s="7" t="s">
        <v>10</v>
      </c>
      <c r="B26" s="13">
        <v>-1.1613135816652405E-3</v>
      </c>
      <c r="C26" s="11">
        <v>2.5082515676306542E-2</v>
      </c>
      <c r="D26" s="11">
        <v>-4.6299725141295975E-2</v>
      </c>
      <c r="E26" s="11">
        <v>0.96308074332101534</v>
      </c>
      <c r="F26" s="11">
        <v>-5.0382622644223593E-2</v>
      </c>
      <c r="G26" s="11">
        <v>4.8059995480893111E-2</v>
      </c>
      <c r="H26" s="11">
        <v>-5.0382622644223593E-2</v>
      </c>
      <c r="I26" s="11">
        <v>4.8059995480893111E-2</v>
      </c>
    </row>
    <row r="27" spans="1:25" x14ac:dyDescent="0.25">
      <c r="A27" s="7" t="s">
        <v>11</v>
      </c>
      <c r="B27" s="13">
        <v>-4.9735976326449105E-2</v>
      </c>
      <c r="C27" s="11">
        <v>0.29938787891347246</v>
      </c>
      <c r="D27" s="11">
        <v>-0.16612555093061579</v>
      </c>
      <c r="E27" s="11">
        <v>0.86809223894948395</v>
      </c>
      <c r="F27" s="11">
        <v>-0.63724735308615754</v>
      </c>
      <c r="G27" s="11">
        <v>0.53777540043325933</v>
      </c>
      <c r="H27" s="11">
        <v>-0.63724735308615754</v>
      </c>
      <c r="I27" s="11">
        <v>0.53777540043325933</v>
      </c>
    </row>
    <row r="28" spans="1:25" x14ac:dyDescent="0.25">
      <c r="A28" s="7" t="s">
        <v>12</v>
      </c>
      <c r="B28" s="13">
        <v>1.9234212065252783E-2</v>
      </c>
      <c r="C28" s="11">
        <v>2.5833457957724532E-2</v>
      </c>
      <c r="D28" s="11">
        <v>0.74454655264226866</v>
      </c>
      <c r="E28" s="11">
        <v>0.45672347987548856</v>
      </c>
      <c r="F28" s="11">
        <v>-3.1460727577221161E-2</v>
      </c>
      <c r="G28" s="11">
        <v>6.9929151707726733E-2</v>
      </c>
      <c r="H28" s="11">
        <v>-3.1460727577221161E-2</v>
      </c>
      <c r="I28" s="11">
        <v>6.9929151707726733E-2</v>
      </c>
    </row>
    <row r="29" spans="1:25" x14ac:dyDescent="0.25">
      <c r="A29" s="7" t="s">
        <v>13</v>
      </c>
      <c r="B29" s="13">
        <v>5.775745018686864E-2</v>
      </c>
      <c r="C29" s="11">
        <v>3.1881484783795336E-2</v>
      </c>
      <c r="D29" s="11">
        <v>1.8116298716496886</v>
      </c>
      <c r="E29" s="11">
        <v>7.0347866122634328E-2</v>
      </c>
      <c r="F29" s="11">
        <v>-4.8059878736439951E-3</v>
      </c>
      <c r="G29" s="11">
        <v>0.12032088824738127</v>
      </c>
      <c r="H29" s="11">
        <v>-4.8059878736439951E-3</v>
      </c>
      <c r="I29" s="11">
        <v>0.12032088824738127</v>
      </c>
    </row>
    <row r="30" spans="1:25" x14ac:dyDescent="0.25">
      <c r="A30" s="7" t="s">
        <v>14</v>
      </c>
      <c r="B30" s="13">
        <v>-0.12465382509591014</v>
      </c>
      <c r="C30" s="11">
        <v>0.15074421988418643</v>
      </c>
      <c r="D30" s="11">
        <v>-0.82692275160983963</v>
      </c>
      <c r="E30" s="11">
        <v>0.40848111826256162</v>
      </c>
      <c r="F30" s="11">
        <v>-0.42047055783786214</v>
      </c>
      <c r="G30" s="11">
        <v>0.17116290764604189</v>
      </c>
      <c r="H30" s="11">
        <v>-0.42047055783786214</v>
      </c>
      <c r="I30" s="11">
        <v>0.17116290764604189</v>
      </c>
    </row>
    <row r="31" spans="1:25" x14ac:dyDescent="0.25">
      <c r="A31" s="7" t="s">
        <v>15</v>
      </c>
      <c r="B31" s="13">
        <v>-5.5380813672180798E-2</v>
      </c>
      <c r="C31" s="11">
        <v>3.1744725952288458E-2</v>
      </c>
      <c r="D31" s="11">
        <v>-1.74456738909691</v>
      </c>
      <c r="E31" s="11">
        <v>8.1372095011809961E-2</v>
      </c>
      <c r="F31" s="11">
        <v>-0.11767587958057342</v>
      </c>
      <c r="G31" s="11">
        <v>6.9142522362118236E-3</v>
      </c>
      <c r="H31" s="11">
        <v>-0.11767587958057342</v>
      </c>
      <c r="I31" s="11">
        <v>6.9142522362118236E-3</v>
      </c>
    </row>
    <row r="32" spans="1:25" ht="15.75" thickBot="1" x14ac:dyDescent="0.3">
      <c r="A32" s="8" t="s">
        <v>22</v>
      </c>
      <c r="B32" s="14">
        <v>-0.58287685286126734</v>
      </c>
      <c r="C32" s="12">
        <v>2.3672801711236546E-2</v>
      </c>
      <c r="D32" s="12">
        <v>-24.622216667518433</v>
      </c>
      <c r="E32" s="12">
        <v>1.0583709693673464E-104</v>
      </c>
      <c r="F32" s="12">
        <v>-0.62933177406783958</v>
      </c>
      <c r="G32" s="12">
        <v>-0.53642193165469509</v>
      </c>
      <c r="H32" s="12">
        <v>-0.62933177406783958</v>
      </c>
      <c r="I32" s="12">
        <v>-0.53642193165469509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abSelected="1" topLeftCell="A2" zoomScale="80" zoomScaleNormal="80" workbookViewId="0">
      <selection activeCell="D1" activeCellId="1" sqref="W1:W1048576 D1:D1048576"/>
    </sheetView>
  </sheetViews>
  <sheetFormatPr defaultColWidth="9.28515625" defaultRowHeight="15" x14ac:dyDescent="0.25"/>
  <cols>
    <col min="1" max="1" width="41.5703125" bestFit="1" customWidth="1"/>
    <col min="2" max="2" width="41.5703125" customWidth="1"/>
    <col min="4" max="4" width="11.140625" style="2" bestFit="1" customWidth="1"/>
    <col min="5" max="6" width="11.28515625" style="1" bestFit="1" customWidth="1"/>
    <col min="7" max="7" width="16.5703125" style="1" bestFit="1" customWidth="1"/>
    <col min="8" max="8" width="10.42578125" style="1" bestFit="1" customWidth="1"/>
    <col min="9" max="9" width="12.85546875" style="1" bestFit="1" customWidth="1"/>
    <col min="10" max="10" width="20.5703125" style="1" bestFit="1" customWidth="1"/>
    <col min="11" max="11" width="26.5703125" style="1" bestFit="1" customWidth="1"/>
    <col min="12" max="12" width="11.85546875" style="1" bestFit="1" customWidth="1"/>
    <col min="13" max="13" width="26.28515625" style="1" bestFit="1" customWidth="1"/>
    <col min="14" max="14" width="27.28515625" style="1" bestFit="1" customWidth="1"/>
    <col min="15" max="15" width="28.85546875" style="1" bestFit="1" customWidth="1"/>
    <col min="16" max="16" width="24.5703125" style="1" bestFit="1" customWidth="1"/>
    <col min="17" max="17" width="31.28515625" style="1" bestFit="1" customWidth="1"/>
    <col min="18" max="18" width="30.140625" style="1" bestFit="1" customWidth="1"/>
    <col min="19" max="19" width="34" style="1" bestFit="1" customWidth="1"/>
    <col min="21" max="21" width="11.42578125" style="19" bestFit="1" customWidth="1"/>
    <col min="22" max="22" width="10.5703125" style="19" bestFit="1" customWidth="1"/>
    <col min="23" max="23" width="13" style="19" bestFit="1" customWidth="1"/>
    <col min="28" max="28" width="14.85546875" style="1" bestFit="1" customWidth="1"/>
  </cols>
  <sheetData>
    <row r="1" spans="1:28" x14ac:dyDescent="0.25">
      <c r="D1" s="2" t="s">
        <v>8</v>
      </c>
      <c r="E1" s="1" t="s">
        <v>0</v>
      </c>
      <c r="F1" s="1" t="s">
        <v>61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22</v>
      </c>
      <c r="U1" s="18" t="s">
        <v>55</v>
      </c>
      <c r="V1" s="18" t="s">
        <v>56</v>
      </c>
      <c r="W1" s="18" t="s">
        <v>57</v>
      </c>
      <c r="X1" s="18" t="s">
        <v>58</v>
      </c>
      <c r="AB1" s="1" t="s">
        <v>1</v>
      </c>
    </row>
    <row r="2" spans="1:28" x14ac:dyDescent="0.25">
      <c r="A2" s="4" t="s">
        <v>23</v>
      </c>
      <c r="B2" s="4"/>
      <c r="D2" s="2">
        <v>0</v>
      </c>
      <c r="E2" s="1">
        <v>23</v>
      </c>
      <c r="F2" s="1">
        <f>AB2/1000</f>
        <v>600.89099999999996</v>
      </c>
      <c r="G2" s="1">
        <v>5</v>
      </c>
      <c r="H2" s="1">
        <v>30000</v>
      </c>
      <c r="I2" s="1">
        <v>10.65</v>
      </c>
      <c r="J2" s="1">
        <v>0.05</v>
      </c>
      <c r="K2" s="1">
        <v>3</v>
      </c>
      <c r="L2" s="1">
        <v>670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1</v>
      </c>
      <c r="U2" s="19">
        <f>$B$17 + E2*$B$18 + F2*$B$19 +  S2*$B$20</f>
        <v>0.16264383387123235</v>
      </c>
      <c r="V2" s="19">
        <f>EXP(U2)</f>
        <v>1.1766175437345099</v>
      </c>
      <c r="W2" s="19">
        <f>IF(D2=1,V2/(1+V2),1-(V2/(1+V2)))</f>
        <v>0.45942843880797735</v>
      </c>
      <c r="X2">
        <f>LN(W2)</f>
        <v>-0.77777208640286344</v>
      </c>
      <c r="AB2" s="1">
        <v>600891</v>
      </c>
    </row>
    <row r="3" spans="1:28" x14ac:dyDescent="0.25">
      <c r="D3" s="2">
        <v>0</v>
      </c>
      <c r="E3" s="1">
        <v>25</v>
      </c>
      <c r="F3" s="1">
        <f>AB3/1000</f>
        <v>368.11500000000001</v>
      </c>
      <c r="G3" s="1">
        <v>3</v>
      </c>
      <c r="H3" s="1">
        <v>24250</v>
      </c>
      <c r="I3" s="1">
        <v>13.85</v>
      </c>
      <c r="J3" s="1">
        <v>7.0000000000000007E-2</v>
      </c>
      <c r="K3" s="1">
        <v>3</v>
      </c>
      <c r="L3" s="1">
        <v>567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U3" s="19">
        <f t="shared" ref="U3:U66" si="0">$B$17 + E3*$B$18 + F3*$B$19 +  S3*$B$20</f>
        <v>0.16342986011051244</v>
      </c>
      <c r="V3" s="19">
        <f t="shared" ref="V3:V66" si="1">EXP(U3)</f>
        <v>1.1775427595718091</v>
      </c>
      <c r="W3" s="19">
        <f t="shared" ref="W3:W66" si="2">IF(D3=1,V3/(1+V3),1-(V3/(1+V3)))</f>
        <v>0.4592332323231344</v>
      </c>
      <c r="X3">
        <f t="shared" ref="X3:X66" si="3">LN(W3)</f>
        <v>-0.77819706655369658</v>
      </c>
      <c r="AB3" s="1">
        <v>368115</v>
      </c>
    </row>
    <row r="4" spans="1:28" x14ac:dyDescent="0.25">
      <c r="A4" t="s">
        <v>52</v>
      </c>
      <c r="D4" s="2">
        <v>0</v>
      </c>
      <c r="E4" s="1">
        <v>23</v>
      </c>
      <c r="F4" s="1">
        <f>AB4/1000</f>
        <v>361.54700000000003</v>
      </c>
      <c r="G4" s="1">
        <v>0</v>
      </c>
      <c r="H4" s="1">
        <v>24250</v>
      </c>
      <c r="I4" s="1">
        <v>19.41</v>
      </c>
      <c r="J4" s="1">
        <v>7.0000000000000007E-2</v>
      </c>
      <c r="K4" s="1">
        <v>2</v>
      </c>
      <c r="L4" s="1">
        <v>637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1">
        <v>1</v>
      </c>
      <c r="U4" s="19">
        <f t="shared" si="0"/>
        <v>0.16240448987123235</v>
      </c>
      <c r="V4" s="19">
        <f t="shared" si="1"/>
        <v>1.1763359610840256</v>
      </c>
      <c r="W4" s="19">
        <f t="shared" si="2"/>
        <v>0.45948788141234564</v>
      </c>
      <c r="X4">
        <f t="shared" si="3"/>
        <v>-0.77764271095671411</v>
      </c>
      <c r="AB4" s="1">
        <v>361547</v>
      </c>
    </row>
    <row r="5" spans="1:28" x14ac:dyDescent="0.25">
      <c r="D5" s="2">
        <v>0</v>
      </c>
      <c r="E5" s="1">
        <v>26</v>
      </c>
      <c r="F5" s="1">
        <f>AB5/1000</f>
        <v>361.29300000000001</v>
      </c>
      <c r="G5" s="1">
        <v>5</v>
      </c>
      <c r="H5" s="1">
        <v>20000</v>
      </c>
      <c r="I5" s="1">
        <v>7.88</v>
      </c>
      <c r="J5" s="1">
        <v>0.06</v>
      </c>
      <c r="K5" s="1">
        <v>4</v>
      </c>
      <c r="L5" s="1">
        <v>684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U5" s="19">
        <f t="shared" si="0"/>
        <v>0.16393243923015247</v>
      </c>
      <c r="V5" s="19">
        <f t="shared" si="1"/>
        <v>1.1781347167154432</v>
      </c>
      <c r="W5" s="19">
        <f t="shared" si="2"/>
        <v>0.45910842535395047</v>
      </c>
      <c r="X5">
        <f t="shared" si="3"/>
        <v>-0.77846887600262871</v>
      </c>
      <c r="AB5" s="1">
        <v>361293</v>
      </c>
    </row>
    <row r="6" spans="1:28" x14ac:dyDescent="0.25">
      <c r="A6" t="s">
        <v>25</v>
      </c>
      <c r="D6" s="2">
        <v>0</v>
      </c>
      <c r="E6" s="1">
        <v>25</v>
      </c>
      <c r="F6" s="1">
        <f>AB6/1000</f>
        <v>361.24400000000003</v>
      </c>
      <c r="G6" s="1">
        <v>2</v>
      </c>
      <c r="H6" s="1">
        <v>18000</v>
      </c>
      <c r="I6" s="1">
        <v>16.45</v>
      </c>
      <c r="J6" s="1">
        <v>0.05</v>
      </c>
      <c r="K6" s="1">
        <v>3</v>
      </c>
      <c r="L6" s="1">
        <v>620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U6" s="19">
        <f t="shared" si="0"/>
        <v>0.16342198911051245</v>
      </c>
      <c r="V6" s="19">
        <f t="shared" si="1"/>
        <v>1.1775334911692243</v>
      </c>
      <c r="W6" s="19">
        <f t="shared" si="2"/>
        <v>0.45923518699271582</v>
      </c>
      <c r="X6">
        <f t="shared" si="3"/>
        <v>-0.77819281018616049</v>
      </c>
      <c r="AB6" s="1">
        <v>361244</v>
      </c>
    </row>
    <row r="7" spans="1:28" x14ac:dyDescent="0.25">
      <c r="A7" s="5" t="s">
        <v>9</v>
      </c>
      <c r="B7" s="5"/>
      <c r="D7" s="2">
        <v>0</v>
      </c>
      <c r="E7" s="1">
        <v>26</v>
      </c>
      <c r="F7" s="1">
        <f>AB7/1000</f>
        <v>361.07600000000002</v>
      </c>
      <c r="G7" s="1">
        <v>1</v>
      </c>
      <c r="H7" s="1">
        <v>7800</v>
      </c>
      <c r="I7" s="1">
        <v>13.49</v>
      </c>
      <c r="J7" s="1">
        <v>0.02</v>
      </c>
      <c r="K7" s="1">
        <v>4</v>
      </c>
      <c r="L7" s="1">
        <v>669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U7" s="19">
        <f t="shared" si="0"/>
        <v>0.16393122223015244</v>
      </c>
      <c r="V7" s="19">
        <f t="shared" si="1"/>
        <v>1.1781332829263653</v>
      </c>
      <c r="W7" s="19">
        <f t="shared" si="2"/>
        <v>0.45910872756899435</v>
      </c>
      <c r="X7">
        <f t="shared" si="3"/>
        <v>-0.77846821773776642</v>
      </c>
      <c r="AB7" s="1">
        <v>361076</v>
      </c>
    </row>
    <row r="8" spans="1:28" x14ac:dyDescent="0.25">
      <c r="A8" s="5" t="s">
        <v>17</v>
      </c>
      <c r="B8" s="5"/>
      <c r="D8" s="2">
        <v>0</v>
      </c>
      <c r="E8" s="1">
        <v>26</v>
      </c>
      <c r="F8" s="1">
        <f>AB8/1000</f>
        <v>360.97699999999998</v>
      </c>
      <c r="G8" s="1">
        <v>5</v>
      </c>
      <c r="H8" s="1">
        <v>25000</v>
      </c>
      <c r="I8" s="1">
        <v>15.33</v>
      </c>
      <c r="J8" s="1">
        <v>7.0000000000000007E-2</v>
      </c>
      <c r="K8" s="1">
        <v>3</v>
      </c>
      <c r="L8" s="1">
        <v>695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U8" s="19">
        <f t="shared" si="0"/>
        <v>0.16393212323015247</v>
      </c>
      <c r="V8" s="19">
        <f t="shared" si="1"/>
        <v>1.1781343444249315</v>
      </c>
      <c r="W8" s="19">
        <f t="shared" si="2"/>
        <v>0.45910850382556123</v>
      </c>
      <c r="X8">
        <f t="shared" si="3"/>
        <v>-0.7784687050809036</v>
      </c>
      <c r="AB8" s="1">
        <v>360977</v>
      </c>
    </row>
    <row r="9" spans="1:28" x14ac:dyDescent="0.25">
      <c r="A9" s="5" t="s">
        <v>18</v>
      </c>
      <c r="B9" s="5"/>
      <c r="D9" s="2">
        <v>0</v>
      </c>
      <c r="E9" s="1">
        <v>26</v>
      </c>
      <c r="F9" s="1">
        <f>AB9/1000</f>
        <v>360.68</v>
      </c>
      <c r="G9" s="1">
        <v>5</v>
      </c>
      <c r="H9" s="1">
        <v>10000</v>
      </c>
      <c r="I9" s="1">
        <v>10.38</v>
      </c>
      <c r="J9" s="1">
        <v>0.03</v>
      </c>
      <c r="K9" s="1">
        <v>4</v>
      </c>
      <c r="L9" s="1">
        <v>649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U9" s="19">
        <f t="shared" si="0"/>
        <v>0.16393082623015245</v>
      </c>
      <c r="V9" s="19">
        <f t="shared" si="1"/>
        <v>1.1781328163856777</v>
      </c>
      <c r="W9" s="19">
        <f t="shared" si="2"/>
        <v>0.45910882590684599</v>
      </c>
      <c r="X9">
        <f t="shared" si="3"/>
        <v>-0.77846800354484169</v>
      </c>
      <c r="AB9" s="1">
        <v>360680</v>
      </c>
    </row>
    <row r="10" spans="1:28" x14ac:dyDescent="0.25">
      <c r="A10" s="5" t="s">
        <v>19</v>
      </c>
      <c r="B10" s="5"/>
      <c r="D10" s="2">
        <v>0</v>
      </c>
      <c r="E10" s="1">
        <v>23</v>
      </c>
      <c r="F10" s="1">
        <f>AB10/1000</f>
        <v>345.52</v>
      </c>
      <c r="G10" s="1">
        <v>0</v>
      </c>
      <c r="H10" s="1">
        <v>24250</v>
      </c>
      <c r="I10" s="1">
        <v>12.53</v>
      </c>
      <c r="J10" s="1">
        <v>7.0000000000000007E-2</v>
      </c>
      <c r="K10" s="1">
        <v>3</v>
      </c>
      <c r="L10" s="1">
        <v>652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U10" s="19">
        <f t="shared" si="0"/>
        <v>0.16238846287123235</v>
      </c>
      <c r="V10" s="19">
        <f t="shared" si="1"/>
        <v>1.1763171080986561</v>
      </c>
      <c r="W10" s="19">
        <f t="shared" si="2"/>
        <v>0.45949186186090873</v>
      </c>
      <c r="X10">
        <f t="shared" si="3"/>
        <v>-0.77763404820088677</v>
      </c>
      <c r="AB10" s="1">
        <v>345520</v>
      </c>
    </row>
    <row r="11" spans="1:28" x14ac:dyDescent="0.25">
      <c r="A11" s="5" t="s">
        <v>20</v>
      </c>
      <c r="B11" s="5"/>
      <c r="D11" s="2">
        <v>0</v>
      </c>
      <c r="E11" s="1">
        <v>26</v>
      </c>
      <c r="F11" s="1">
        <f>AB11/1000</f>
        <v>337.13299999999998</v>
      </c>
      <c r="G11" s="1">
        <v>7</v>
      </c>
      <c r="H11" s="1">
        <v>10000</v>
      </c>
      <c r="I11" s="1">
        <v>15.96</v>
      </c>
      <c r="J11" s="1">
        <v>0.03</v>
      </c>
      <c r="K11" s="1">
        <v>3</v>
      </c>
      <c r="L11" s="1">
        <v>623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U11" s="19">
        <f t="shared" si="0"/>
        <v>0.16390827923015244</v>
      </c>
      <c r="V11" s="19">
        <f t="shared" si="1"/>
        <v>1.1781062533245266</v>
      </c>
      <c r="W11" s="19">
        <f t="shared" si="2"/>
        <v>0.45911442496143695</v>
      </c>
      <c r="X11">
        <f t="shared" si="3"/>
        <v>-0.77845580813466064</v>
      </c>
      <c r="AB11" s="1">
        <v>337133</v>
      </c>
    </row>
    <row r="12" spans="1:28" x14ac:dyDescent="0.25">
      <c r="A12" s="5" t="s">
        <v>21</v>
      </c>
      <c r="B12" s="5"/>
      <c r="D12" s="2">
        <v>0</v>
      </c>
      <c r="E12" s="1">
        <v>26</v>
      </c>
      <c r="F12" s="1">
        <f>AB12/1000</f>
        <v>333.56599999999997</v>
      </c>
      <c r="G12" s="1">
        <v>2</v>
      </c>
      <c r="H12" s="1">
        <v>20000</v>
      </c>
      <c r="I12" s="1">
        <v>11.48</v>
      </c>
      <c r="J12" s="1">
        <v>0.06</v>
      </c>
      <c r="K12" s="1">
        <v>3</v>
      </c>
      <c r="L12" s="1">
        <v>602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U12" s="19">
        <f t="shared" si="0"/>
        <v>0.16390471223015246</v>
      </c>
      <c r="V12" s="19">
        <f t="shared" si="1"/>
        <v>1.1781020510270157</v>
      </c>
      <c r="W12" s="19">
        <f t="shared" si="2"/>
        <v>0.45911531074886103</v>
      </c>
      <c r="X12">
        <f t="shared" si="3"/>
        <v>-0.77845387879739436</v>
      </c>
      <c r="AB12" s="1">
        <v>333566</v>
      </c>
    </row>
    <row r="13" spans="1:28" x14ac:dyDescent="0.25">
      <c r="D13" s="2">
        <v>0</v>
      </c>
      <c r="E13" s="1">
        <v>23</v>
      </c>
      <c r="F13" s="1">
        <f>AB13/1000</f>
        <v>333.399</v>
      </c>
      <c r="G13" s="1">
        <v>1</v>
      </c>
      <c r="H13" s="1">
        <v>35000</v>
      </c>
      <c r="I13" s="1">
        <v>11.01</v>
      </c>
      <c r="J13" s="1">
        <v>0.1</v>
      </c>
      <c r="K13" s="1">
        <v>4</v>
      </c>
      <c r="L13" s="1">
        <v>609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U13" s="19">
        <f t="shared" si="0"/>
        <v>0.16237534187123237</v>
      </c>
      <c r="V13" s="19">
        <f t="shared" si="1"/>
        <v>1.176301673743138</v>
      </c>
      <c r="W13" s="19">
        <f t="shared" si="2"/>
        <v>0.45949512058227038</v>
      </c>
      <c r="X13">
        <f t="shared" si="3"/>
        <v>-0.77762695621498512</v>
      </c>
      <c r="AB13" s="1">
        <v>333399</v>
      </c>
    </row>
    <row r="14" spans="1:28" x14ac:dyDescent="0.25">
      <c r="A14" t="s">
        <v>53</v>
      </c>
      <c r="B14" s="6"/>
      <c r="D14" s="2">
        <v>0</v>
      </c>
      <c r="E14" s="1">
        <v>22</v>
      </c>
      <c r="F14" s="1">
        <f>AB14/1000</f>
        <v>331.03399999999999</v>
      </c>
      <c r="G14" s="1">
        <v>0</v>
      </c>
      <c r="H14" s="1">
        <v>12000</v>
      </c>
      <c r="I14" s="1">
        <v>11.58</v>
      </c>
      <c r="J14" s="1">
        <v>0.04</v>
      </c>
      <c r="K14" s="1">
        <v>2</v>
      </c>
      <c r="L14" s="1">
        <v>602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U14" s="19">
        <f t="shared" si="0"/>
        <v>0.16186457575159233</v>
      </c>
      <c r="V14" s="19">
        <f t="shared" si="1"/>
        <v>1.1757010121135776</v>
      </c>
      <c r="W14" s="19">
        <f t="shared" si="2"/>
        <v>0.45962197674787741</v>
      </c>
      <c r="X14">
        <f t="shared" si="3"/>
        <v>-0.77735091703177106</v>
      </c>
      <c r="AB14" s="1">
        <v>331034</v>
      </c>
    </row>
    <row r="15" spans="1:28" x14ac:dyDescent="0.25">
      <c r="D15" s="2">
        <v>0</v>
      </c>
      <c r="E15" s="1">
        <v>26</v>
      </c>
      <c r="F15" s="1">
        <f>AB15/1000</f>
        <v>313.10000000000002</v>
      </c>
      <c r="G15" s="1">
        <v>3</v>
      </c>
      <c r="H15" s="1">
        <v>28000</v>
      </c>
      <c r="I15" s="1">
        <v>10.99</v>
      </c>
      <c r="J15" s="1">
        <v>0.09</v>
      </c>
      <c r="K15" s="1">
        <v>3</v>
      </c>
      <c r="L15" s="1">
        <v>607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U15" s="19">
        <f t="shared" si="0"/>
        <v>0.16388424623015246</v>
      </c>
      <c r="V15" s="19">
        <f t="shared" si="1"/>
        <v>1.1780779402371659</v>
      </c>
      <c r="W15" s="19">
        <f t="shared" si="2"/>
        <v>0.45912039304301122</v>
      </c>
      <c r="X15">
        <f t="shared" si="3"/>
        <v>-0.77844280910335117</v>
      </c>
      <c r="AB15" s="1">
        <v>313100</v>
      </c>
    </row>
    <row r="16" spans="1:28" x14ac:dyDescent="0.25">
      <c r="A16" t="s">
        <v>44</v>
      </c>
      <c r="D16" s="2">
        <v>0</v>
      </c>
      <c r="E16" s="1">
        <v>25</v>
      </c>
      <c r="F16" s="1">
        <f>AB16/1000</f>
        <v>311.952</v>
      </c>
      <c r="G16" s="1">
        <v>0</v>
      </c>
      <c r="H16" s="1">
        <v>20000</v>
      </c>
      <c r="I16" s="1">
        <v>14.42</v>
      </c>
      <c r="J16" s="1">
        <v>0.06</v>
      </c>
      <c r="K16" s="1">
        <v>2</v>
      </c>
      <c r="L16" s="1">
        <v>661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U16" s="19">
        <f t="shared" si="0"/>
        <v>0.16337369711051244</v>
      </c>
      <c r="V16" s="19">
        <f t="shared" si="1"/>
        <v>1.1774766270949197</v>
      </c>
      <c r="W16" s="19">
        <f t="shared" si="2"/>
        <v>0.45924717976612672</v>
      </c>
      <c r="X16">
        <f t="shared" si="3"/>
        <v>-0.7781666958613882</v>
      </c>
      <c r="AB16" s="1">
        <v>311952</v>
      </c>
    </row>
    <row r="17" spans="1:28" x14ac:dyDescent="0.25">
      <c r="A17" s="16" t="s">
        <v>54</v>
      </c>
      <c r="B17" s="17">
        <v>0.15032571711951151</v>
      </c>
      <c r="D17" s="2">
        <v>0</v>
      </c>
      <c r="E17" s="1">
        <v>24</v>
      </c>
      <c r="F17" s="1">
        <f>AB17/1000</f>
        <v>306.89699999999999</v>
      </c>
      <c r="G17" s="1">
        <v>5</v>
      </c>
      <c r="H17" s="1">
        <v>9600</v>
      </c>
      <c r="I17" s="1">
        <v>6.99</v>
      </c>
      <c r="J17" s="1">
        <v>0.03</v>
      </c>
      <c r="K17" s="1">
        <v>2</v>
      </c>
      <c r="L17" s="1">
        <v>562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U17" s="19">
        <f t="shared" si="0"/>
        <v>0.1628592409908724</v>
      </c>
      <c r="V17" s="19">
        <f t="shared" si="1"/>
        <v>1.1768710228301447</v>
      </c>
      <c r="W17" s="19">
        <f t="shared" si="2"/>
        <v>0.45937494206703278</v>
      </c>
      <c r="X17">
        <f t="shared" si="3"/>
        <v>-0.77788853512762557</v>
      </c>
      <c r="AB17" s="1">
        <v>306897</v>
      </c>
    </row>
    <row r="18" spans="1:28" x14ac:dyDescent="0.25">
      <c r="A18" s="16" t="s">
        <v>0</v>
      </c>
      <c r="B18" s="17">
        <v>5.0940111964003663E-4</v>
      </c>
      <c r="D18" s="2">
        <v>0</v>
      </c>
      <c r="E18" s="1">
        <v>25</v>
      </c>
      <c r="F18" s="1">
        <f>AB18/1000</f>
        <v>301.13600000000002</v>
      </c>
      <c r="G18" s="1">
        <v>0</v>
      </c>
      <c r="H18" s="1">
        <v>25000</v>
      </c>
      <c r="I18" s="1">
        <v>13.49</v>
      </c>
      <c r="J18" s="1">
        <v>0.08</v>
      </c>
      <c r="K18" s="1">
        <v>4</v>
      </c>
      <c r="L18" s="1">
        <v>664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U18" s="19">
        <f t="shared" si="0"/>
        <v>0.16336288111051245</v>
      </c>
      <c r="V18" s="19">
        <f t="shared" si="1"/>
        <v>1.1774638915765949</v>
      </c>
      <c r="W18" s="19">
        <f t="shared" si="2"/>
        <v>0.45924986580418059</v>
      </c>
      <c r="X18">
        <f t="shared" si="3"/>
        <v>-0.77816084709341049</v>
      </c>
      <c r="AB18" s="1">
        <v>301136</v>
      </c>
    </row>
    <row r="19" spans="1:28" x14ac:dyDescent="0.25">
      <c r="A19" s="16" t="s">
        <v>61</v>
      </c>
      <c r="B19" s="17">
        <v>9.9999999999999995E-7</v>
      </c>
      <c r="D19" s="2">
        <v>0</v>
      </c>
      <c r="E19" s="1">
        <v>24</v>
      </c>
      <c r="F19" s="1">
        <f>AB19/1000</f>
        <v>300.95100000000002</v>
      </c>
      <c r="G19" s="1">
        <v>2</v>
      </c>
      <c r="H19" s="1">
        <v>18000</v>
      </c>
      <c r="I19" s="1">
        <v>12.98</v>
      </c>
      <c r="J19" s="1">
        <v>0.06</v>
      </c>
      <c r="K19" s="1">
        <v>3</v>
      </c>
      <c r="L19" s="1">
        <v>671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U19" s="19">
        <f t="shared" si="0"/>
        <v>0.16285229499087239</v>
      </c>
      <c r="V19" s="19">
        <f t="shared" si="1"/>
        <v>1.1768628483124102</v>
      </c>
      <c r="W19" s="19">
        <f t="shared" si="2"/>
        <v>0.45937666710387359</v>
      </c>
      <c r="X19">
        <f t="shared" si="3"/>
        <v>-0.77788477995196414</v>
      </c>
      <c r="AB19" s="1">
        <v>300951</v>
      </c>
    </row>
    <row r="20" spans="1:28" x14ac:dyDescent="0.25">
      <c r="A20" s="16" t="s">
        <v>22</v>
      </c>
      <c r="B20" s="17">
        <v>9.9999999999999995E-7</v>
      </c>
      <c r="D20" s="2">
        <v>0</v>
      </c>
      <c r="E20" s="1">
        <v>144</v>
      </c>
      <c r="F20" s="1">
        <f>AB20/1000</f>
        <v>300.61599999999999</v>
      </c>
      <c r="G20" s="1">
        <v>125</v>
      </c>
      <c r="H20" s="1">
        <v>4800</v>
      </c>
      <c r="I20" s="1">
        <v>13.57</v>
      </c>
      <c r="J20" s="1">
        <v>0.02</v>
      </c>
      <c r="K20" s="1">
        <v>3</v>
      </c>
      <c r="L20" s="1">
        <v>789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U20" s="19">
        <f t="shared" si="0"/>
        <v>0.22398009434767679</v>
      </c>
      <c r="V20" s="19">
        <f t="shared" si="1"/>
        <v>1.2510461162914752</v>
      </c>
      <c r="W20" s="19">
        <f t="shared" si="2"/>
        <v>0.44423790022012843</v>
      </c>
      <c r="X20">
        <f t="shared" si="3"/>
        <v>-0.81139504873893942</v>
      </c>
      <c r="AB20" s="1">
        <v>300616</v>
      </c>
    </row>
    <row r="21" spans="1:28" x14ac:dyDescent="0.25">
      <c r="D21" s="2">
        <v>0</v>
      </c>
      <c r="E21" s="1">
        <v>22</v>
      </c>
      <c r="F21" s="1">
        <f>AB21/1000</f>
        <v>288.90699999999998</v>
      </c>
      <c r="G21" s="1">
        <v>2</v>
      </c>
      <c r="H21" s="1">
        <v>25000</v>
      </c>
      <c r="I21" s="1">
        <v>11.01</v>
      </c>
      <c r="J21" s="1">
        <v>0.09</v>
      </c>
      <c r="K21" s="1">
        <v>2</v>
      </c>
      <c r="L21" s="1">
        <v>617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U21" s="19">
        <f t="shared" si="0"/>
        <v>0.16182244875159232</v>
      </c>
      <c r="V21" s="19">
        <f t="shared" si="1"/>
        <v>1.1756514844002746</v>
      </c>
      <c r="W21" s="19">
        <f t="shared" si="2"/>
        <v>0.45963243983245483</v>
      </c>
      <c r="X21">
        <f t="shared" si="3"/>
        <v>-0.77732815274717437</v>
      </c>
      <c r="AB21" s="1">
        <v>288907</v>
      </c>
    </row>
    <row r="22" spans="1:28" x14ac:dyDescent="0.25">
      <c r="D22" s="2">
        <v>0</v>
      </c>
      <c r="E22" s="1">
        <v>26</v>
      </c>
      <c r="F22" s="1">
        <f>AB22/1000</f>
        <v>281.79199999999997</v>
      </c>
      <c r="G22" s="1">
        <v>1</v>
      </c>
      <c r="H22" s="1">
        <v>21600</v>
      </c>
      <c r="I22" s="1">
        <v>12.18</v>
      </c>
      <c r="J22" s="1">
        <v>0.08</v>
      </c>
      <c r="K22" s="1">
        <v>3</v>
      </c>
      <c r="L22" s="1">
        <v>584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U22" s="19">
        <f t="shared" si="0"/>
        <v>0.16385293823015246</v>
      </c>
      <c r="V22" s="19">
        <f t="shared" si="1"/>
        <v>1.1780410575503777</v>
      </c>
      <c r="W22" s="19">
        <f t="shared" si="2"/>
        <v>0.45912816773283904</v>
      </c>
      <c r="X22">
        <f t="shared" si="3"/>
        <v>-0.77842587536632157</v>
      </c>
      <c r="AB22" s="1">
        <v>281792</v>
      </c>
    </row>
    <row r="23" spans="1:28" x14ac:dyDescent="0.25">
      <c r="D23" s="2">
        <v>0</v>
      </c>
      <c r="E23" s="1">
        <v>24</v>
      </c>
      <c r="F23" s="1">
        <f>AB23/1000</f>
        <v>281.77499999999998</v>
      </c>
      <c r="G23" s="1">
        <v>0</v>
      </c>
      <c r="H23" s="1">
        <v>20000</v>
      </c>
      <c r="I23" s="1">
        <v>8.8800000000000008</v>
      </c>
      <c r="J23" s="1">
        <v>7.0000000000000007E-2</v>
      </c>
      <c r="K23" s="1">
        <v>4</v>
      </c>
      <c r="L23" s="1">
        <v>595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U23" s="19">
        <f t="shared" si="0"/>
        <v>0.16283411899087241</v>
      </c>
      <c r="V23" s="19">
        <f t="shared" si="1"/>
        <v>1.1768414578476765</v>
      </c>
      <c r="W23" s="19">
        <f t="shared" si="2"/>
        <v>0.45938118111216841</v>
      </c>
      <c r="X23">
        <f t="shared" si="3"/>
        <v>-0.77787495362328873</v>
      </c>
      <c r="AB23" s="1">
        <v>281775</v>
      </c>
    </row>
    <row r="24" spans="1:28" x14ac:dyDescent="0.25">
      <c r="D24" s="2">
        <v>0</v>
      </c>
      <c r="E24" s="1">
        <v>25</v>
      </c>
      <c r="F24" s="1">
        <f>AB24/1000</f>
        <v>281.50099999999998</v>
      </c>
      <c r="G24" s="1">
        <v>4</v>
      </c>
      <c r="H24" s="1">
        <v>20000</v>
      </c>
      <c r="I24" s="1">
        <v>14.27</v>
      </c>
      <c r="J24" s="1">
        <v>7.0000000000000007E-2</v>
      </c>
      <c r="K24" s="1">
        <v>4</v>
      </c>
      <c r="L24" s="1">
        <v>623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U24" s="19">
        <f t="shared" si="0"/>
        <v>0.16334324611051243</v>
      </c>
      <c r="V24" s="19">
        <f t="shared" si="1"/>
        <v>1.1774407723000579</v>
      </c>
      <c r="W24" s="19">
        <f t="shared" si="2"/>
        <v>0.45925474195272253</v>
      </c>
      <c r="X24">
        <f t="shared" si="3"/>
        <v>-0.77815022951239721</v>
      </c>
      <c r="AB24" s="1">
        <v>281501</v>
      </c>
    </row>
    <row r="25" spans="1:28" x14ac:dyDescent="0.25">
      <c r="D25" s="2">
        <v>0</v>
      </c>
      <c r="E25" s="1">
        <v>26</v>
      </c>
      <c r="F25" s="1">
        <f>AB25/1000</f>
        <v>279.66399999999999</v>
      </c>
      <c r="G25" s="1">
        <v>3</v>
      </c>
      <c r="H25" s="1">
        <v>25000</v>
      </c>
      <c r="I25" s="1">
        <v>14.17</v>
      </c>
      <c r="J25" s="1">
        <v>0.09</v>
      </c>
      <c r="K25" s="1">
        <v>2</v>
      </c>
      <c r="L25" s="1">
        <v>642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U25" s="19">
        <f t="shared" si="0"/>
        <v>0.16385081023015247</v>
      </c>
      <c r="V25" s="19">
        <f t="shared" si="1"/>
        <v>1.1780385506816744</v>
      </c>
      <c r="W25" s="19">
        <f t="shared" si="2"/>
        <v>0.45912869617804686</v>
      </c>
      <c r="X25">
        <f t="shared" si="3"/>
        <v>-0.77842472439162469</v>
      </c>
      <c r="AB25" s="1">
        <v>279664</v>
      </c>
    </row>
    <row r="26" spans="1:28" x14ac:dyDescent="0.25">
      <c r="D26" s="2">
        <v>0</v>
      </c>
      <c r="E26" s="1">
        <v>25</v>
      </c>
      <c r="F26" s="1">
        <f>AB26/1000</f>
        <v>277.017</v>
      </c>
      <c r="G26" s="1">
        <v>4</v>
      </c>
      <c r="H26" s="1">
        <v>35000</v>
      </c>
      <c r="I26" s="1">
        <v>13.99</v>
      </c>
      <c r="J26" s="1">
        <v>0.13</v>
      </c>
      <c r="K26" s="1">
        <v>4</v>
      </c>
      <c r="L26" s="1">
        <v>622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U26" s="19">
        <f t="shared" si="0"/>
        <v>0.16333876211051243</v>
      </c>
      <c r="V26" s="19">
        <f t="shared" si="1"/>
        <v>1.1774354926674719</v>
      </c>
      <c r="W26" s="19">
        <f t="shared" si="2"/>
        <v>0.45925585550869663</v>
      </c>
      <c r="X26">
        <f t="shared" si="3"/>
        <v>-0.77814780481315649</v>
      </c>
      <c r="AB26" s="1">
        <v>277017</v>
      </c>
    </row>
    <row r="27" spans="1:28" x14ac:dyDescent="0.25">
      <c r="D27" s="2">
        <v>0</v>
      </c>
      <c r="E27" s="1">
        <v>26</v>
      </c>
      <c r="F27" s="1">
        <f>AB27/1000</f>
        <v>272.20100000000002</v>
      </c>
      <c r="G27" s="1">
        <v>5</v>
      </c>
      <c r="H27" s="1">
        <v>20000</v>
      </c>
      <c r="I27" s="1">
        <v>11.49</v>
      </c>
      <c r="J27" s="1">
        <v>7.0000000000000007E-2</v>
      </c>
      <c r="K27" s="1">
        <v>4</v>
      </c>
      <c r="L27" s="1">
        <v>670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U27" s="19">
        <f t="shared" si="0"/>
        <v>0.16384334723015245</v>
      </c>
      <c r="V27" s="19">
        <f t="shared" si="1"/>
        <v>1.1780297590127768</v>
      </c>
      <c r="W27" s="19">
        <f t="shared" si="2"/>
        <v>0.4591305494619432</v>
      </c>
      <c r="X27">
        <f t="shared" si="3"/>
        <v>-0.77842068787599983</v>
      </c>
      <c r="AB27" s="1">
        <v>272201</v>
      </c>
    </row>
    <row r="28" spans="1:28" x14ac:dyDescent="0.25">
      <c r="D28" s="2">
        <v>0</v>
      </c>
      <c r="E28" s="1">
        <v>24</v>
      </c>
      <c r="F28" s="1">
        <f>AB28/1000</f>
        <v>271.34199999999998</v>
      </c>
      <c r="G28" s="1">
        <v>0</v>
      </c>
      <c r="H28" s="1">
        <v>6000</v>
      </c>
      <c r="I28" s="1">
        <v>11.01</v>
      </c>
      <c r="J28" s="1">
        <v>0.02</v>
      </c>
      <c r="K28" s="1">
        <v>4</v>
      </c>
      <c r="L28" s="1">
        <v>508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U28" s="19">
        <f t="shared" si="0"/>
        <v>0.16282368599087241</v>
      </c>
      <c r="V28" s="19">
        <f t="shared" si="1"/>
        <v>1.1768291799247945</v>
      </c>
      <c r="W28" s="19">
        <f t="shared" si="2"/>
        <v>0.45938377214998027</v>
      </c>
      <c r="X28">
        <f t="shared" si="3"/>
        <v>-0.77786931336066734</v>
      </c>
      <c r="AB28" s="1">
        <v>271342</v>
      </c>
    </row>
    <row r="29" spans="1:28" x14ac:dyDescent="0.25">
      <c r="D29" s="2">
        <v>0</v>
      </c>
      <c r="E29" s="1">
        <v>25</v>
      </c>
      <c r="F29" s="1">
        <f>AB29/1000</f>
        <v>271.32400000000001</v>
      </c>
      <c r="G29" s="1">
        <v>3</v>
      </c>
      <c r="H29" s="1">
        <v>30000</v>
      </c>
      <c r="I29" s="1">
        <v>19.91</v>
      </c>
      <c r="J29" s="1">
        <v>0.11</v>
      </c>
      <c r="K29" s="1">
        <v>2</v>
      </c>
      <c r="L29" s="1">
        <v>637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U29" s="19">
        <f t="shared" si="0"/>
        <v>0.16333306911051243</v>
      </c>
      <c r="V29" s="19">
        <f t="shared" si="1"/>
        <v>1.1774287895462927</v>
      </c>
      <c r="W29" s="19">
        <f t="shared" si="2"/>
        <v>0.4592572693081588</v>
      </c>
      <c r="X29">
        <f t="shared" si="3"/>
        <v>-0.77814472636076648</v>
      </c>
      <c r="AB29" s="1">
        <v>271324</v>
      </c>
    </row>
    <row r="30" spans="1:28" x14ac:dyDescent="0.25">
      <c r="D30" s="2">
        <v>0</v>
      </c>
      <c r="E30" s="1">
        <v>25</v>
      </c>
      <c r="F30" s="1">
        <f>AB30/1000</f>
        <v>270.99200000000002</v>
      </c>
      <c r="G30" s="1">
        <v>2</v>
      </c>
      <c r="H30" s="1">
        <v>25000</v>
      </c>
      <c r="I30" s="1">
        <v>11.86</v>
      </c>
      <c r="J30" s="1">
        <v>0.09</v>
      </c>
      <c r="K30" s="1">
        <v>4</v>
      </c>
      <c r="L30" s="1">
        <v>652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U30" s="19">
        <f t="shared" si="0"/>
        <v>0.16333173711051244</v>
      </c>
      <c r="V30" s="19">
        <f t="shared" si="1"/>
        <v>1.1774272212121895</v>
      </c>
      <c r="W30" s="19">
        <f t="shared" si="2"/>
        <v>0.45925760009709671</v>
      </c>
      <c r="X30">
        <f t="shared" si="3"/>
        <v>-0.77814400609166923</v>
      </c>
      <c r="AB30" s="1">
        <v>270992</v>
      </c>
    </row>
    <row r="31" spans="1:28" x14ac:dyDescent="0.25">
      <c r="D31" s="2">
        <v>0</v>
      </c>
      <c r="E31" s="1">
        <v>25</v>
      </c>
      <c r="F31" s="1">
        <f>AB31/1000</f>
        <v>270.97199999999998</v>
      </c>
      <c r="G31" s="1">
        <v>1</v>
      </c>
      <c r="H31" s="1">
        <v>25000</v>
      </c>
      <c r="I31" s="1">
        <v>18.670000000000002</v>
      </c>
      <c r="J31" s="1">
        <v>0.09</v>
      </c>
      <c r="K31" s="1">
        <v>2</v>
      </c>
      <c r="L31" s="1">
        <v>640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1</v>
      </c>
      <c r="U31" s="19">
        <f t="shared" si="0"/>
        <v>0.16333271711051245</v>
      </c>
      <c r="V31" s="19">
        <f t="shared" si="1"/>
        <v>1.1774283750914318</v>
      </c>
      <c r="W31" s="19">
        <f t="shared" si="2"/>
        <v>0.45925735672385049</v>
      </c>
      <c r="X31">
        <f t="shared" si="3"/>
        <v>-0.77814453601934086</v>
      </c>
      <c r="AB31" s="1">
        <v>270972</v>
      </c>
    </row>
    <row r="32" spans="1:28" x14ac:dyDescent="0.25">
      <c r="D32" s="2">
        <v>0</v>
      </c>
      <c r="E32" s="1">
        <v>26</v>
      </c>
      <c r="F32" s="1">
        <f>AB32/1000</f>
        <v>270.87700000000001</v>
      </c>
      <c r="G32" s="1">
        <v>4</v>
      </c>
      <c r="H32" s="1">
        <v>25000</v>
      </c>
      <c r="I32" s="1">
        <v>10.08</v>
      </c>
      <c r="J32" s="1">
        <v>0.09</v>
      </c>
      <c r="K32" s="1">
        <v>2</v>
      </c>
      <c r="L32" s="1">
        <v>615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U32" s="19">
        <f t="shared" si="0"/>
        <v>0.16384202323015246</v>
      </c>
      <c r="V32" s="19">
        <f t="shared" si="1"/>
        <v>1.1780281993024084</v>
      </c>
      <c r="W32" s="19">
        <f t="shared" si="2"/>
        <v>0.45913087825046794</v>
      </c>
      <c r="X32">
        <f t="shared" si="3"/>
        <v>-0.77841997176506483</v>
      </c>
      <c r="AB32" s="1">
        <v>270877</v>
      </c>
    </row>
    <row r="33" spans="4:28" x14ac:dyDescent="0.25">
      <c r="D33" s="2">
        <v>0</v>
      </c>
      <c r="E33" s="1">
        <v>26</v>
      </c>
      <c r="F33" s="1">
        <f>AB33/1000</f>
        <v>270.87</v>
      </c>
      <c r="G33" s="1">
        <v>5</v>
      </c>
      <c r="H33" s="1">
        <v>3000</v>
      </c>
      <c r="I33" s="1">
        <v>9.32</v>
      </c>
      <c r="J33" s="1">
        <v>0.01</v>
      </c>
      <c r="K33" s="1">
        <v>4</v>
      </c>
      <c r="L33" s="1">
        <v>681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U33" s="19">
        <f t="shared" si="0"/>
        <v>0.16384101623015246</v>
      </c>
      <c r="V33" s="19">
        <f t="shared" si="1"/>
        <v>1.178027013028609</v>
      </c>
      <c r="W33" s="19">
        <f t="shared" si="2"/>
        <v>0.45913112831850111</v>
      </c>
      <c r="X33">
        <f t="shared" si="3"/>
        <v>-0.77841942710998524</v>
      </c>
      <c r="AB33" s="1">
        <v>270870</v>
      </c>
    </row>
    <row r="34" spans="4:28" x14ac:dyDescent="0.25">
      <c r="D34" s="2">
        <v>0</v>
      </c>
      <c r="E34" s="1">
        <v>23</v>
      </c>
      <c r="F34" s="1">
        <f>AB34/1000</f>
        <v>270.72899999999998</v>
      </c>
      <c r="G34" s="1">
        <v>0</v>
      </c>
      <c r="H34" s="1">
        <v>7500</v>
      </c>
      <c r="I34" s="1">
        <v>8.6300000000000008</v>
      </c>
      <c r="J34" s="1">
        <v>0.03</v>
      </c>
      <c r="K34" s="1">
        <v>2</v>
      </c>
      <c r="L34" s="1">
        <v>646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U34" s="19">
        <f t="shared" si="0"/>
        <v>0.16231267187123236</v>
      </c>
      <c r="V34" s="19">
        <f t="shared" si="1"/>
        <v>1.1762279572271757</v>
      </c>
      <c r="W34" s="19">
        <f t="shared" si="2"/>
        <v>0.45951068530253714</v>
      </c>
      <c r="X34">
        <f t="shared" si="3"/>
        <v>-0.77759308326191212</v>
      </c>
      <c r="AB34" s="1">
        <v>270729</v>
      </c>
    </row>
    <row r="35" spans="4:28" x14ac:dyDescent="0.25">
      <c r="D35" s="2">
        <v>0</v>
      </c>
      <c r="E35" s="1">
        <v>24</v>
      </c>
      <c r="F35" s="1">
        <f>AB35/1000</f>
        <v>265.06599999999997</v>
      </c>
      <c r="G35" s="1">
        <v>4</v>
      </c>
      <c r="H35" s="1">
        <v>25000</v>
      </c>
      <c r="I35" s="1">
        <v>11.58</v>
      </c>
      <c r="J35" s="1">
        <v>0.09</v>
      </c>
      <c r="K35" s="1">
        <v>2</v>
      </c>
      <c r="L35" s="1">
        <v>665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U35" s="19">
        <f t="shared" si="0"/>
        <v>0.16281740999087241</v>
      </c>
      <c r="V35" s="19">
        <f t="shared" si="1"/>
        <v>1.1768217941680379</v>
      </c>
      <c r="W35" s="19">
        <f t="shared" si="2"/>
        <v>0.45938533079699861</v>
      </c>
      <c r="X35">
        <f t="shared" si="3"/>
        <v>-0.77786592045811254</v>
      </c>
      <c r="AB35" s="1">
        <v>265066</v>
      </c>
    </row>
    <row r="36" spans="4:28" x14ac:dyDescent="0.25">
      <c r="D36" s="2">
        <v>0</v>
      </c>
      <c r="E36" s="1">
        <v>26</v>
      </c>
      <c r="F36" s="1">
        <f>AB36/1000</f>
        <v>260.44400000000002</v>
      </c>
      <c r="G36" s="1">
        <v>4</v>
      </c>
      <c r="H36" s="1">
        <v>20000</v>
      </c>
      <c r="I36" s="1">
        <v>14.22</v>
      </c>
      <c r="J36" s="1">
        <v>0.08</v>
      </c>
      <c r="K36" s="1">
        <v>2</v>
      </c>
      <c r="L36" s="1">
        <v>594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U36" s="19">
        <f t="shared" si="0"/>
        <v>0.16383059023015245</v>
      </c>
      <c r="V36" s="19">
        <f t="shared" si="1"/>
        <v>1.1780147309829976</v>
      </c>
      <c r="W36" s="19">
        <f t="shared" si="2"/>
        <v>0.45913371740542486</v>
      </c>
      <c r="X36">
        <f t="shared" si="3"/>
        <v>-0.77841378802462591</v>
      </c>
      <c r="AB36" s="1">
        <v>260444</v>
      </c>
    </row>
    <row r="37" spans="4:28" x14ac:dyDescent="0.25">
      <c r="D37" s="2">
        <v>0</v>
      </c>
      <c r="E37" s="1">
        <v>23</v>
      </c>
      <c r="F37" s="1">
        <f>AB37/1000</f>
        <v>260.20499999999998</v>
      </c>
      <c r="G37" s="1">
        <v>2</v>
      </c>
      <c r="H37" s="1">
        <v>21000</v>
      </c>
      <c r="I37" s="1">
        <v>8.9</v>
      </c>
      <c r="J37" s="1">
        <v>0.08</v>
      </c>
      <c r="K37" s="1">
        <v>3</v>
      </c>
      <c r="L37" s="1">
        <v>703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U37" s="19">
        <f t="shared" si="0"/>
        <v>0.16230214787123237</v>
      </c>
      <c r="V37" s="19">
        <f t="shared" si="1"/>
        <v>1.1762155786692898</v>
      </c>
      <c r="W37" s="19">
        <f t="shared" si="2"/>
        <v>0.45951329905076732</v>
      </c>
      <c r="X37">
        <f t="shared" si="3"/>
        <v>-0.77758739516611775</v>
      </c>
      <c r="AB37" s="1">
        <v>260205</v>
      </c>
    </row>
    <row r="38" spans="4:28" x14ac:dyDescent="0.25">
      <c r="D38" s="2">
        <v>0</v>
      </c>
      <c r="E38" s="1">
        <v>25</v>
      </c>
      <c r="F38" s="1">
        <f>AB38/1000</f>
        <v>260.03500000000003</v>
      </c>
      <c r="G38" s="1">
        <v>5</v>
      </c>
      <c r="H38" s="1">
        <v>25000</v>
      </c>
      <c r="I38" s="1">
        <v>16.07</v>
      </c>
      <c r="J38" s="1">
        <v>0.1</v>
      </c>
      <c r="K38" s="1">
        <v>3</v>
      </c>
      <c r="L38" s="1">
        <v>585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U38" s="19">
        <f t="shared" si="0"/>
        <v>0.16332178011051243</v>
      </c>
      <c r="V38" s="19">
        <f t="shared" si="1"/>
        <v>1.1774154976277138</v>
      </c>
      <c r="W38" s="19">
        <f t="shared" si="2"/>
        <v>0.45926007282004577</v>
      </c>
      <c r="X38">
        <f t="shared" si="3"/>
        <v>-0.77813862193190408</v>
      </c>
      <c r="AB38" s="1">
        <v>260035</v>
      </c>
    </row>
    <row r="39" spans="4:28" x14ac:dyDescent="0.25">
      <c r="D39" s="2">
        <v>0</v>
      </c>
      <c r="E39" s="1">
        <v>26</v>
      </c>
      <c r="F39" s="1">
        <f>AB39/1000</f>
        <v>259.08100000000002</v>
      </c>
      <c r="G39" s="1">
        <v>2</v>
      </c>
      <c r="H39" s="1">
        <v>12000</v>
      </c>
      <c r="I39" s="1">
        <v>7.88</v>
      </c>
      <c r="J39" s="1">
        <v>0.05</v>
      </c>
      <c r="K39" s="1">
        <v>2</v>
      </c>
      <c r="L39" s="1">
        <v>626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U39" s="19">
        <f t="shared" si="0"/>
        <v>0.16383022723015245</v>
      </c>
      <c r="V39" s="19">
        <f t="shared" si="1"/>
        <v>1.1780143033637278</v>
      </c>
      <c r="W39" s="19">
        <f t="shared" si="2"/>
        <v>0.45913380754919697</v>
      </c>
      <c r="X39">
        <f t="shared" si="3"/>
        <v>-0.77841359169018165</v>
      </c>
      <c r="AB39" s="1">
        <v>259081</v>
      </c>
    </row>
    <row r="40" spans="4:28" x14ac:dyDescent="0.25">
      <c r="D40" s="2">
        <v>0</v>
      </c>
      <c r="E40" s="1">
        <v>23</v>
      </c>
      <c r="F40" s="1">
        <f>AB40/1000</f>
        <v>258.98</v>
      </c>
      <c r="G40" s="1">
        <v>0</v>
      </c>
      <c r="H40" s="1">
        <v>35000</v>
      </c>
      <c r="I40" s="1">
        <v>14.79</v>
      </c>
      <c r="J40" s="1">
        <v>0.14000000000000001</v>
      </c>
      <c r="K40" s="1">
        <v>3</v>
      </c>
      <c r="L40" s="1">
        <v>618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U40" s="19">
        <f t="shared" si="0"/>
        <v>0.16230192287123235</v>
      </c>
      <c r="V40" s="19">
        <f t="shared" si="1"/>
        <v>1.1762153140208145</v>
      </c>
      <c r="W40" s="19">
        <f t="shared" si="2"/>
        <v>0.45951335493195389</v>
      </c>
      <c r="X40">
        <f t="shared" si="3"/>
        <v>-0.77758727355661639</v>
      </c>
      <c r="AB40" s="1">
        <v>258980</v>
      </c>
    </row>
    <row r="41" spans="4:28" x14ac:dyDescent="0.25">
      <c r="D41" s="2">
        <v>0</v>
      </c>
      <c r="E41" s="1">
        <v>26</v>
      </c>
      <c r="F41" s="1">
        <f>AB41/1000</f>
        <v>253.06100000000001</v>
      </c>
      <c r="G41" s="1">
        <v>3</v>
      </c>
      <c r="H41" s="1">
        <v>22000</v>
      </c>
      <c r="I41" s="1">
        <v>11.83</v>
      </c>
      <c r="J41" s="1">
        <v>0.09</v>
      </c>
      <c r="K41" s="1">
        <v>4</v>
      </c>
      <c r="L41" s="1">
        <v>588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1</v>
      </c>
      <c r="U41" s="19">
        <f t="shared" si="0"/>
        <v>0.16382420723015245</v>
      </c>
      <c r="V41" s="19">
        <f t="shared" si="1"/>
        <v>1.1780072117389675</v>
      </c>
      <c r="W41" s="19">
        <f t="shared" si="2"/>
        <v>0.45913530249588974</v>
      </c>
      <c r="X41">
        <f t="shared" si="3"/>
        <v>-0.77841033568020279</v>
      </c>
      <c r="AB41" s="1">
        <v>253061</v>
      </c>
    </row>
    <row r="42" spans="4:28" x14ac:dyDescent="0.25">
      <c r="D42" s="2">
        <v>0</v>
      </c>
      <c r="E42" s="1">
        <v>22</v>
      </c>
      <c r="F42" s="1">
        <f>AB42/1000</f>
        <v>252.803</v>
      </c>
      <c r="G42" s="1">
        <v>0</v>
      </c>
      <c r="H42" s="1">
        <v>16000</v>
      </c>
      <c r="I42" s="1">
        <v>10.62</v>
      </c>
      <c r="J42" s="1">
        <v>0.06</v>
      </c>
      <c r="K42" s="1">
        <v>4</v>
      </c>
      <c r="L42" s="1">
        <v>577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U42" s="19">
        <f t="shared" si="0"/>
        <v>0.16178634475159231</v>
      </c>
      <c r="V42" s="19">
        <f t="shared" si="1"/>
        <v>1.1756090394453027</v>
      </c>
      <c r="W42" s="19">
        <f t="shared" si="2"/>
        <v>0.45964140701261369</v>
      </c>
      <c r="X42">
        <f t="shared" si="3"/>
        <v>-0.77730864347865791</v>
      </c>
      <c r="AB42" s="1">
        <v>252803</v>
      </c>
    </row>
    <row r="43" spans="4:28" x14ac:dyDescent="0.25">
      <c r="D43" s="2">
        <v>0</v>
      </c>
      <c r="E43" s="1">
        <v>24</v>
      </c>
      <c r="F43" s="1">
        <f>AB43/1000</f>
        <v>245.54499999999999</v>
      </c>
      <c r="G43" s="1">
        <v>1</v>
      </c>
      <c r="H43" s="1">
        <v>20000</v>
      </c>
      <c r="I43" s="1">
        <v>13.04</v>
      </c>
      <c r="J43" s="1">
        <v>0.08</v>
      </c>
      <c r="K43" s="1">
        <v>3</v>
      </c>
      <c r="L43" s="1">
        <v>660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U43" s="19">
        <f t="shared" si="0"/>
        <v>0.16279788899087241</v>
      </c>
      <c r="V43" s="19">
        <f t="shared" si="1"/>
        <v>1.1767988216540179</v>
      </c>
      <c r="W43" s="19">
        <f t="shared" si="2"/>
        <v>0.45939017884995015</v>
      </c>
      <c r="X43">
        <f t="shared" si="3"/>
        <v>-0.77785536716647452</v>
      </c>
      <c r="AB43" s="1">
        <v>245545</v>
      </c>
    </row>
    <row r="44" spans="4:28" x14ac:dyDescent="0.25">
      <c r="D44" s="2">
        <v>0</v>
      </c>
      <c r="E44" s="1">
        <v>144</v>
      </c>
      <c r="F44" s="1">
        <f>AB44/1000</f>
        <v>241.42400000000001</v>
      </c>
      <c r="G44" s="1">
        <v>121</v>
      </c>
      <c r="H44" s="1">
        <v>6000</v>
      </c>
      <c r="I44" s="1">
        <v>11.86</v>
      </c>
      <c r="J44" s="1">
        <v>0.02</v>
      </c>
      <c r="K44" s="1">
        <v>2</v>
      </c>
      <c r="L44" s="1">
        <v>807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U44" s="19">
        <f t="shared" si="0"/>
        <v>0.22392090234767678</v>
      </c>
      <c r="V44" s="19">
        <f t="shared" si="1"/>
        <v>1.2509720665613573</v>
      </c>
      <c r="W44" s="19">
        <f t="shared" si="2"/>
        <v>0.44425251421605849</v>
      </c>
      <c r="X44">
        <f t="shared" si="3"/>
        <v>-0.81136215250124477</v>
      </c>
      <c r="AB44" s="1">
        <v>241424</v>
      </c>
    </row>
    <row r="45" spans="4:28" x14ac:dyDescent="0.25">
      <c r="D45" s="2">
        <v>0</v>
      </c>
      <c r="E45" s="1">
        <v>25</v>
      </c>
      <c r="F45" s="1">
        <f>AB45/1000</f>
        <v>241.20099999999999</v>
      </c>
      <c r="G45" s="1">
        <v>2</v>
      </c>
      <c r="H45" s="1">
        <v>23050</v>
      </c>
      <c r="I45" s="1">
        <v>14.35</v>
      </c>
      <c r="J45" s="1">
        <v>0.1</v>
      </c>
      <c r="K45" s="1">
        <v>3</v>
      </c>
      <c r="L45" s="1">
        <v>578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U45" s="19">
        <f t="shared" si="0"/>
        <v>0.16330194611051244</v>
      </c>
      <c r="V45" s="19">
        <f t="shared" si="1"/>
        <v>1.1773921450003226</v>
      </c>
      <c r="W45" s="19">
        <f t="shared" si="2"/>
        <v>0.45926499840470947</v>
      </c>
      <c r="X45">
        <f t="shared" si="3"/>
        <v>-0.77812789694503526</v>
      </c>
      <c r="AB45" s="1">
        <v>241201</v>
      </c>
    </row>
    <row r="46" spans="4:28" x14ac:dyDescent="0.25">
      <c r="D46" s="2">
        <v>0</v>
      </c>
      <c r="E46" s="1">
        <v>24</v>
      </c>
      <c r="F46" s="1">
        <f>AB46/1000</f>
        <v>241.18</v>
      </c>
      <c r="G46" s="1">
        <v>3</v>
      </c>
      <c r="H46" s="1">
        <v>12000</v>
      </c>
      <c r="I46" s="1">
        <v>12.69</v>
      </c>
      <c r="J46" s="1">
        <v>0.05</v>
      </c>
      <c r="K46" s="1">
        <v>2</v>
      </c>
      <c r="L46" s="1">
        <v>634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U46" s="19">
        <f t="shared" si="0"/>
        <v>0.16279252399087241</v>
      </c>
      <c r="V46" s="19">
        <f t="shared" si="1"/>
        <v>1.1767925081452757</v>
      </c>
      <c r="W46" s="19">
        <f t="shared" si="2"/>
        <v>0.4593915112525101</v>
      </c>
      <c r="X46">
        <f t="shared" si="3"/>
        <v>-0.77785246679835807</v>
      </c>
      <c r="AB46" s="1">
        <v>241180</v>
      </c>
    </row>
    <row r="47" spans="4:28" x14ac:dyDescent="0.25">
      <c r="D47" s="2">
        <v>0</v>
      </c>
      <c r="E47" s="1">
        <v>23</v>
      </c>
      <c r="F47" s="1">
        <f>AB47/1000</f>
        <v>241.167</v>
      </c>
      <c r="G47" s="1">
        <v>2</v>
      </c>
      <c r="H47" s="1">
        <v>28000</v>
      </c>
      <c r="I47" s="1">
        <v>11.01</v>
      </c>
      <c r="J47" s="1">
        <v>0.12</v>
      </c>
      <c r="K47" s="1">
        <v>2</v>
      </c>
      <c r="L47" s="1">
        <v>653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U47" s="19">
        <f t="shared" si="0"/>
        <v>0.16228410987123235</v>
      </c>
      <c r="V47" s="19">
        <f t="shared" si="1"/>
        <v>1.176194362284033</v>
      </c>
      <c r="W47" s="19">
        <f t="shared" si="2"/>
        <v>0.45951777898663704</v>
      </c>
      <c r="X47">
        <f t="shared" si="3"/>
        <v>-0.77757764590741074</v>
      </c>
      <c r="AB47" s="1">
        <v>241167</v>
      </c>
    </row>
    <row r="48" spans="4:28" x14ac:dyDescent="0.25">
      <c r="D48" s="2">
        <v>0</v>
      </c>
      <c r="E48" s="1">
        <v>26</v>
      </c>
      <c r="F48" s="1">
        <f>AB48/1000</f>
        <v>241.114</v>
      </c>
      <c r="G48" s="1">
        <v>5</v>
      </c>
      <c r="H48" s="1">
        <v>3000</v>
      </c>
      <c r="I48" s="1">
        <v>13.92</v>
      </c>
      <c r="J48" s="1">
        <v>0.01</v>
      </c>
      <c r="K48" s="1">
        <v>3</v>
      </c>
      <c r="L48" s="1">
        <v>608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U48" s="19">
        <f t="shared" si="0"/>
        <v>0.16381226023015244</v>
      </c>
      <c r="V48" s="19">
        <f t="shared" si="1"/>
        <v>1.1779931381708775</v>
      </c>
      <c r="W48" s="19">
        <f t="shared" si="2"/>
        <v>0.45913826929676194</v>
      </c>
      <c r="X48">
        <f t="shared" si="3"/>
        <v>-0.77840387398738409</v>
      </c>
      <c r="AB48" s="1">
        <v>241114</v>
      </c>
    </row>
    <row r="49" spans="4:28" x14ac:dyDescent="0.25">
      <c r="D49" s="2">
        <v>0</v>
      </c>
      <c r="E49" s="1">
        <v>21</v>
      </c>
      <c r="F49" s="1">
        <f>AB49/1000</f>
        <v>241.06</v>
      </c>
      <c r="G49" s="1">
        <v>0</v>
      </c>
      <c r="H49" s="1">
        <v>25000</v>
      </c>
      <c r="I49" s="1">
        <v>13.99</v>
      </c>
      <c r="J49" s="1">
        <v>0.1</v>
      </c>
      <c r="K49" s="1">
        <v>2</v>
      </c>
      <c r="L49" s="1">
        <v>699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U49" s="19">
        <f t="shared" si="0"/>
        <v>0.16126420063195226</v>
      </c>
      <c r="V49" s="19">
        <f t="shared" si="1"/>
        <v>1.1749953623262526</v>
      </c>
      <c r="W49" s="19">
        <f t="shared" si="2"/>
        <v>0.45977109529578786</v>
      </c>
      <c r="X49">
        <f t="shared" si="3"/>
        <v>-0.77702653227458207</v>
      </c>
      <c r="AB49" s="1">
        <v>241060</v>
      </c>
    </row>
    <row r="50" spans="4:28" x14ac:dyDescent="0.25">
      <c r="D50" s="2">
        <v>0</v>
      </c>
      <c r="E50" s="1">
        <v>22</v>
      </c>
      <c r="F50" s="1">
        <f>AB50/1000</f>
        <v>241.048</v>
      </c>
      <c r="G50" s="1">
        <v>0</v>
      </c>
      <c r="H50" s="1">
        <v>9000</v>
      </c>
      <c r="I50" s="1">
        <v>6.17</v>
      </c>
      <c r="J50" s="1">
        <v>0.04</v>
      </c>
      <c r="K50" s="1">
        <v>4</v>
      </c>
      <c r="L50" s="1">
        <v>587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1</v>
      </c>
      <c r="U50" s="19">
        <f t="shared" si="0"/>
        <v>0.16177458975159231</v>
      </c>
      <c r="V50" s="19">
        <f t="shared" si="1"/>
        <v>1.1755952202422666</v>
      </c>
      <c r="W50" s="19">
        <f t="shared" si="2"/>
        <v>0.4596443266172664</v>
      </c>
      <c r="X50">
        <f t="shared" si="3"/>
        <v>-0.77730229158055719</v>
      </c>
      <c r="AB50" s="1">
        <v>241048</v>
      </c>
    </row>
    <row r="51" spans="4:28" x14ac:dyDescent="0.25">
      <c r="D51" s="2">
        <v>0</v>
      </c>
      <c r="E51" s="1">
        <v>26</v>
      </c>
      <c r="F51" s="1">
        <f>AB51/1000</f>
        <v>241.03</v>
      </c>
      <c r="G51" s="1">
        <v>3</v>
      </c>
      <c r="H51" s="1">
        <v>15000</v>
      </c>
      <c r="I51" s="1">
        <v>14.79</v>
      </c>
      <c r="J51" s="1">
        <v>0.06</v>
      </c>
      <c r="K51" s="1">
        <v>3</v>
      </c>
      <c r="L51" s="1">
        <v>626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1</v>
      </c>
      <c r="U51" s="19">
        <f t="shared" si="0"/>
        <v>0.16381217623015246</v>
      </c>
      <c r="V51" s="19">
        <f t="shared" si="1"/>
        <v>1.177993039219458</v>
      </c>
      <c r="W51" s="19">
        <f t="shared" si="2"/>
        <v>0.45913829015650875</v>
      </c>
      <c r="X51">
        <f t="shared" si="3"/>
        <v>-0.77840382855499968</v>
      </c>
      <c r="AB51" s="1">
        <v>241030</v>
      </c>
    </row>
    <row r="52" spans="4:28" x14ac:dyDescent="0.25">
      <c r="D52" s="2">
        <v>0</v>
      </c>
      <c r="E52" s="1">
        <v>25</v>
      </c>
      <c r="F52" s="1">
        <f>AB52/1000</f>
        <v>241.005</v>
      </c>
      <c r="G52" s="1">
        <v>4</v>
      </c>
      <c r="H52" s="1">
        <v>18000</v>
      </c>
      <c r="I52" s="1">
        <v>16.32</v>
      </c>
      <c r="J52" s="1">
        <v>7.0000000000000007E-2</v>
      </c>
      <c r="K52" s="1">
        <v>3</v>
      </c>
      <c r="L52" s="1">
        <v>708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U52" s="19">
        <f t="shared" si="0"/>
        <v>0.16330275011051243</v>
      </c>
      <c r="V52" s="19">
        <f t="shared" si="1"/>
        <v>1.1773930916239879</v>
      </c>
      <c r="W52" s="19">
        <f t="shared" si="2"/>
        <v>0.45926479873882553</v>
      </c>
      <c r="X52">
        <f t="shared" si="3"/>
        <v>-0.77812833169605711</v>
      </c>
      <c r="AB52" s="1">
        <v>241005</v>
      </c>
    </row>
    <row r="53" spans="4:28" x14ac:dyDescent="0.25">
      <c r="D53" s="2">
        <v>0</v>
      </c>
      <c r="E53" s="1">
        <v>21</v>
      </c>
      <c r="F53" s="1">
        <f>AB53/1000</f>
        <v>240.98</v>
      </c>
      <c r="G53" s="1">
        <v>0</v>
      </c>
      <c r="H53" s="1">
        <v>16000</v>
      </c>
      <c r="I53" s="1">
        <v>14.65</v>
      </c>
      <c r="J53" s="1">
        <v>7.0000000000000007E-2</v>
      </c>
      <c r="K53" s="1">
        <v>4</v>
      </c>
      <c r="L53" s="1">
        <v>557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1</v>
      </c>
      <c r="U53" s="19">
        <f t="shared" si="0"/>
        <v>0.16126512063195228</v>
      </c>
      <c r="V53" s="19">
        <f t="shared" si="1"/>
        <v>1.1749964433224833</v>
      </c>
      <c r="W53" s="19">
        <f t="shared" si="2"/>
        <v>0.45977086678469181</v>
      </c>
      <c r="X53">
        <f t="shared" si="3"/>
        <v>-0.77702702928527978</v>
      </c>
      <c r="AB53" s="1">
        <v>240980</v>
      </c>
    </row>
    <row r="54" spans="4:28" x14ac:dyDescent="0.25">
      <c r="D54" s="2">
        <v>0</v>
      </c>
      <c r="E54" s="1">
        <v>24</v>
      </c>
      <c r="F54" s="1">
        <f>AB54/1000</f>
        <v>240.93199999999999</v>
      </c>
      <c r="G54" s="1">
        <v>4</v>
      </c>
      <c r="H54" s="1">
        <v>10000</v>
      </c>
      <c r="I54" s="1">
        <v>8.49</v>
      </c>
      <c r="J54" s="1">
        <v>0.04</v>
      </c>
      <c r="K54" s="1">
        <v>4</v>
      </c>
      <c r="L54" s="1">
        <v>604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1</v>
      </c>
      <c r="U54" s="19">
        <f t="shared" si="0"/>
        <v>0.1627932759908724</v>
      </c>
      <c r="V54" s="19">
        <f t="shared" si="1"/>
        <v>1.1767933930935746</v>
      </c>
      <c r="W54" s="19">
        <f t="shared" si="2"/>
        <v>0.45939132449260089</v>
      </c>
      <c r="X54">
        <f t="shared" si="3"/>
        <v>-0.77785287333601194</v>
      </c>
      <c r="AB54" s="1">
        <v>240932</v>
      </c>
    </row>
    <row r="55" spans="4:28" x14ac:dyDescent="0.25">
      <c r="D55" s="2">
        <v>0</v>
      </c>
      <c r="E55" s="1">
        <v>24</v>
      </c>
      <c r="F55" s="1">
        <f>AB55/1000</f>
        <v>240.92</v>
      </c>
      <c r="G55" s="1">
        <v>5</v>
      </c>
      <c r="H55" s="1">
        <v>20000</v>
      </c>
      <c r="I55" s="1">
        <v>11.01</v>
      </c>
      <c r="J55" s="1">
        <v>0.08</v>
      </c>
      <c r="K55" s="1">
        <v>3</v>
      </c>
      <c r="L55" s="1">
        <v>615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U55" s="19">
        <f t="shared" si="0"/>
        <v>0.1627922639908724</v>
      </c>
      <c r="V55" s="19">
        <f t="shared" si="1"/>
        <v>1.1767922021792634</v>
      </c>
      <c r="W55" s="19">
        <f t="shared" si="2"/>
        <v>0.45939157582375789</v>
      </c>
      <c r="X55">
        <f t="shared" si="3"/>
        <v>-0.77785232624015954</v>
      </c>
      <c r="AB55" s="1">
        <v>240920</v>
      </c>
    </row>
    <row r="56" spans="4:28" x14ac:dyDescent="0.25">
      <c r="D56" s="2">
        <v>0</v>
      </c>
      <c r="E56" s="1">
        <v>25</v>
      </c>
      <c r="F56" s="1">
        <f>AB56/1000</f>
        <v>240.89500000000001</v>
      </c>
      <c r="G56" s="1">
        <v>2</v>
      </c>
      <c r="H56" s="1">
        <v>15500</v>
      </c>
      <c r="I56" s="1">
        <v>11.99</v>
      </c>
      <c r="J56" s="1">
        <v>0.06</v>
      </c>
      <c r="K56" s="1">
        <v>2</v>
      </c>
      <c r="L56" s="1">
        <v>659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U56" s="19">
        <f t="shared" si="0"/>
        <v>0.16330164011051243</v>
      </c>
      <c r="V56" s="19">
        <f t="shared" si="1"/>
        <v>1.1773917847183815</v>
      </c>
      <c r="W56" s="19">
        <f t="shared" si="2"/>
        <v>0.45926507439695219</v>
      </c>
      <c r="X56">
        <f t="shared" si="3"/>
        <v>-0.77812773148013659</v>
      </c>
      <c r="AB56" s="1">
        <v>240895</v>
      </c>
    </row>
    <row r="57" spans="4:28" x14ac:dyDescent="0.25">
      <c r="D57" s="2">
        <v>0</v>
      </c>
      <c r="E57" s="1">
        <v>24</v>
      </c>
      <c r="F57" s="1">
        <f>AB57/1000</f>
        <v>240.89400000000001</v>
      </c>
      <c r="G57" s="1">
        <v>3</v>
      </c>
      <c r="H57" s="1">
        <v>12000</v>
      </c>
      <c r="I57" s="1">
        <v>13.49</v>
      </c>
      <c r="J57" s="1">
        <v>0.05</v>
      </c>
      <c r="K57" s="1">
        <v>2</v>
      </c>
      <c r="L57" s="1">
        <v>678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U57" s="19">
        <f t="shared" si="0"/>
        <v>0.16279223799087239</v>
      </c>
      <c r="V57" s="19">
        <f t="shared" si="1"/>
        <v>1.1767921715826664</v>
      </c>
      <c r="W57" s="19">
        <f t="shared" si="2"/>
        <v>0.45939158228088273</v>
      </c>
      <c r="X57">
        <f t="shared" si="3"/>
        <v>-0.7778523121843407</v>
      </c>
      <c r="AB57" s="1">
        <v>240894</v>
      </c>
    </row>
    <row r="58" spans="4:28" x14ac:dyDescent="0.25">
      <c r="D58" s="2">
        <v>0</v>
      </c>
      <c r="E58" s="1">
        <v>24</v>
      </c>
      <c r="F58" s="1">
        <f>AB58/1000</f>
        <v>240.85499999999999</v>
      </c>
      <c r="G58" s="1">
        <v>0</v>
      </c>
      <c r="H58" s="1">
        <v>24000</v>
      </c>
      <c r="I58" s="1">
        <v>7.49</v>
      </c>
      <c r="J58" s="1">
        <v>0.1</v>
      </c>
      <c r="K58" s="1">
        <v>4</v>
      </c>
      <c r="L58" s="1">
        <v>656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1</v>
      </c>
      <c r="U58" s="19">
        <f t="shared" si="0"/>
        <v>0.16279319899087241</v>
      </c>
      <c r="V58" s="19">
        <f t="shared" si="1"/>
        <v>1.1767933024804869</v>
      </c>
      <c r="W58" s="19">
        <f t="shared" si="2"/>
        <v>0.45939134361562295</v>
      </c>
      <c r="X58">
        <f t="shared" si="3"/>
        <v>-0.77785283170914477</v>
      </c>
      <c r="AB58" s="1">
        <v>240855</v>
      </c>
    </row>
    <row r="59" spans="4:28" x14ac:dyDescent="0.25">
      <c r="D59" s="2">
        <v>0</v>
      </c>
      <c r="E59" s="1">
        <v>25</v>
      </c>
      <c r="F59" s="1">
        <f>AB59/1000</f>
        <v>240.768</v>
      </c>
      <c r="G59" s="1">
        <v>2</v>
      </c>
      <c r="H59" s="1">
        <v>12000</v>
      </c>
      <c r="I59" s="1">
        <v>10.38</v>
      </c>
      <c r="J59" s="1">
        <v>0.05</v>
      </c>
      <c r="K59" s="1">
        <v>2</v>
      </c>
      <c r="L59" s="1">
        <v>669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1</v>
      </c>
      <c r="U59" s="19">
        <f t="shared" si="0"/>
        <v>0.16330251311051244</v>
      </c>
      <c r="V59" s="19">
        <f t="shared" si="1"/>
        <v>1.1773928125818582</v>
      </c>
      <c r="W59" s="19">
        <f t="shared" si="2"/>
        <v>0.45926485759555857</v>
      </c>
      <c r="X59">
        <f t="shared" si="3"/>
        <v>-0.77812820354182144</v>
      </c>
      <c r="AB59" s="1">
        <v>240768</v>
      </c>
    </row>
    <row r="60" spans="4:28" x14ac:dyDescent="0.25">
      <c r="D60" s="2">
        <v>0</v>
      </c>
      <c r="E60" s="1">
        <v>25</v>
      </c>
      <c r="F60" s="1">
        <f>AB60/1000</f>
        <v>240.71700000000001</v>
      </c>
      <c r="G60" s="1">
        <v>1</v>
      </c>
      <c r="H60" s="1">
        <v>12000</v>
      </c>
      <c r="I60" s="1">
        <v>11.48</v>
      </c>
      <c r="J60" s="1">
        <v>0.05</v>
      </c>
      <c r="K60" s="1">
        <v>3</v>
      </c>
      <c r="L60" s="1">
        <v>640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U60" s="19">
        <f t="shared" si="0"/>
        <v>0.16330146211051244</v>
      </c>
      <c r="V60" s="19">
        <f t="shared" si="1"/>
        <v>1.1773915751426625</v>
      </c>
      <c r="W60" s="19">
        <f t="shared" si="2"/>
        <v>0.45926511860159103</v>
      </c>
      <c r="X60">
        <f t="shared" si="3"/>
        <v>-0.77812763522932382</v>
      </c>
      <c r="AB60" s="1">
        <v>240717</v>
      </c>
    </row>
    <row r="61" spans="4:28" x14ac:dyDescent="0.25">
      <c r="D61" s="2">
        <v>0</v>
      </c>
      <c r="E61" s="1">
        <v>21</v>
      </c>
      <c r="F61" s="1">
        <f>AB61/1000</f>
        <v>231.82900000000001</v>
      </c>
      <c r="G61" s="1">
        <v>0</v>
      </c>
      <c r="H61" s="1">
        <v>20000</v>
      </c>
      <c r="I61" s="1">
        <v>6.54</v>
      </c>
      <c r="J61" s="1">
        <v>0.09</v>
      </c>
      <c r="K61" s="1">
        <v>4</v>
      </c>
      <c r="L61" s="1">
        <v>629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U61" s="19">
        <f t="shared" si="0"/>
        <v>0.16125496963195227</v>
      </c>
      <c r="V61" s="19">
        <f t="shared" si="1"/>
        <v>1.1749845159941243</v>
      </c>
      <c r="W61" s="19">
        <f t="shared" si="2"/>
        <v>0.45977338810751389</v>
      </c>
      <c r="X61">
        <f t="shared" si="3"/>
        <v>-0.77702154543214563</v>
      </c>
      <c r="AB61" s="1">
        <v>231829</v>
      </c>
    </row>
    <row r="62" spans="4:28" x14ac:dyDescent="0.25">
      <c r="D62" s="2">
        <v>0</v>
      </c>
      <c r="E62" s="1">
        <v>24</v>
      </c>
      <c r="F62" s="1">
        <f>AB62/1000</f>
        <v>231.33500000000001</v>
      </c>
      <c r="G62" s="1">
        <v>0</v>
      </c>
      <c r="H62" s="1">
        <v>22000</v>
      </c>
      <c r="I62" s="1">
        <v>11.01</v>
      </c>
      <c r="J62" s="1">
        <v>0.1</v>
      </c>
      <c r="K62" s="1">
        <v>2</v>
      </c>
      <c r="L62" s="1">
        <v>668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U62" s="19">
        <f t="shared" si="0"/>
        <v>0.1627836789908724</v>
      </c>
      <c r="V62" s="19">
        <f t="shared" si="1"/>
        <v>1.1767820994615736</v>
      </c>
      <c r="W62" s="19">
        <f t="shared" si="2"/>
        <v>0.45939370791745737</v>
      </c>
      <c r="X62">
        <f t="shared" si="3"/>
        <v>-0.77784768512599023</v>
      </c>
      <c r="AB62" s="1">
        <v>231335</v>
      </c>
    </row>
    <row r="63" spans="4:28" x14ac:dyDescent="0.25">
      <c r="D63" s="2">
        <v>0</v>
      </c>
      <c r="E63" s="1">
        <v>25</v>
      </c>
      <c r="F63" s="1">
        <f>AB63/1000</f>
        <v>230.51599999999999</v>
      </c>
      <c r="G63" s="1">
        <v>4</v>
      </c>
      <c r="H63" s="1">
        <v>10000</v>
      </c>
      <c r="I63" s="1">
        <v>12.53</v>
      </c>
      <c r="J63" s="1">
        <v>0.04</v>
      </c>
      <c r="K63" s="1">
        <v>4</v>
      </c>
      <c r="L63" s="1">
        <v>643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U63" s="19">
        <f t="shared" si="0"/>
        <v>0.16329126111051243</v>
      </c>
      <c r="V63" s="19">
        <f t="shared" si="1"/>
        <v>1.1773795646324641</v>
      </c>
      <c r="W63" s="19">
        <f t="shared" si="2"/>
        <v>0.45926765192581265</v>
      </c>
      <c r="X63">
        <f t="shared" si="3"/>
        <v>-0.77812211920571983</v>
      </c>
      <c r="AB63" s="1">
        <v>230516</v>
      </c>
    </row>
    <row r="64" spans="4:28" x14ac:dyDescent="0.25">
      <c r="D64" s="2">
        <v>0</v>
      </c>
      <c r="E64" s="1">
        <v>26</v>
      </c>
      <c r="F64" s="1">
        <f>AB64/1000</f>
        <v>229.626</v>
      </c>
      <c r="G64" s="1">
        <v>0</v>
      </c>
      <c r="H64" s="1">
        <v>15000</v>
      </c>
      <c r="I64" s="1">
        <v>11.01</v>
      </c>
      <c r="J64" s="1">
        <v>7.0000000000000007E-2</v>
      </c>
      <c r="K64" s="1">
        <v>3</v>
      </c>
      <c r="L64" s="1">
        <v>626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U64" s="19">
        <f t="shared" si="0"/>
        <v>0.16379977223015246</v>
      </c>
      <c r="V64" s="19">
        <f t="shared" si="1"/>
        <v>1.1779784274844216</v>
      </c>
      <c r="W64" s="19">
        <f t="shared" si="2"/>
        <v>0.45914137044736758</v>
      </c>
      <c r="X64">
        <f t="shared" si="3"/>
        <v>-0.77839711972545467</v>
      </c>
      <c r="AB64" s="1">
        <v>229626</v>
      </c>
    </row>
    <row r="65" spans="4:28" x14ac:dyDescent="0.25">
      <c r="D65" s="2">
        <v>0</v>
      </c>
      <c r="E65" s="1">
        <v>23</v>
      </c>
      <c r="F65" s="1">
        <f>AB65/1000</f>
        <v>229.02699999999999</v>
      </c>
      <c r="G65" s="1">
        <v>2</v>
      </c>
      <c r="H65" s="1">
        <v>24000</v>
      </c>
      <c r="I65" s="1">
        <v>11.83</v>
      </c>
      <c r="J65" s="1">
        <v>0.1</v>
      </c>
      <c r="K65" s="1">
        <v>3</v>
      </c>
      <c r="L65" s="1">
        <v>536</v>
      </c>
      <c r="M65" s="1">
        <v>0</v>
      </c>
      <c r="N65" s="1">
        <v>0</v>
      </c>
      <c r="O65" s="1">
        <v>1</v>
      </c>
      <c r="P65" s="1">
        <v>0</v>
      </c>
      <c r="Q65" s="1">
        <v>0</v>
      </c>
      <c r="R65" s="1">
        <v>1</v>
      </c>
      <c r="S65" s="1">
        <v>1</v>
      </c>
      <c r="U65" s="19">
        <f t="shared" si="0"/>
        <v>0.16227196987123235</v>
      </c>
      <c r="V65" s="19">
        <f t="shared" si="1"/>
        <v>1.176180083371148</v>
      </c>
      <c r="W65" s="19">
        <f t="shared" si="2"/>
        <v>0.45952079409296276</v>
      </c>
      <c r="X65">
        <f t="shared" si="3"/>
        <v>-0.77757108447154932</v>
      </c>
      <c r="AB65" s="1">
        <v>229027</v>
      </c>
    </row>
    <row r="66" spans="4:28" x14ac:dyDescent="0.25">
      <c r="D66" s="2">
        <v>0</v>
      </c>
      <c r="E66" s="1">
        <v>22</v>
      </c>
      <c r="F66" s="1">
        <f>AB66/1000</f>
        <v>228.90700000000001</v>
      </c>
      <c r="G66" s="1">
        <v>0</v>
      </c>
      <c r="H66" s="1">
        <v>10000</v>
      </c>
      <c r="I66" s="1">
        <v>11.01</v>
      </c>
      <c r="J66" s="1">
        <v>0.04</v>
      </c>
      <c r="K66" s="1">
        <v>3</v>
      </c>
      <c r="L66" s="1">
        <v>560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</v>
      </c>
      <c r="U66" s="19">
        <f t="shared" si="0"/>
        <v>0.16176244875159232</v>
      </c>
      <c r="V66" s="19">
        <f t="shared" si="1"/>
        <v>1.1755809474273409</v>
      </c>
      <c r="W66" s="19">
        <f t="shared" si="2"/>
        <v>0.45964734209614955</v>
      </c>
      <c r="X66">
        <f t="shared" si="3"/>
        <v>-0.777295731140632</v>
      </c>
      <c r="AB66" s="1">
        <v>228907</v>
      </c>
    </row>
    <row r="67" spans="4:28" x14ac:dyDescent="0.25">
      <c r="D67" s="2">
        <v>0</v>
      </c>
      <c r="E67" s="1">
        <v>26</v>
      </c>
      <c r="F67" s="1">
        <f>AB67/1000</f>
        <v>228.774</v>
      </c>
      <c r="G67" s="1">
        <v>3</v>
      </c>
      <c r="H67" s="1">
        <v>20000</v>
      </c>
      <c r="I67" s="1">
        <v>12.18</v>
      </c>
      <c r="J67" s="1">
        <v>0.09</v>
      </c>
      <c r="K67" s="1">
        <v>4</v>
      </c>
      <c r="L67" s="1">
        <v>669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U67" s="19">
        <f t="shared" ref="U67:U130" si="4">$B$17 + E67*$B$18 + F67*$B$19 +  S67*$B$20</f>
        <v>0.16379992023015244</v>
      </c>
      <c r="V67" s="19">
        <f t="shared" ref="V67:V130" si="5">EXP(U67)</f>
        <v>1.1779786018252418</v>
      </c>
      <c r="W67" s="19">
        <f t="shared" ref="W67:W130" si="6">IF(D67=1,V67/(1+V67),1-(V67/(1+V67)))</f>
        <v>0.4591413336944431</v>
      </c>
      <c r="X67">
        <f t="shared" ref="X67:X130" si="7">LN(W67)</f>
        <v>-0.77839719977253452</v>
      </c>
      <c r="AB67" s="1">
        <v>228774</v>
      </c>
    </row>
    <row r="68" spans="4:28" x14ac:dyDescent="0.25">
      <c r="D68" s="2">
        <v>0</v>
      </c>
      <c r="E68" s="1">
        <v>25</v>
      </c>
      <c r="F68" s="1">
        <f>AB68/1000</f>
        <v>223.94399999999999</v>
      </c>
      <c r="G68" s="1">
        <v>1</v>
      </c>
      <c r="H68" s="1">
        <v>10000</v>
      </c>
      <c r="I68" s="1">
        <v>10.25</v>
      </c>
      <c r="J68" s="1">
        <v>0.04</v>
      </c>
      <c r="K68" s="1">
        <v>4</v>
      </c>
      <c r="L68" s="1">
        <v>570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1</v>
      </c>
      <c r="U68" s="19">
        <f t="shared" si="4"/>
        <v>0.16328568911051244</v>
      </c>
      <c r="V68" s="19">
        <f t="shared" si="5"/>
        <v>1.1773730042918071</v>
      </c>
      <c r="W68" s="19">
        <f t="shared" si="6"/>
        <v>0.4592690356814868</v>
      </c>
      <c r="X68">
        <f t="shared" si="7"/>
        <v>-0.77811910624893144</v>
      </c>
      <c r="AB68" s="1">
        <v>223944</v>
      </c>
    </row>
    <row r="69" spans="4:28" x14ac:dyDescent="0.25">
      <c r="D69" s="2">
        <v>0</v>
      </c>
      <c r="E69" s="1">
        <v>24</v>
      </c>
      <c r="F69" s="1">
        <f>AB69/1000</f>
        <v>223.19399999999999</v>
      </c>
      <c r="G69" s="1">
        <v>0</v>
      </c>
      <c r="H69" s="1">
        <v>25000</v>
      </c>
      <c r="I69" s="1">
        <v>12.68</v>
      </c>
      <c r="J69" s="1">
        <v>0.11</v>
      </c>
      <c r="K69" s="1">
        <v>2</v>
      </c>
      <c r="L69" s="1">
        <v>676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U69" s="19">
        <f t="shared" si="4"/>
        <v>0.16277553799087241</v>
      </c>
      <c r="V69" s="19">
        <f t="shared" si="5"/>
        <v>1.1767725193174978</v>
      </c>
      <c r="W69" s="19">
        <f t="shared" si="6"/>
        <v>0.45939572974466747</v>
      </c>
      <c r="X69">
        <f t="shared" si="7"/>
        <v>-0.77784328405839576</v>
      </c>
      <c r="AB69" s="1">
        <v>223194</v>
      </c>
    </row>
    <row r="70" spans="4:28" x14ac:dyDescent="0.25">
      <c r="D70" s="2">
        <v>0</v>
      </c>
      <c r="E70" s="1">
        <v>24</v>
      </c>
      <c r="F70" s="1">
        <f>AB70/1000</f>
        <v>223.06399999999999</v>
      </c>
      <c r="G70" s="1">
        <v>0</v>
      </c>
      <c r="H70" s="1">
        <v>22000</v>
      </c>
      <c r="I70" s="1">
        <v>14.46</v>
      </c>
      <c r="J70" s="1">
        <v>0.1</v>
      </c>
      <c r="K70" s="1">
        <v>4</v>
      </c>
      <c r="L70" s="1">
        <v>655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U70" s="19">
        <f t="shared" si="4"/>
        <v>0.16277540799087239</v>
      </c>
      <c r="V70" s="19">
        <f t="shared" si="5"/>
        <v>1.1767723663370804</v>
      </c>
      <c r="W70" s="19">
        <f t="shared" si="6"/>
        <v>0.45939576203033561</v>
      </c>
      <c r="X70">
        <f t="shared" si="7"/>
        <v>-0.77784321377984311</v>
      </c>
      <c r="AB70" s="1">
        <v>223064</v>
      </c>
    </row>
    <row r="71" spans="4:28" x14ac:dyDescent="0.25">
      <c r="D71" s="2">
        <v>0</v>
      </c>
      <c r="E71" s="1">
        <v>26</v>
      </c>
      <c r="F71" s="1">
        <f>AB71/1000</f>
        <v>222.98500000000001</v>
      </c>
      <c r="G71" s="1">
        <v>3</v>
      </c>
      <c r="H71" s="1">
        <v>5000</v>
      </c>
      <c r="I71" s="1">
        <v>7.68</v>
      </c>
      <c r="J71" s="1">
        <v>0.02</v>
      </c>
      <c r="K71" s="1">
        <v>2</v>
      </c>
      <c r="L71" s="1">
        <v>659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1</v>
      </c>
      <c r="U71" s="19">
        <f t="shared" si="4"/>
        <v>0.16379413123015246</v>
      </c>
      <c r="V71" s="19">
        <f t="shared" si="5"/>
        <v>1.1779717825268543</v>
      </c>
      <c r="W71" s="19">
        <f t="shared" si="6"/>
        <v>0.45914277128044934</v>
      </c>
      <c r="X71">
        <f t="shared" si="7"/>
        <v>-0.77839406874587636</v>
      </c>
      <c r="AB71" s="1">
        <v>222985</v>
      </c>
    </row>
    <row r="72" spans="4:28" x14ac:dyDescent="0.25">
      <c r="D72" s="2">
        <v>0</v>
      </c>
      <c r="E72" s="1">
        <v>25</v>
      </c>
      <c r="F72" s="1">
        <f>AB72/1000</f>
        <v>222.97300000000001</v>
      </c>
      <c r="G72" s="1">
        <v>2</v>
      </c>
      <c r="H72" s="1">
        <v>15000</v>
      </c>
      <c r="I72" s="1">
        <v>15.27</v>
      </c>
      <c r="J72" s="1">
        <v>7.0000000000000007E-2</v>
      </c>
      <c r="K72" s="1">
        <v>2</v>
      </c>
      <c r="L72" s="1">
        <v>652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U72" s="19">
        <f t="shared" si="4"/>
        <v>0.16328471811051243</v>
      </c>
      <c r="V72" s="19">
        <f t="shared" si="5"/>
        <v>1.1773718610631749</v>
      </c>
      <c r="W72" s="19">
        <f t="shared" si="6"/>
        <v>0.45926927682059615</v>
      </c>
      <c r="X72">
        <f t="shared" si="7"/>
        <v>-0.77811858119928234</v>
      </c>
      <c r="AB72" s="1">
        <v>222973</v>
      </c>
    </row>
    <row r="73" spans="4:28" x14ac:dyDescent="0.25">
      <c r="D73" s="2">
        <v>0</v>
      </c>
      <c r="E73" s="1">
        <v>22</v>
      </c>
      <c r="F73" s="1">
        <f>AB73/1000</f>
        <v>222.97499999999999</v>
      </c>
      <c r="G73" s="1">
        <v>2</v>
      </c>
      <c r="H73" s="1">
        <v>25000</v>
      </c>
      <c r="I73" s="1">
        <v>11.36</v>
      </c>
      <c r="J73" s="1">
        <v>0.11</v>
      </c>
      <c r="K73" s="1">
        <v>2</v>
      </c>
      <c r="L73" s="1">
        <v>593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U73" s="19">
        <f t="shared" si="4"/>
        <v>0.16175651675159231</v>
      </c>
      <c r="V73" s="19">
        <f t="shared" si="5"/>
        <v>1.1755739739018443</v>
      </c>
      <c r="W73" s="19">
        <f t="shared" si="6"/>
        <v>0.45964881543720715</v>
      </c>
      <c r="X73">
        <f t="shared" si="7"/>
        <v>-0.77729252577303531</v>
      </c>
      <c r="AB73" s="1">
        <v>222975</v>
      </c>
    </row>
    <row r="74" spans="4:28" x14ac:dyDescent="0.25">
      <c r="D74" s="2">
        <v>0</v>
      </c>
      <c r="E74" s="1">
        <v>24</v>
      </c>
      <c r="F74" s="1">
        <f>AB74/1000</f>
        <v>222.62899999999999</v>
      </c>
      <c r="G74" s="1">
        <v>0</v>
      </c>
      <c r="H74" s="1">
        <v>35000</v>
      </c>
      <c r="I74" s="1">
        <v>12.42</v>
      </c>
      <c r="J74" s="1">
        <v>0.16</v>
      </c>
      <c r="K74" s="1">
        <v>2</v>
      </c>
      <c r="L74" s="1">
        <v>623</v>
      </c>
      <c r="M74" s="1">
        <v>0</v>
      </c>
      <c r="N74" s="1">
        <v>0</v>
      </c>
      <c r="O74" s="1">
        <v>1</v>
      </c>
      <c r="P74" s="1">
        <v>0</v>
      </c>
      <c r="Q74" s="1">
        <v>0</v>
      </c>
      <c r="R74" s="1">
        <v>0</v>
      </c>
      <c r="S74" s="1">
        <v>0</v>
      </c>
      <c r="U74" s="19">
        <f t="shared" si="4"/>
        <v>0.1627739729908724</v>
      </c>
      <c r="V74" s="19">
        <f t="shared" si="5"/>
        <v>1.1767706776699463</v>
      </c>
      <c r="W74" s="19">
        <f t="shared" si="6"/>
        <v>0.45939611841446604</v>
      </c>
      <c r="X74">
        <f t="shared" si="7"/>
        <v>-0.77784243801301711</v>
      </c>
      <c r="AB74" s="1">
        <v>222629</v>
      </c>
    </row>
    <row r="75" spans="4:28" x14ac:dyDescent="0.25">
      <c r="D75" s="2">
        <v>0</v>
      </c>
      <c r="E75" s="1">
        <v>23</v>
      </c>
      <c r="F75" s="1">
        <f>AB75/1000</f>
        <v>221.559</v>
      </c>
      <c r="G75" s="1">
        <v>2</v>
      </c>
      <c r="H75" s="1">
        <v>2500</v>
      </c>
      <c r="I75" s="1">
        <v>11.83</v>
      </c>
      <c r="J75" s="1">
        <v>0.01</v>
      </c>
      <c r="K75" s="1">
        <v>2</v>
      </c>
      <c r="L75" s="1">
        <v>583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1</v>
      </c>
      <c r="U75" s="19">
        <f t="shared" si="4"/>
        <v>0.16226450187123237</v>
      </c>
      <c r="V75" s="19">
        <f t="shared" si="5"/>
        <v>1.1761712996910838</v>
      </c>
      <c r="W75" s="19">
        <f t="shared" si="6"/>
        <v>0.45952264885671168</v>
      </c>
      <c r="X75">
        <f t="shared" si="7"/>
        <v>-0.77756704817976541</v>
      </c>
      <c r="AB75" s="1">
        <v>221559</v>
      </c>
    </row>
    <row r="76" spans="4:28" x14ac:dyDescent="0.25">
      <c r="D76" s="2">
        <v>0</v>
      </c>
      <c r="E76" s="1">
        <v>24</v>
      </c>
      <c r="F76" s="1">
        <f>AB76/1000</f>
        <v>220.87200000000001</v>
      </c>
      <c r="G76" s="1">
        <v>1</v>
      </c>
      <c r="H76" s="1">
        <v>20000</v>
      </c>
      <c r="I76" s="1">
        <v>11.49</v>
      </c>
      <c r="J76" s="1">
        <v>0.09</v>
      </c>
      <c r="K76" s="1">
        <v>3</v>
      </c>
      <c r="L76" s="1">
        <v>504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U76" s="19">
        <f t="shared" si="4"/>
        <v>0.16277321599087241</v>
      </c>
      <c r="V76" s="19">
        <f t="shared" si="5"/>
        <v>1.1767697868548805</v>
      </c>
      <c r="W76" s="19">
        <f t="shared" si="6"/>
        <v>0.45939630641642459</v>
      </c>
      <c r="X76">
        <f t="shared" si="7"/>
        <v>-0.7778420287759501</v>
      </c>
      <c r="AB76" s="1">
        <v>220872</v>
      </c>
    </row>
    <row r="77" spans="4:28" x14ac:dyDescent="0.25">
      <c r="D77" s="2">
        <v>0</v>
      </c>
      <c r="E77" s="1">
        <v>22</v>
      </c>
      <c r="F77" s="1">
        <f>AB77/1000</f>
        <v>220.518</v>
      </c>
      <c r="G77" s="1">
        <v>0</v>
      </c>
      <c r="H77" s="1">
        <v>1000</v>
      </c>
      <c r="I77" s="1">
        <v>11.01</v>
      </c>
      <c r="J77" s="1">
        <v>0</v>
      </c>
      <c r="K77" s="1">
        <v>2</v>
      </c>
      <c r="L77" s="1">
        <v>551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U77" s="19">
        <f t="shared" si="4"/>
        <v>0.16175405975159232</v>
      </c>
      <c r="V77" s="19">
        <f t="shared" si="5"/>
        <v>1.1755710855201387</v>
      </c>
      <c r="W77" s="19">
        <f t="shared" si="6"/>
        <v>0.45964942568673572</v>
      </c>
      <c r="X77">
        <f t="shared" si="7"/>
        <v>-0.77729119813092462</v>
      </c>
      <c r="AB77" s="1">
        <v>220518</v>
      </c>
    </row>
    <row r="78" spans="4:28" x14ac:dyDescent="0.25">
      <c r="D78" s="2">
        <v>0</v>
      </c>
      <c r="E78" s="1">
        <v>25</v>
      </c>
      <c r="F78" s="1">
        <f>AB78/1000</f>
        <v>220.51</v>
      </c>
      <c r="G78" s="1">
        <v>1</v>
      </c>
      <c r="H78" s="1">
        <v>15000</v>
      </c>
      <c r="I78" s="1">
        <v>6.03</v>
      </c>
      <c r="J78" s="1">
        <v>7.0000000000000007E-2</v>
      </c>
      <c r="K78" s="1">
        <v>3</v>
      </c>
      <c r="L78" s="1">
        <v>529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</v>
      </c>
      <c r="U78" s="19">
        <f t="shared" si="4"/>
        <v>0.16328225511051245</v>
      </c>
      <c r="V78" s="19">
        <f t="shared" si="5"/>
        <v>1.1773689611998523</v>
      </c>
      <c r="W78" s="19">
        <f t="shared" si="6"/>
        <v>0.45926988848456074</v>
      </c>
      <c r="X78">
        <f t="shared" si="7"/>
        <v>-0.77811724938026428</v>
      </c>
      <c r="AB78" s="1">
        <v>220510</v>
      </c>
    </row>
    <row r="79" spans="4:28" x14ac:dyDescent="0.25">
      <c r="D79" s="2">
        <v>0</v>
      </c>
      <c r="E79" s="1">
        <v>26</v>
      </c>
      <c r="F79" s="1">
        <f>AB79/1000</f>
        <v>217.23400000000001</v>
      </c>
      <c r="G79" s="1">
        <v>5</v>
      </c>
      <c r="H79" s="1">
        <v>25000</v>
      </c>
      <c r="I79" s="1">
        <v>10.99</v>
      </c>
      <c r="J79" s="1">
        <v>0.12</v>
      </c>
      <c r="K79" s="1">
        <v>4</v>
      </c>
      <c r="L79" s="1">
        <v>559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1</v>
      </c>
      <c r="S79" s="1">
        <v>1</v>
      </c>
      <c r="U79" s="19">
        <f t="shared" si="4"/>
        <v>0.16378838023015246</v>
      </c>
      <c r="V79" s="19">
        <f t="shared" si="5"/>
        <v>1.1779650080306132</v>
      </c>
      <c r="W79" s="19">
        <f t="shared" si="6"/>
        <v>0.45914419943056495</v>
      </c>
      <c r="X79">
        <f t="shared" si="7"/>
        <v>-0.77839095828006089</v>
      </c>
      <c r="AB79" s="1">
        <v>217234</v>
      </c>
    </row>
    <row r="80" spans="4:28" x14ac:dyDescent="0.25">
      <c r="D80" s="2">
        <v>0</v>
      </c>
      <c r="E80" s="1">
        <v>24</v>
      </c>
      <c r="F80" s="1">
        <f>AB80/1000</f>
        <v>217.13399999999999</v>
      </c>
      <c r="G80" s="1">
        <v>2</v>
      </c>
      <c r="H80" s="1">
        <v>14000</v>
      </c>
      <c r="I80" s="1">
        <v>11.99</v>
      </c>
      <c r="J80" s="1">
        <v>0.06</v>
      </c>
      <c r="K80" s="1">
        <v>2</v>
      </c>
      <c r="L80" s="1">
        <v>598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U80" s="19">
        <f t="shared" si="4"/>
        <v>0.16276947799087241</v>
      </c>
      <c r="V80" s="19">
        <f t="shared" si="5"/>
        <v>1.1767653880976385</v>
      </c>
      <c r="W80" s="19">
        <f t="shared" si="6"/>
        <v>0.45939723475387473</v>
      </c>
      <c r="X80">
        <f t="shared" si="7"/>
        <v>-0.77784000800107833</v>
      </c>
      <c r="AB80" s="1">
        <v>217134</v>
      </c>
    </row>
    <row r="81" spans="4:28" x14ac:dyDescent="0.25">
      <c r="D81" s="2">
        <v>0</v>
      </c>
      <c r="E81" s="1">
        <v>26</v>
      </c>
      <c r="F81" s="1">
        <f>AB81/1000</f>
        <v>217.024</v>
      </c>
      <c r="G81" s="1">
        <v>1</v>
      </c>
      <c r="H81" s="1">
        <v>12000</v>
      </c>
      <c r="I81" s="1">
        <v>9.6300000000000008</v>
      </c>
      <c r="J81" s="1">
        <v>0.06</v>
      </c>
      <c r="K81" s="1">
        <v>4</v>
      </c>
      <c r="L81" s="1">
        <v>637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1</v>
      </c>
      <c r="U81" s="19">
        <f t="shared" si="4"/>
        <v>0.16378817023015246</v>
      </c>
      <c r="V81" s="19">
        <f t="shared" si="5"/>
        <v>1.1779647606579875</v>
      </c>
      <c r="W81" s="19">
        <f t="shared" si="6"/>
        <v>0.45914425158003425</v>
      </c>
      <c r="X81">
        <f t="shared" si="7"/>
        <v>-0.77839084470034803</v>
      </c>
      <c r="AB81" s="1">
        <v>217024</v>
      </c>
    </row>
    <row r="82" spans="4:28" x14ac:dyDescent="0.25">
      <c r="D82" s="2">
        <v>0</v>
      </c>
      <c r="E82" s="1">
        <v>24</v>
      </c>
      <c r="F82" s="1">
        <f>AB82/1000</f>
        <v>217.017</v>
      </c>
      <c r="G82" s="1">
        <v>0</v>
      </c>
      <c r="H82" s="1">
        <v>21000</v>
      </c>
      <c r="I82" s="1">
        <v>11.48</v>
      </c>
      <c r="J82" s="1">
        <v>0.1</v>
      </c>
      <c r="K82" s="1">
        <v>3</v>
      </c>
      <c r="L82" s="1">
        <v>577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U82" s="19">
        <f t="shared" si="4"/>
        <v>0.16276936099087241</v>
      </c>
      <c r="V82" s="19">
        <f t="shared" si="5"/>
        <v>1.1767652504160961</v>
      </c>
      <c r="W82" s="19">
        <f t="shared" si="6"/>
        <v>0.45939726381099055</v>
      </c>
      <c r="X82">
        <f t="shared" si="7"/>
        <v>-0.7778399447505564</v>
      </c>
      <c r="AB82" s="1">
        <v>217017</v>
      </c>
    </row>
    <row r="83" spans="4:28" x14ac:dyDescent="0.25">
      <c r="D83" s="2">
        <v>0</v>
      </c>
      <c r="E83" s="1">
        <v>24</v>
      </c>
      <c r="F83" s="1">
        <f>AB83/1000</f>
        <v>216.92500000000001</v>
      </c>
      <c r="G83" s="1">
        <v>5</v>
      </c>
      <c r="H83" s="1">
        <v>18000</v>
      </c>
      <c r="I83" s="1">
        <v>18.64</v>
      </c>
      <c r="J83" s="1">
        <v>0.08</v>
      </c>
      <c r="K83" s="1">
        <v>4</v>
      </c>
      <c r="L83" s="1">
        <v>651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1</v>
      </c>
      <c r="U83" s="19">
        <f t="shared" si="4"/>
        <v>0.16276926899087241</v>
      </c>
      <c r="V83" s="19">
        <f t="shared" si="5"/>
        <v>1.176765142153698</v>
      </c>
      <c r="W83" s="19">
        <f t="shared" si="6"/>
        <v>0.459397286659321</v>
      </c>
      <c r="X83">
        <f t="shared" si="7"/>
        <v>-0.77783989501510586</v>
      </c>
      <c r="AB83" s="1">
        <v>216925</v>
      </c>
    </row>
    <row r="84" spans="4:28" x14ac:dyDescent="0.25">
      <c r="D84" s="2">
        <v>0</v>
      </c>
      <c r="E84" s="1">
        <v>23</v>
      </c>
      <c r="F84" s="1">
        <f>AB84/1000</f>
        <v>216.89099999999999</v>
      </c>
      <c r="G84" s="1">
        <v>0</v>
      </c>
      <c r="H84" s="1">
        <v>28000</v>
      </c>
      <c r="I84" s="1">
        <v>7.51</v>
      </c>
      <c r="J84" s="1">
        <v>0.13</v>
      </c>
      <c r="K84" s="1">
        <v>3</v>
      </c>
      <c r="L84" s="1">
        <v>633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U84" s="19">
        <f t="shared" si="4"/>
        <v>0.16225983387123236</v>
      </c>
      <c r="V84" s="19">
        <f t="shared" si="5"/>
        <v>1.1761658093362712</v>
      </c>
      <c r="W84" s="19">
        <f t="shared" si="6"/>
        <v>0.45952380820880512</v>
      </c>
      <c r="X84">
        <f t="shared" si="7"/>
        <v>-0.77756452523419606</v>
      </c>
      <c r="AB84" s="1">
        <v>216891</v>
      </c>
    </row>
    <row r="85" spans="4:28" x14ac:dyDescent="0.25">
      <c r="D85" s="2">
        <v>0</v>
      </c>
      <c r="E85" s="1">
        <v>25</v>
      </c>
      <c r="F85" s="1">
        <f>AB85/1000</f>
        <v>216.874</v>
      </c>
      <c r="G85" s="1">
        <v>1</v>
      </c>
      <c r="H85" s="1">
        <v>20000</v>
      </c>
      <c r="I85" s="1">
        <v>14.26</v>
      </c>
      <c r="J85" s="1">
        <v>0.09</v>
      </c>
      <c r="K85" s="1">
        <v>4</v>
      </c>
      <c r="L85" s="1">
        <v>657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1</v>
      </c>
      <c r="S85" s="1">
        <v>1</v>
      </c>
      <c r="U85" s="19">
        <f t="shared" si="4"/>
        <v>0.16327861911051245</v>
      </c>
      <c r="V85" s="19">
        <f t="shared" si="5"/>
        <v>1.1773646802940922</v>
      </c>
      <c r="W85" s="19">
        <f t="shared" si="6"/>
        <v>0.45927079145278127</v>
      </c>
      <c r="X85">
        <f t="shared" si="7"/>
        <v>-0.77811528328722068</v>
      </c>
      <c r="AB85" s="1">
        <v>216874</v>
      </c>
    </row>
    <row r="86" spans="4:28" x14ac:dyDescent="0.25">
      <c r="D86" s="2">
        <v>0</v>
      </c>
      <c r="E86" s="1">
        <v>26</v>
      </c>
      <c r="F86" s="1">
        <f>AB86/1000</f>
        <v>216.833</v>
      </c>
      <c r="G86" s="1">
        <v>5</v>
      </c>
      <c r="H86" s="1">
        <v>10000</v>
      </c>
      <c r="I86" s="1">
        <v>8</v>
      </c>
      <c r="J86" s="1">
        <v>0.05</v>
      </c>
      <c r="K86" s="1">
        <v>4</v>
      </c>
      <c r="L86" s="1">
        <v>676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U86" s="19">
        <f t="shared" si="4"/>
        <v>0.16378797923015245</v>
      </c>
      <c r="V86" s="19">
        <f t="shared" si="5"/>
        <v>1.1779645356667396</v>
      </c>
      <c r="W86" s="19">
        <f t="shared" si="6"/>
        <v>0.45914429901121889</v>
      </c>
      <c r="X86">
        <f t="shared" si="7"/>
        <v>-0.77839074139690456</v>
      </c>
      <c r="AB86" s="1">
        <v>216833</v>
      </c>
    </row>
    <row r="87" spans="4:28" x14ac:dyDescent="0.25">
      <c r="D87" s="2">
        <v>0</v>
      </c>
      <c r="E87" s="1">
        <v>25</v>
      </c>
      <c r="F87" s="1">
        <f>AB87/1000</f>
        <v>216.483</v>
      </c>
      <c r="G87" s="1">
        <v>0</v>
      </c>
      <c r="H87" s="1">
        <v>9950</v>
      </c>
      <c r="I87" s="1">
        <v>11.26</v>
      </c>
      <c r="J87" s="1">
        <v>0.05</v>
      </c>
      <c r="K87" s="1">
        <v>2</v>
      </c>
      <c r="L87" s="1">
        <v>601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U87" s="19">
        <f t="shared" si="4"/>
        <v>0.16327722811051243</v>
      </c>
      <c r="V87" s="19">
        <f t="shared" si="5"/>
        <v>1.1773630425809609</v>
      </c>
      <c r="W87" s="19">
        <f t="shared" si="6"/>
        <v>0.45927113689531496</v>
      </c>
      <c r="X87">
        <f t="shared" si="7"/>
        <v>-0.77811453113313167</v>
      </c>
      <c r="AB87" s="1">
        <v>216483</v>
      </c>
    </row>
    <row r="88" spans="4:28" x14ac:dyDescent="0.25">
      <c r="D88" s="2">
        <v>0</v>
      </c>
      <c r="E88" s="1">
        <v>26</v>
      </c>
      <c r="F88" s="1">
        <f>AB88/1000</f>
        <v>211.005</v>
      </c>
      <c r="G88" s="1">
        <v>5</v>
      </c>
      <c r="H88" s="1">
        <v>2600</v>
      </c>
      <c r="I88" s="1">
        <v>8.9</v>
      </c>
      <c r="J88" s="1">
        <v>0.01</v>
      </c>
      <c r="K88" s="1">
        <v>4</v>
      </c>
      <c r="L88" s="1">
        <v>718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U88" s="19">
        <f t="shared" si="4"/>
        <v>0.16378115123015244</v>
      </c>
      <c r="V88" s="19">
        <f t="shared" si="5"/>
        <v>1.1779564925523494</v>
      </c>
      <c r="W88" s="19">
        <f t="shared" si="6"/>
        <v>0.45914599461447414</v>
      </c>
      <c r="X88">
        <f t="shared" si="7"/>
        <v>-0.77838704843996709</v>
      </c>
      <c r="AB88" s="1">
        <v>211005</v>
      </c>
    </row>
    <row r="89" spans="4:28" x14ac:dyDescent="0.25">
      <c r="D89" s="2">
        <v>0</v>
      </c>
      <c r="E89" s="1">
        <v>25</v>
      </c>
      <c r="F89" s="1">
        <f>AB89/1000</f>
        <v>210.999</v>
      </c>
      <c r="G89" s="1">
        <v>2</v>
      </c>
      <c r="H89" s="1">
        <v>20000</v>
      </c>
      <c r="I89" s="1">
        <v>14.72</v>
      </c>
      <c r="J89" s="1">
        <v>0.09</v>
      </c>
      <c r="K89" s="1">
        <v>2</v>
      </c>
      <c r="L89" s="1">
        <v>680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</v>
      </c>
      <c r="U89" s="19">
        <f t="shared" si="4"/>
        <v>0.16327274411051243</v>
      </c>
      <c r="V89" s="19">
        <f t="shared" si="5"/>
        <v>1.1773577632969141</v>
      </c>
      <c r="W89" s="19">
        <f t="shared" si="6"/>
        <v>0.45927225045727849</v>
      </c>
      <c r="X89">
        <f t="shared" si="7"/>
        <v>-0.77811210650740603</v>
      </c>
      <c r="AB89" s="1">
        <v>210999</v>
      </c>
    </row>
    <row r="90" spans="4:28" x14ac:dyDescent="0.25">
      <c r="D90" s="2">
        <v>0</v>
      </c>
      <c r="E90" s="1">
        <v>23</v>
      </c>
      <c r="F90" s="1">
        <f>AB90/1000</f>
        <v>210.93700000000001</v>
      </c>
      <c r="G90" s="1">
        <v>0</v>
      </c>
      <c r="H90" s="1">
        <v>21000</v>
      </c>
      <c r="I90" s="1">
        <v>11.99</v>
      </c>
      <c r="J90" s="1">
        <v>0.1</v>
      </c>
      <c r="K90" s="1">
        <v>3</v>
      </c>
      <c r="L90" s="1">
        <v>620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U90" s="19">
        <f t="shared" si="4"/>
        <v>0.16225387987123235</v>
      </c>
      <c r="V90" s="19">
        <f t="shared" si="5"/>
        <v>1.1761588064658901</v>
      </c>
      <c r="W90" s="19">
        <f t="shared" si="6"/>
        <v>0.45952528695459172</v>
      </c>
      <c r="X90">
        <f t="shared" si="7"/>
        <v>-0.77756130724335226</v>
      </c>
      <c r="AB90" s="1">
        <v>210937</v>
      </c>
    </row>
    <row r="91" spans="4:28" x14ac:dyDescent="0.25">
      <c r="D91" s="2">
        <v>0</v>
      </c>
      <c r="E91" s="1">
        <v>22</v>
      </c>
      <c r="F91" s="1">
        <f>AB91/1000</f>
        <v>210.93799999999999</v>
      </c>
      <c r="G91" s="1">
        <v>0</v>
      </c>
      <c r="H91" s="1">
        <v>3500</v>
      </c>
      <c r="I91" s="1">
        <v>11.91</v>
      </c>
      <c r="J91" s="1">
        <v>0.02</v>
      </c>
      <c r="K91" s="1">
        <v>2</v>
      </c>
      <c r="L91" s="1">
        <v>588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U91" s="19">
        <f t="shared" si="4"/>
        <v>0.16174347975159231</v>
      </c>
      <c r="V91" s="19">
        <f t="shared" si="5"/>
        <v>1.1755586480438482</v>
      </c>
      <c r="W91" s="19">
        <f t="shared" si="6"/>
        <v>0.45965205346183124</v>
      </c>
      <c r="X91">
        <f t="shared" si="7"/>
        <v>-0.77728548123574903</v>
      </c>
      <c r="AB91" s="1">
        <v>210938</v>
      </c>
    </row>
    <row r="92" spans="4:28" x14ac:dyDescent="0.25">
      <c r="D92" s="2">
        <v>0</v>
      </c>
      <c r="E92" s="1">
        <v>25</v>
      </c>
      <c r="F92" s="1">
        <f>AB92/1000</f>
        <v>210.93199999999999</v>
      </c>
      <c r="G92" s="1">
        <v>0</v>
      </c>
      <c r="H92" s="1">
        <v>25000</v>
      </c>
      <c r="I92" s="1">
        <v>8.9</v>
      </c>
      <c r="J92" s="1">
        <v>0.12</v>
      </c>
      <c r="K92" s="1">
        <v>2</v>
      </c>
      <c r="L92" s="1">
        <v>621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U92" s="19">
        <f t="shared" si="4"/>
        <v>0.16327167711051244</v>
      </c>
      <c r="V92" s="19">
        <f t="shared" si="5"/>
        <v>1.1773565070568508</v>
      </c>
      <c r="W92" s="19">
        <f t="shared" si="6"/>
        <v>0.45927251543740422</v>
      </c>
      <c r="X92">
        <f t="shared" si="7"/>
        <v>-0.77811152955103857</v>
      </c>
      <c r="AB92" s="1">
        <v>210932</v>
      </c>
    </row>
    <row r="93" spans="4:28" x14ac:dyDescent="0.25">
      <c r="D93" s="2">
        <v>0</v>
      </c>
      <c r="E93" s="1">
        <v>25</v>
      </c>
      <c r="F93" s="1">
        <f>AB93/1000</f>
        <v>210.90299999999999</v>
      </c>
      <c r="G93" s="1">
        <v>4</v>
      </c>
      <c r="H93" s="1">
        <v>8000</v>
      </c>
      <c r="I93" s="1">
        <v>7.9</v>
      </c>
      <c r="J93" s="1">
        <v>0.04</v>
      </c>
      <c r="K93" s="1">
        <v>2</v>
      </c>
      <c r="L93" s="1">
        <v>588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1</v>
      </c>
      <c r="U93" s="19">
        <f t="shared" si="4"/>
        <v>0.16327264811051245</v>
      </c>
      <c r="V93" s="19">
        <f t="shared" si="5"/>
        <v>1.1773576502705743</v>
      </c>
      <c r="W93" s="19">
        <f t="shared" si="6"/>
        <v>0.45927227429803852</v>
      </c>
      <c r="X93">
        <f t="shared" si="7"/>
        <v>-0.7781120545975434</v>
      </c>
      <c r="AB93" s="1">
        <v>210903</v>
      </c>
    </row>
    <row r="94" spans="4:28" x14ac:dyDescent="0.25">
      <c r="D94" s="2">
        <v>0</v>
      </c>
      <c r="E94" s="1">
        <v>23</v>
      </c>
      <c r="F94" s="1">
        <f>AB94/1000</f>
        <v>210.72</v>
      </c>
      <c r="G94" s="1">
        <v>2</v>
      </c>
      <c r="H94" s="1">
        <v>7200</v>
      </c>
      <c r="I94" s="1">
        <v>8.3800000000000008</v>
      </c>
      <c r="J94" s="1">
        <v>0.03</v>
      </c>
      <c r="K94" s="1">
        <v>3</v>
      </c>
      <c r="L94" s="1">
        <v>624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U94" s="19">
        <f t="shared" si="4"/>
        <v>0.16225366287123236</v>
      </c>
      <c r="V94" s="19">
        <f t="shared" si="5"/>
        <v>1.1761585512394568</v>
      </c>
      <c r="W94" s="19">
        <f t="shared" si="6"/>
        <v>0.45952534084910224</v>
      </c>
      <c r="X94">
        <f t="shared" si="7"/>
        <v>-0.77756118996034551</v>
      </c>
      <c r="AB94" s="1">
        <v>210720</v>
      </c>
    </row>
    <row r="95" spans="4:28" x14ac:dyDescent="0.25">
      <c r="D95" s="2">
        <v>0</v>
      </c>
      <c r="E95" s="1">
        <v>25</v>
      </c>
      <c r="F95" s="1">
        <f>AB95/1000</f>
        <v>210.70500000000001</v>
      </c>
      <c r="G95" s="1">
        <v>7</v>
      </c>
      <c r="H95" s="1">
        <v>9000</v>
      </c>
      <c r="I95" s="1">
        <v>10.59</v>
      </c>
      <c r="J95" s="1">
        <v>0.04</v>
      </c>
      <c r="K95" s="1">
        <v>3</v>
      </c>
      <c r="L95" s="1">
        <v>525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1</v>
      </c>
      <c r="U95" s="19">
        <f t="shared" si="4"/>
        <v>0.16327245011051245</v>
      </c>
      <c r="V95" s="19">
        <f t="shared" si="5"/>
        <v>1.1773574171537826</v>
      </c>
      <c r="W95" s="19">
        <f t="shared" si="6"/>
        <v>0.45927232346960689</v>
      </c>
      <c r="X95">
        <f t="shared" si="7"/>
        <v>-0.77811194753345858</v>
      </c>
      <c r="AB95" s="1">
        <v>210705</v>
      </c>
    </row>
    <row r="96" spans="4:28" x14ac:dyDescent="0.25">
      <c r="D96" s="2">
        <v>0</v>
      </c>
      <c r="E96" s="1">
        <v>24</v>
      </c>
      <c r="F96" s="1">
        <f>AB96/1000</f>
        <v>210.70500000000001</v>
      </c>
      <c r="G96" s="1">
        <v>0</v>
      </c>
      <c r="H96" s="1">
        <v>19000</v>
      </c>
      <c r="I96" s="1">
        <v>11.48</v>
      </c>
      <c r="J96" s="1">
        <v>0.09</v>
      </c>
      <c r="K96" s="1">
        <v>3</v>
      </c>
      <c r="L96" s="1">
        <v>655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U96" s="19">
        <f t="shared" si="4"/>
        <v>0.1627620489908724</v>
      </c>
      <c r="V96" s="19">
        <f t="shared" si="5"/>
        <v>1.1767566459400431</v>
      </c>
      <c r="W96" s="19">
        <f t="shared" si="6"/>
        <v>0.4593990797570966</v>
      </c>
      <c r="X96">
        <f t="shared" si="7"/>
        <v>-0.77783599186998875</v>
      </c>
      <c r="AB96" s="1">
        <v>210705</v>
      </c>
    </row>
    <row r="97" spans="4:28" x14ac:dyDescent="0.25">
      <c r="D97" s="2">
        <v>0</v>
      </c>
      <c r="E97" s="1">
        <v>22</v>
      </c>
      <c r="F97" s="1">
        <f>AB97/1000</f>
        <v>210.55500000000001</v>
      </c>
      <c r="G97" s="1">
        <v>0</v>
      </c>
      <c r="H97" s="1">
        <v>18000</v>
      </c>
      <c r="I97" s="1">
        <v>11.01</v>
      </c>
      <c r="J97" s="1">
        <v>0.09</v>
      </c>
      <c r="K97" s="1">
        <v>2</v>
      </c>
      <c r="L97" s="1">
        <v>652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U97" s="19">
        <f t="shared" si="4"/>
        <v>0.16174309675159232</v>
      </c>
      <c r="V97" s="19">
        <f t="shared" si="5"/>
        <v>1.1755581978049723</v>
      </c>
      <c r="W97" s="19">
        <f t="shared" si="6"/>
        <v>0.45965214858832515</v>
      </c>
      <c r="X97">
        <f t="shared" si="7"/>
        <v>-0.77728527428250394</v>
      </c>
      <c r="AB97" s="1">
        <v>210555</v>
      </c>
    </row>
    <row r="98" spans="4:28" x14ac:dyDescent="0.25">
      <c r="D98" s="2">
        <v>0</v>
      </c>
      <c r="E98" s="1">
        <v>25</v>
      </c>
      <c r="F98" s="1">
        <f>AB98/1000</f>
        <v>209.99700000000001</v>
      </c>
      <c r="G98" s="1">
        <v>3</v>
      </c>
      <c r="H98" s="1">
        <v>8800</v>
      </c>
      <c r="I98" s="1">
        <v>14.27</v>
      </c>
      <c r="J98" s="1">
        <v>0.04</v>
      </c>
      <c r="K98" s="1">
        <v>3</v>
      </c>
      <c r="L98" s="1">
        <v>616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1</v>
      </c>
      <c r="U98" s="19">
        <f t="shared" si="4"/>
        <v>0.16327174211051243</v>
      </c>
      <c r="V98" s="19">
        <f t="shared" si="5"/>
        <v>1.1773565835850264</v>
      </c>
      <c r="W98" s="19">
        <f t="shared" si="6"/>
        <v>0.45927249929522151</v>
      </c>
      <c r="X98">
        <f t="shared" si="7"/>
        <v>-0.77811156469832576</v>
      </c>
      <c r="AB98" s="1">
        <v>209997</v>
      </c>
    </row>
    <row r="99" spans="4:28" x14ac:dyDescent="0.25">
      <c r="D99" s="2">
        <v>0</v>
      </c>
      <c r="E99" s="1">
        <v>26</v>
      </c>
      <c r="F99" s="1">
        <f>AB99/1000</f>
        <v>209.87299999999999</v>
      </c>
      <c r="G99" s="1">
        <v>3</v>
      </c>
      <c r="H99" s="1">
        <v>12000</v>
      </c>
      <c r="I99" s="1">
        <v>12.53</v>
      </c>
      <c r="J99" s="1">
        <v>0.06</v>
      </c>
      <c r="K99" s="1">
        <v>4</v>
      </c>
      <c r="L99" s="1">
        <v>675</v>
      </c>
      <c r="M99" s="1">
        <v>0</v>
      </c>
      <c r="N99" s="1">
        <v>0</v>
      </c>
      <c r="O99" s="1">
        <v>0</v>
      </c>
      <c r="P99" s="1">
        <v>1</v>
      </c>
      <c r="Q99" s="1">
        <v>0</v>
      </c>
      <c r="R99" s="1">
        <v>0</v>
      </c>
      <c r="S99" s="1">
        <v>0</v>
      </c>
      <c r="U99" s="19">
        <f t="shared" si="4"/>
        <v>0.16378001923015245</v>
      </c>
      <c r="V99" s="19">
        <f t="shared" si="5"/>
        <v>1.1779551591063544</v>
      </c>
      <c r="W99" s="19">
        <f t="shared" si="6"/>
        <v>0.4591462757251229</v>
      </c>
      <c r="X99">
        <f t="shared" si="7"/>
        <v>-0.77838643619339187</v>
      </c>
      <c r="AB99" s="1">
        <v>209873</v>
      </c>
    </row>
    <row r="100" spans="4:28" x14ac:dyDescent="0.25">
      <c r="D100" s="2">
        <v>0</v>
      </c>
      <c r="E100" s="1">
        <v>26</v>
      </c>
      <c r="F100" s="1">
        <f>AB100/1000</f>
        <v>209.393</v>
      </c>
      <c r="G100" s="1">
        <v>2</v>
      </c>
      <c r="H100" s="1">
        <v>10000</v>
      </c>
      <c r="I100" s="1">
        <v>11.71</v>
      </c>
      <c r="J100" s="1">
        <v>0.05</v>
      </c>
      <c r="K100" s="1">
        <v>4</v>
      </c>
      <c r="L100" s="1">
        <v>585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1</v>
      </c>
      <c r="U100" s="19">
        <f t="shared" si="4"/>
        <v>0.16378053923015246</v>
      </c>
      <c r="V100" s="19">
        <f t="shared" si="5"/>
        <v>1.1779557716431965</v>
      </c>
      <c r="W100" s="19">
        <f t="shared" si="6"/>
        <v>0.45914614659301944</v>
      </c>
      <c r="X100">
        <f t="shared" si="7"/>
        <v>-0.77838671743736243</v>
      </c>
      <c r="AB100" s="1">
        <v>209393</v>
      </c>
    </row>
    <row r="101" spans="4:28" x14ac:dyDescent="0.25">
      <c r="D101" s="2">
        <v>0</v>
      </c>
      <c r="E101" s="1">
        <v>26</v>
      </c>
      <c r="F101" s="1">
        <f>AB101/1000</f>
        <v>208.059</v>
      </c>
      <c r="G101" s="1">
        <v>4</v>
      </c>
      <c r="H101" s="1">
        <v>20000</v>
      </c>
      <c r="I101" s="1">
        <v>11.83</v>
      </c>
      <c r="J101" s="1">
        <v>0.1</v>
      </c>
      <c r="K101" s="1">
        <v>2</v>
      </c>
      <c r="L101" s="1">
        <v>615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U101" s="19">
        <f t="shared" si="4"/>
        <v>0.16377820523015246</v>
      </c>
      <c r="V101" s="19">
        <f t="shared" si="5"/>
        <v>1.177953022297634</v>
      </c>
      <c r="W101" s="19">
        <f t="shared" si="6"/>
        <v>0.4591467261975416</v>
      </c>
      <c r="X101">
        <f t="shared" si="7"/>
        <v>-0.7783854550851449</v>
      </c>
      <c r="AB101" s="1">
        <v>208059</v>
      </c>
    </row>
    <row r="102" spans="4:28" x14ac:dyDescent="0.25">
      <c r="D102" s="2">
        <v>0</v>
      </c>
      <c r="E102" s="1">
        <v>24</v>
      </c>
      <c r="F102" s="1">
        <f>AB102/1000</f>
        <v>206.648</v>
      </c>
      <c r="G102" s="1">
        <v>4</v>
      </c>
      <c r="H102" s="1">
        <v>18000</v>
      </c>
      <c r="I102" s="1">
        <v>8.9</v>
      </c>
      <c r="J102" s="1">
        <v>0.09</v>
      </c>
      <c r="K102" s="1">
        <v>4</v>
      </c>
      <c r="L102" s="1">
        <v>537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U102" s="19">
        <f t="shared" si="4"/>
        <v>0.1627589919908724</v>
      </c>
      <c r="V102" s="19">
        <f t="shared" si="5"/>
        <v>1.1767530486004749</v>
      </c>
      <c r="W102" s="19">
        <f t="shared" si="6"/>
        <v>0.45939983896792591</v>
      </c>
      <c r="X102">
        <f t="shared" si="7"/>
        <v>-0.77783433925413592</v>
      </c>
      <c r="AB102" s="1">
        <v>206648</v>
      </c>
    </row>
    <row r="103" spans="4:28" x14ac:dyDescent="0.25">
      <c r="D103" s="2">
        <v>0</v>
      </c>
      <c r="E103" s="1">
        <v>25</v>
      </c>
      <c r="F103" s="1">
        <f>AB103/1000</f>
        <v>205.14400000000001</v>
      </c>
      <c r="G103" s="1">
        <v>0</v>
      </c>
      <c r="H103" s="1">
        <v>20000</v>
      </c>
      <c r="I103" s="1">
        <v>7.49</v>
      </c>
      <c r="J103" s="1">
        <v>0.1</v>
      </c>
      <c r="K103" s="1">
        <v>2</v>
      </c>
      <c r="L103" s="1">
        <v>545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</v>
      </c>
      <c r="U103" s="19">
        <f t="shared" si="4"/>
        <v>0.16326688911051243</v>
      </c>
      <c r="V103" s="19">
        <f t="shared" si="5"/>
        <v>1.1773508698873905</v>
      </c>
      <c r="W103" s="19">
        <f t="shared" si="6"/>
        <v>0.45927370449564631</v>
      </c>
      <c r="X103">
        <f t="shared" si="7"/>
        <v>-0.77810894055068935</v>
      </c>
      <c r="AB103" s="1">
        <v>205144</v>
      </c>
    </row>
    <row r="104" spans="4:28" x14ac:dyDescent="0.25">
      <c r="D104" s="2">
        <v>0</v>
      </c>
      <c r="E104" s="1">
        <v>26</v>
      </c>
      <c r="F104" s="1">
        <f>AB104/1000</f>
        <v>205.06</v>
      </c>
      <c r="G104" s="1">
        <v>2</v>
      </c>
      <c r="H104" s="1">
        <v>12000</v>
      </c>
      <c r="I104" s="1">
        <v>13.57</v>
      </c>
      <c r="J104" s="1">
        <v>0.06</v>
      </c>
      <c r="K104" s="1">
        <v>2</v>
      </c>
      <c r="L104" s="1">
        <v>658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U104" s="19">
        <f t="shared" si="4"/>
        <v>0.16377520623015246</v>
      </c>
      <c r="V104" s="19">
        <f t="shared" si="5"/>
        <v>1.1779494896218172</v>
      </c>
      <c r="W104" s="19">
        <f t="shared" si="6"/>
        <v>0.45914747094233199</v>
      </c>
      <c r="X104">
        <f t="shared" si="7"/>
        <v>-0.77838383306729331</v>
      </c>
      <c r="AB104" s="1">
        <v>205060</v>
      </c>
    </row>
    <row r="105" spans="4:28" x14ac:dyDescent="0.25">
      <c r="D105" s="2">
        <v>0</v>
      </c>
      <c r="E105" s="1">
        <v>25</v>
      </c>
      <c r="F105" s="1">
        <f>AB105/1000</f>
        <v>205.04599999999999</v>
      </c>
      <c r="G105" s="1">
        <v>6</v>
      </c>
      <c r="H105" s="1">
        <v>10000</v>
      </c>
      <c r="I105" s="1">
        <v>11.11</v>
      </c>
      <c r="J105" s="1">
        <v>0.05</v>
      </c>
      <c r="K105" s="1">
        <v>4</v>
      </c>
      <c r="L105" s="1">
        <v>646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1</v>
      </c>
      <c r="U105" s="19">
        <f t="shared" si="4"/>
        <v>0.16326679111051243</v>
      </c>
      <c r="V105" s="19">
        <f t="shared" si="5"/>
        <v>1.1773507545070108</v>
      </c>
      <c r="W105" s="19">
        <f t="shared" si="6"/>
        <v>0.45927372883310069</v>
      </c>
      <c r="X105">
        <f t="shared" si="7"/>
        <v>-0.77810888755951324</v>
      </c>
      <c r="AB105" s="1">
        <v>205046</v>
      </c>
    </row>
    <row r="106" spans="4:28" x14ac:dyDescent="0.25">
      <c r="D106" s="2">
        <v>0</v>
      </c>
      <c r="E106" s="1">
        <v>25</v>
      </c>
      <c r="F106" s="1">
        <f>AB106/1000</f>
        <v>205.005</v>
      </c>
      <c r="G106" s="1">
        <v>6</v>
      </c>
      <c r="H106" s="1">
        <v>20000</v>
      </c>
      <c r="I106" s="1">
        <v>12.53</v>
      </c>
      <c r="J106" s="1">
        <v>0.1</v>
      </c>
      <c r="K106" s="1">
        <v>4</v>
      </c>
      <c r="L106" s="1">
        <v>587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1</v>
      </c>
      <c r="S106" s="1">
        <v>0</v>
      </c>
      <c r="U106" s="19">
        <f t="shared" si="4"/>
        <v>0.16326575011051245</v>
      </c>
      <c r="V106" s="19">
        <f t="shared" si="5"/>
        <v>1.1773495288855134</v>
      </c>
      <c r="W106" s="19">
        <f t="shared" si="6"/>
        <v>0.45927398735647873</v>
      </c>
      <c r="X106">
        <f t="shared" si="7"/>
        <v>-0.77810832466359947</v>
      </c>
      <c r="AB106" s="1">
        <v>205005</v>
      </c>
    </row>
    <row r="107" spans="4:28" x14ac:dyDescent="0.25">
      <c r="D107" s="2">
        <v>0</v>
      </c>
      <c r="E107" s="1">
        <v>26</v>
      </c>
      <c r="F107" s="1">
        <f>AB107/1000</f>
        <v>204.96199999999999</v>
      </c>
      <c r="G107" s="1">
        <v>2</v>
      </c>
      <c r="H107" s="1">
        <v>24000</v>
      </c>
      <c r="I107" s="1">
        <v>11.01</v>
      </c>
      <c r="J107" s="1">
        <v>0.12</v>
      </c>
      <c r="K107" s="1">
        <v>2</v>
      </c>
      <c r="L107" s="1">
        <v>552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U107" s="19">
        <f t="shared" si="4"/>
        <v>0.16377610823015246</v>
      </c>
      <c r="V107" s="19">
        <f t="shared" si="5"/>
        <v>1.177950552132736</v>
      </c>
      <c r="W107" s="19">
        <f t="shared" si="6"/>
        <v>0.45914724694771425</v>
      </c>
      <c r="X107">
        <f t="shared" si="7"/>
        <v>-0.77838432091637566</v>
      </c>
      <c r="AB107" s="1">
        <v>204962</v>
      </c>
    </row>
    <row r="108" spans="4:28" x14ac:dyDescent="0.25">
      <c r="D108" s="2">
        <v>0</v>
      </c>
      <c r="E108" s="1">
        <v>26</v>
      </c>
      <c r="F108" s="1">
        <f>AB108/1000</f>
        <v>204.87200000000001</v>
      </c>
      <c r="G108" s="1">
        <v>3</v>
      </c>
      <c r="H108" s="1">
        <v>13000</v>
      </c>
      <c r="I108" s="1">
        <v>12.42</v>
      </c>
      <c r="J108" s="1">
        <v>0.06</v>
      </c>
      <c r="K108" s="1">
        <v>3</v>
      </c>
      <c r="L108" s="1">
        <v>654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U108" s="19">
        <f t="shared" si="4"/>
        <v>0.16377501823015245</v>
      </c>
      <c r="V108" s="19">
        <f t="shared" si="5"/>
        <v>1.177949268167334</v>
      </c>
      <c r="W108" s="19">
        <f t="shared" si="6"/>
        <v>0.45914751762857364</v>
      </c>
      <c r="X108">
        <f t="shared" si="7"/>
        <v>-0.77838373138702222</v>
      </c>
      <c r="AB108" s="1">
        <v>204872</v>
      </c>
    </row>
    <row r="109" spans="4:28" x14ac:dyDescent="0.25">
      <c r="D109" s="2">
        <v>0</v>
      </c>
      <c r="E109" s="1">
        <v>22</v>
      </c>
      <c r="F109" s="1">
        <f>AB109/1000</f>
        <v>203.78200000000001</v>
      </c>
      <c r="G109" s="1">
        <v>4</v>
      </c>
      <c r="H109" s="1">
        <v>14000</v>
      </c>
      <c r="I109" s="1">
        <v>11.14</v>
      </c>
      <c r="J109" s="1">
        <v>7.0000000000000007E-2</v>
      </c>
      <c r="K109" s="1">
        <v>3</v>
      </c>
      <c r="L109" s="1">
        <v>581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1</v>
      </c>
      <c r="U109" s="19">
        <f t="shared" si="4"/>
        <v>0.16173732375159233</v>
      </c>
      <c r="V109" s="19">
        <f t="shared" si="5"/>
        <v>1.1755514113270855</v>
      </c>
      <c r="W109" s="19">
        <f t="shared" si="6"/>
        <v>0.45965358244050891</v>
      </c>
      <c r="X109">
        <f t="shared" si="7"/>
        <v>-0.77728215485849661</v>
      </c>
      <c r="AB109" s="1">
        <v>203782</v>
      </c>
    </row>
    <row r="110" spans="4:28" x14ac:dyDescent="0.25">
      <c r="D110" s="2">
        <v>0</v>
      </c>
      <c r="E110" s="1">
        <v>23</v>
      </c>
      <c r="F110" s="1">
        <f>AB110/1000</f>
        <v>203.40299999999999</v>
      </c>
      <c r="G110" s="1">
        <v>0</v>
      </c>
      <c r="H110" s="1">
        <v>20000</v>
      </c>
      <c r="I110" s="1">
        <v>11.58</v>
      </c>
      <c r="J110" s="1">
        <v>0.1</v>
      </c>
      <c r="K110" s="1">
        <v>3</v>
      </c>
      <c r="L110" s="1">
        <v>648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U110" s="19">
        <f t="shared" si="4"/>
        <v>0.16224534587123235</v>
      </c>
      <c r="V110" s="19">
        <f t="shared" si="5"/>
        <v>1.176148769169465</v>
      </c>
      <c r="W110" s="19">
        <f t="shared" si="6"/>
        <v>0.45952740647490453</v>
      </c>
      <c r="X110">
        <f t="shared" si="7"/>
        <v>-0.77755669484119527</v>
      </c>
      <c r="AB110" s="1">
        <v>203403</v>
      </c>
    </row>
    <row r="111" spans="4:28" x14ac:dyDescent="0.25">
      <c r="D111" s="2">
        <v>0</v>
      </c>
      <c r="E111" s="1">
        <v>26</v>
      </c>
      <c r="F111" s="1">
        <f>AB111/1000</f>
        <v>203.36799999999999</v>
      </c>
      <c r="G111" s="1">
        <v>3</v>
      </c>
      <c r="H111" s="1">
        <v>24250</v>
      </c>
      <c r="I111" s="1">
        <v>12.87</v>
      </c>
      <c r="J111" s="1">
        <v>0.12</v>
      </c>
      <c r="K111" s="1">
        <v>3</v>
      </c>
      <c r="L111" s="1">
        <v>606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1</v>
      </c>
      <c r="U111" s="19">
        <f t="shared" si="4"/>
        <v>0.16377451423015246</v>
      </c>
      <c r="V111" s="19">
        <f t="shared" si="5"/>
        <v>1.1779486744810526</v>
      </c>
      <c r="W111" s="19">
        <f t="shared" si="6"/>
        <v>0.4591476427874378</v>
      </c>
      <c r="X111">
        <f t="shared" si="7"/>
        <v>-0.77838345879740278</v>
      </c>
      <c r="AB111" s="1">
        <v>203368</v>
      </c>
    </row>
    <row r="112" spans="4:28" x14ac:dyDescent="0.25">
      <c r="D112" s="2">
        <v>0</v>
      </c>
      <c r="E112" s="1">
        <v>24</v>
      </c>
      <c r="F112" s="1">
        <f>AB112/1000</f>
        <v>202.715</v>
      </c>
      <c r="G112" s="1">
        <v>3</v>
      </c>
      <c r="H112" s="1">
        <v>1800</v>
      </c>
      <c r="I112" s="1">
        <v>11.12</v>
      </c>
      <c r="J112" s="1">
        <v>0.01</v>
      </c>
      <c r="K112" s="1">
        <v>3</v>
      </c>
      <c r="L112" s="1">
        <v>563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U112" s="19">
        <f t="shared" si="4"/>
        <v>0.16275505899087239</v>
      </c>
      <c r="V112" s="19">
        <f t="shared" si="5"/>
        <v>1.1767484204398362</v>
      </c>
      <c r="W112" s="19">
        <f t="shared" si="6"/>
        <v>0.45940081573503055</v>
      </c>
      <c r="X112">
        <f t="shared" si="7"/>
        <v>-0.77783221307562345</v>
      </c>
      <c r="AB112" s="1">
        <v>202715</v>
      </c>
    </row>
    <row r="113" spans="4:28" x14ac:dyDescent="0.25">
      <c r="D113" s="2">
        <v>0</v>
      </c>
      <c r="E113" s="1">
        <v>25</v>
      </c>
      <c r="F113" s="1">
        <f>AB113/1000</f>
        <v>202.52500000000001</v>
      </c>
      <c r="G113" s="1">
        <v>1</v>
      </c>
      <c r="H113" s="1">
        <v>35000</v>
      </c>
      <c r="I113" s="1">
        <v>10.65</v>
      </c>
      <c r="J113" s="1">
        <v>0.17</v>
      </c>
      <c r="K113" s="1">
        <v>2</v>
      </c>
      <c r="L113" s="1">
        <v>589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1</v>
      </c>
      <c r="U113" s="19">
        <f t="shared" si="4"/>
        <v>0.16326427011051245</v>
      </c>
      <c r="V113" s="19">
        <f t="shared" si="5"/>
        <v>1.1773477864095001</v>
      </c>
      <c r="W113" s="19">
        <f t="shared" si="6"/>
        <v>0.45927435490176083</v>
      </c>
      <c r="X113">
        <f t="shared" si="7"/>
        <v>-0.77810752438937292</v>
      </c>
      <c r="AB113" s="1">
        <v>202525</v>
      </c>
    </row>
    <row r="114" spans="4:28" x14ac:dyDescent="0.25">
      <c r="D114" s="2">
        <v>0</v>
      </c>
      <c r="E114" s="1">
        <v>26</v>
      </c>
      <c r="F114" s="1">
        <f>AB114/1000</f>
        <v>202.33699999999999</v>
      </c>
      <c r="G114" s="1">
        <v>2</v>
      </c>
      <c r="H114" s="1">
        <v>20000</v>
      </c>
      <c r="I114" s="1">
        <v>11.36</v>
      </c>
      <c r="J114" s="1">
        <v>0.1</v>
      </c>
      <c r="K114" s="1">
        <v>4</v>
      </c>
      <c r="L114" s="1">
        <v>652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U114" s="19">
        <f t="shared" si="4"/>
        <v>0.16377248323015245</v>
      </c>
      <c r="V114" s="19">
        <f t="shared" si="5"/>
        <v>1.1779462820697242</v>
      </c>
      <c r="W114" s="19">
        <f t="shared" si="6"/>
        <v>0.45914814714791319</v>
      </c>
      <c r="X114">
        <f t="shared" si="7"/>
        <v>-0.77838236032677732</v>
      </c>
      <c r="AB114" s="1">
        <v>202337</v>
      </c>
    </row>
    <row r="115" spans="4:28" x14ac:dyDescent="0.25">
      <c r="D115" s="2">
        <v>0</v>
      </c>
      <c r="E115" s="1">
        <v>25</v>
      </c>
      <c r="F115" s="1">
        <f>AB115/1000</f>
        <v>199.40700000000001</v>
      </c>
      <c r="G115" s="1">
        <v>0</v>
      </c>
      <c r="H115" s="1">
        <v>25000</v>
      </c>
      <c r="I115" s="1">
        <v>19.739999999999998</v>
      </c>
      <c r="J115" s="1">
        <v>0.13</v>
      </c>
      <c r="K115" s="1">
        <v>4</v>
      </c>
      <c r="L115" s="1">
        <v>669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U115" s="19">
        <f t="shared" si="4"/>
        <v>0.16326015211051245</v>
      </c>
      <c r="V115" s="19">
        <f t="shared" si="5"/>
        <v>1.1773429381012983</v>
      </c>
      <c r="W115" s="19">
        <f t="shared" si="6"/>
        <v>0.45927537757190739</v>
      </c>
      <c r="X115">
        <f t="shared" si="7"/>
        <v>-0.77810529768327219</v>
      </c>
      <c r="AB115" s="1">
        <v>199407</v>
      </c>
    </row>
    <row r="116" spans="4:28" x14ac:dyDescent="0.25">
      <c r="D116" s="2">
        <v>0</v>
      </c>
      <c r="E116" s="1">
        <v>23</v>
      </c>
      <c r="F116" s="1">
        <f>AB116/1000</f>
        <v>198.92</v>
      </c>
      <c r="G116" s="1">
        <v>0</v>
      </c>
      <c r="H116" s="1">
        <v>9600</v>
      </c>
      <c r="I116" s="1">
        <v>5.99</v>
      </c>
      <c r="J116" s="1">
        <v>0.05</v>
      </c>
      <c r="K116" s="1">
        <v>3</v>
      </c>
      <c r="L116" s="1">
        <v>532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1</v>
      </c>
      <c r="U116" s="19">
        <f t="shared" si="4"/>
        <v>0.16224186287123235</v>
      </c>
      <c r="V116" s="19">
        <f t="shared" si="5"/>
        <v>1.1761446726504359</v>
      </c>
      <c r="W116" s="19">
        <f t="shared" si="6"/>
        <v>0.45952827151976516</v>
      </c>
      <c r="X116">
        <f t="shared" si="7"/>
        <v>-0.77755481237665836</v>
      </c>
      <c r="AB116" s="1">
        <v>198920</v>
      </c>
    </row>
    <row r="117" spans="4:28" x14ac:dyDescent="0.25">
      <c r="D117" s="2">
        <v>0</v>
      </c>
      <c r="E117" s="1">
        <v>24</v>
      </c>
      <c r="F117" s="1">
        <f>AB117/1000</f>
        <v>198.86199999999999</v>
      </c>
      <c r="G117" s="1">
        <v>6</v>
      </c>
      <c r="H117" s="1">
        <v>20000</v>
      </c>
      <c r="I117" s="1">
        <v>10.37</v>
      </c>
      <c r="J117" s="1">
        <v>0.1</v>
      </c>
      <c r="K117" s="1">
        <v>4</v>
      </c>
      <c r="L117" s="1">
        <v>658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0</v>
      </c>
      <c r="U117" s="19">
        <f t="shared" si="4"/>
        <v>0.16275020599087239</v>
      </c>
      <c r="V117" s="19">
        <f t="shared" si="5"/>
        <v>1.1767427096936089</v>
      </c>
      <c r="W117" s="19">
        <f t="shared" si="6"/>
        <v>0.45940202098609828</v>
      </c>
      <c r="X117">
        <f t="shared" si="7"/>
        <v>-0.77782958955070702</v>
      </c>
      <c r="AB117" s="1">
        <v>198862</v>
      </c>
    </row>
    <row r="118" spans="4:28" x14ac:dyDescent="0.25">
      <c r="D118" s="2">
        <v>0</v>
      </c>
      <c r="E118" s="1">
        <v>21</v>
      </c>
      <c r="F118" s="1">
        <f>AB118/1000</f>
        <v>198.803</v>
      </c>
      <c r="G118" s="1">
        <v>0</v>
      </c>
      <c r="H118" s="1">
        <v>20000</v>
      </c>
      <c r="I118" s="1">
        <v>6.91</v>
      </c>
      <c r="J118" s="1">
        <v>0.1</v>
      </c>
      <c r="K118" s="1">
        <v>4</v>
      </c>
      <c r="L118" s="1">
        <v>681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U118" s="19">
        <f t="shared" si="4"/>
        <v>0.16122294363195228</v>
      </c>
      <c r="V118" s="19">
        <f t="shared" si="5"/>
        <v>1.1749468865425787</v>
      </c>
      <c r="W118" s="19">
        <f t="shared" si="6"/>
        <v>0.45978134279391891</v>
      </c>
      <c r="X118">
        <f t="shared" si="7"/>
        <v>-0.77700424426205117</v>
      </c>
      <c r="AB118" s="1">
        <v>198803</v>
      </c>
    </row>
    <row r="119" spans="4:28" x14ac:dyDescent="0.25">
      <c r="D119" s="2">
        <v>0</v>
      </c>
      <c r="E119" s="1">
        <v>25</v>
      </c>
      <c r="F119" s="1">
        <f>AB119/1000</f>
        <v>195.71799999999999</v>
      </c>
      <c r="G119" s="1">
        <v>0</v>
      </c>
      <c r="H119" s="1">
        <v>35000</v>
      </c>
      <c r="I119" s="1">
        <v>7.49</v>
      </c>
      <c r="J119" s="1">
        <v>0.18</v>
      </c>
      <c r="K119" s="1">
        <v>4</v>
      </c>
      <c r="L119" s="1">
        <v>684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U119" s="19">
        <f t="shared" si="4"/>
        <v>0.16325746311051245</v>
      </c>
      <c r="V119" s="19">
        <f t="shared" si="5"/>
        <v>1.1773397722303942</v>
      </c>
      <c r="W119" s="19">
        <f t="shared" si="6"/>
        <v>0.45927604536228783</v>
      </c>
      <c r="X119">
        <f t="shared" si="7"/>
        <v>-0.77810384367566021</v>
      </c>
      <c r="AB119" s="1">
        <v>195718</v>
      </c>
    </row>
    <row r="120" spans="4:28" x14ac:dyDescent="0.25">
      <c r="D120" s="2">
        <v>0</v>
      </c>
      <c r="E120" s="1">
        <v>25</v>
      </c>
      <c r="F120" s="1">
        <f>AB120/1000</f>
        <v>195.56</v>
      </c>
      <c r="G120" s="1">
        <v>0</v>
      </c>
      <c r="H120" s="1">
        <v>25000</v>
      </c>
      <c r="I120" s="1">
        <v>11.03</v>
      </c>
      <c r="J120" s="1">
        <v>0.13</v>
      </c>
      <c r="K120" s="1">
        <v>2</v>
      </c>
      <c r="L120" s="1">
        <v>677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U120" s="19">
        <f t="shared" si="4"/>
        <v>0.16325730511051245</v>
      </c>
      <c r="V120" s="19">
        <f t="shared" si="5"/>
        <v>1.177339586210725</v>
      </c>
      <c r="W120" s="19">
        <f t="shared" si="6"/>
        <v>0.45927608460025449</v>
      </c>
      <c r="X120">
        <f t="shared" si="7"/>
        <v>-0.77810375824127853</v>
      </c>
      <c r="AB120" s="1">
        <v>195560</v>
      </c>
    </row>
    <row r="121" spans="4:28" x14ac:dyDescent="0.25">
      <c r="D121" s="2">
        <v>0</v>
      </c>
      <c r="E121" s="1">
        <v>26</v>
      </c>
      <c r="F121" s="1">
        <f>AB121/1000</f>
        <v>194.14</v>
      </c>
      <c r="G121" s="1">
        <v>6</v>
      </c>
      <c r="H121" s="1">
        <v>30000</v>
      </c>
      <c r="I121" s="1">
        <v>7.9</v>
      </c>
      <c r="J121" s="1">
        <v>0.15</v>
      </c>
      <c r="K121" s="1">
        <v>4</v>
      </c>
      <c r="L121" s="1">
        <v>651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U121" s="19">
        <f t="shared" si="4"/>
        <v>0.16376528623015246</v>
      </c>
      <c r="V121" s="19">
        <f t="shared" si="5"/>
        <v>1.1779378044208388</v>
      </c>
      <c r="W121" s="19">
        <f t="shared" si="6"/>
        <v>0.45914993438755325</v>
      </c>
      <c r="X121">
        <f t="shared" si="7"/>
        <v>-0.77837846782242381</v>
      </c>
      <c r="AB121" s="1">
        <v>194140</v>
      </c>
    </row>
    <row r="122" spans="4:28" x14ac:dyDescent="0.25">
      <c r="D122" s="2">
        <v>0</v>
      </c>
      <c r="E122" s="1">
        <v>22</v>
      </c>
      <c r="F122" s="1">
        <f>AB122/1000</f>
        <v>193.33699999999999</v>
      </c>
      <c r="G122" s="1">
        <v>0</v>
      </c>
      <c r="H122" s="1">
        <v>35000</v>
      </c>
      <c r="I122" s="1">
        <v>10.65</v>
      </c>
      <c r="J122" s="1">
        <v>0.18</v>
      </c>
      <c r="K122" s="1">
        <v>4</v>
      </c>
      <c r="L122" s="1">
        <v>602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1</v>
      </c>
      <c r="U122" s="19">
        <f t="shared" si="4"/>
        <v>0.16172687875159231</v>
      </c>
      <c r="V122" s="19">
        <f t="shared" si="5"/>
        <v>1.1755391327567191</v>
      </c>
      <c r="W122" s="19">
        <f t="shared" si="6"/>
        <v>0.45965617668888215</v>
      </c>
      <c r="X122">
        <f t="shared" si="7"/>
        <v>-0.77727651095371375</v>
      </c>
      <c r="AB122" s="1">
        <v>193337</v>
      </c>
    </row>
    <row r="123" spans="4:28" x14ac:dyDescent="0.25">
      <c r="D123" s="2">
        <v>0</v>
      </c>
      <c r="E123" s="1">
        <v>25</v>
      </c>
      <c r="F123" s="1">
        <f>AB123/1000</f>
        <v>193.3</v>
      </c>
      <c r="G123" s="1">
        <v>3</v>
      </c>
      <c r="H123" s="1">
        <v>20000</v>
      </c>
      <c r="I123" s="1">
        <v>13.47</v>
      </c>
      <c r="J123" s="1">
        <v>0.1</v>
      </c>
      <c r="K123" s="1">
        <v>2</v>
      </c>
      <c r="L123" s="1">
        <v>531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1</v>
      </c>
      <c r="U123" s="19">
        <f t="shared" si="4"/>
        <v>0.16325504511051245</v>
      </c>
      <c r="V123" s="19">
        <f t="shared" si="5"/>
        <v>1.1773369254262669</v>
      </c>
      <c r="W123" s="19">
        <f t="shared" si="6"/>
        <v>0.45927664585223782</v>
      </c>
      <c r="X123">
        <f t="shared" si="7"/>
        <v>-0.778102536205864</v>
      </c>
      <c r="AB123" s="1">
        <v>193300</v>
      </c>
    </row>
    <row r="124" spans="4:28" x14ac:dyDescent="0.25">
      <c r="D124" s="2">
        <v>0</v>
      </c>
      <c r="E124" s="1">
        <v>25</v>
      </c>
      <c r="F124" s="1">
        <f>AB124/1000</f>
        <v>193.249</v>
      </c>
      <c r="G124" s="1">
        <v>0</v>
      </c>
      <c r="H124" s="1">
        <v>12000</v>
      </c>
      <c r="I124" s="1">
        <v>9.6300000000000008</v>
      </c>
      <c r="J124" s="1">
        <v>0.06</v>
      </c>
      <c r="K124" s="1">
        <v>4</v>
      </c>
      <c r="L124" s="1">
        <v>586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U124" s="19">
        <f t="shared" si="4"/>
        <v>0.16325499411051245</v>
      </c>
      <c r="V124" s="19">
        <f t="shared" si="5"/>
        <v>1.177336865382085</v>
      </c>
      <c r="W124" s="19">
        <f t="shared" si="6"/>
        <v>0.45927665851765997</v>
      </c>
      <c r="X124">
        <f t="shared" si="7"/>
        <v>-0.77810250862897312</v>
      </c>
      <c r="AB124" s="1">
        <v>193249</v>
      </c>
    </row>
    <row r="125" spans="4:28" x14ac:dyDescent="0.25">
      <c r="D125" s="2">
        <v>0</v>
      </c>
      <c r="E125" s="1">
        <v>22</v>
      </c>
      <c r="F125" s="1">
        <f>AB125/1000</f>
        <v>193.24799999999999</v>
      </c>
      <c r="G125" s="1">
        <v>0</v>
      </c>
      <c r="H125" s="1">
        <v>20000</v>
      </c>
      <c r="I125" s="1">
        <v>7.49</v>
      </c>
      <c r="J125" s="1">
        <v>0.1</v>
      </c>
      <c r="K125" s="1">
        <v>4</v>
      </c>
      <c r="L125" s="1">
        <v>599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U125" s="19">
        <f t="shared" si="4"/>
        <v>0.16172678975159233</v>
      </c>
      <c r="V125" s="19">
        <f t="shared" si="5"/>
        <v>1.175539028133741</v>
      </c>
      <c r="W125" s="19">
        <f t="shared" si="6"/>
        <v>0.45965619879402375</v>
      </c>
      <c r="X125">
        <f t="shared" si="7"/>
        <v>-0.77727646286311425</v>
      </c>
      <c r="AB125" s="1">
        <v>193248</v>
      </c>
    </row>
    <row r="126" spans="4:28" x14ac:dyDescent="0.25">
      <c r="D126" s="2">
        <v>0</v>
      </c>
      <c r="E126" s="1">
        <v>24</v>
      </c>
      <c r="F126" s="1">
        <f>AB126/1000</f>
        <v>193.17400000000001</v>
      </c>
      <c r="G126" s="1">
        <v>0</v>
      </c>
      <c r="H126" s="1">
        <v>12000</v>
      </c>
      <c r="I126" s="1">
        <v>16.77</v>
      </c>
      <c r="J126" s="1">
        <v>0.06</v>
      </c>
      <c r="K126" s="1">
        <v>4</v>
      </c>
      <c r="L126" s="1">
        <v>547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U126" s="19">
        <f t="shared" si="4"/>
        <v>0.16274451799087239</v>
      </c>
      <c r="V126" s="19">
        <f t="shared" si="5"/>
        <v>1.1767360164001119</v>
      </c>
      <c r="W126" s="19">
        <f t="shared" si="6"/>
        <v>0.45940343361148628</v>
      </c>
      <c r="X126">
        <f t="shared" si="7"/>
        <v>-0.77782651463341967</v>
      </c>
      <c r="AB126" s="1">
        <v>193174</v>
      </c>
    </row>
    <row r="127" spans="4:28" x14ac:dyDescent="0.25">
      <c r="D127" s="2">
        <v>0</v>
      </c>
      <c r="E127" s="1">
        <v>25</v>
      </c>
      <c r="F127" s="1">
        <f>AB127/1000</f>
        <v>193.14699999999999</v>
      </c>
      <c r="G127" s="1">
        <v>3</v>
      </c>
      <c r="H127" s="1">
        <v>9000</v>
      </c>
      <c r="I127" s="1">
        <v>11.01</v>
      </c>
      <c r="J127" s="1">
        <v>0.05</v>
      </c>
      <c r="K127" s="1">
        <v>3</v>
      </c>
      <c r="L127" s="1">
        <v>625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U127" s="19">
        <f t="shared" si="4"/>
        <v>0.16325489211051245</v>
      </c>
      <c r="V127" s="19">
        <f t="shared" si="5"/>
        <v>1.1773367452937309</v>
      </c>
      <c r="W127" s="19">
        <f t="shared" si="6"/>
        <v>0.45927668384850429</v>
      </c>
      <c r="X127">
        <f t="shared" si="7"/>
        <v>-0.77810245347519347</v>
      </c>
      <c r="AB127" s="1">
        <v>193147</v>
      </c>
    </row>
    <row r="128" spans="4:28" x14ac:dyDescent="0.25">
      <c r="D128" s="2">
        <v>0</v>
      </c>
      <c r="E128" s="1">
        <v>23</v>
      </c>
      <c r="F128" s="1">
        <f>AB128/1000</f>
        <v>193.09700000000001</v>
      </c>
      <c r="G128" s="1">
        <v>0</v>
      </c>
      <c r="H128" s="1">
        <v>25000</v>
      </c>
      <c r="I128" s="1">
        <v>15.65</v>
      </c>
      <c r="J128" s="1">
        <v>0.13</v>
      </c>
      <c r="K128" s="1">
        <v>2</v>
      </c>
      <c r="L128" s="1">
        <v>564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1</v>
      </c>
      <c r="U128" s="19">
        <f t="shared" si="4"/>
        <v>0.16223603987123236</v>
      </c>
      <c r="V128" s="19">
        <f t="shared" si="5"/>
        <v>1.1761378239799472</v>
      </c>
      <c r="W128" s="19">
        <f t="shared" si="6"/>
        <v>0.45952971773226015</v>
      </c>
      <c r="X128">
        <f t="shared" si="7"/>
        <v>-0.77755166521399421</v>
      </c>
      <c r="AB128" s="1">
        <v>193097</v>
      </c>
    </row>
    <row r="129" spans="4:28" x14ac:dyDescent="0.25">
      <c r="D129" s="2">
        <v>0</v>
      </c>
      <c r="E129" s="1">
        <v>26</v>
      </c>
      <c r="F129" s="1">
        <f>AB129/1000</f>
        <v>193.08199999999999</v>
      </c>
      <c r="G129" s="1">
        <v>5</v>
      </c>
      <c r="H129" s="1">
        <v>13750</v>
      </c>
      <c r="I129" s="1">
        <v>11.01</v>
      </c>
      <c r="J129" s="1">
        <v>7.0000000000000007E-2</v>
      </c>
      <c r="K129" s="1">
        <v>4</v>
      </c>
      <c r="L129" s="1">
        <v>579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U129" s="19">
        <f t="shared" si="4"/>
        <v>0.16376422823015246</v>
      </c>
      <c r="V129" s="19">
        <f t="shared" si="5"/>
        <v>1.1779365581633012</v>
      </c>
      <c r="W129" s="19">
        <f t="shared" si="6"/>
        <v>0.45915019712205052</v>
      </c>
      <c r="X129">
        <f t="shared" si="7"/>
        <v>-0.77837789560319348</v>
      </c>
      <c r="AB129" s="1">
        <v>193082</v>
      </c>
    </row>
    <row r="130" spans="4:28" x14ac:dyDescent="0.25">
      <c r="D130" s="2">
        <v>0</v>
      </c>
      <c r="E130" s="1">
        <v>26</v>
      </c>
      <c r="F130" s="1">
        <f>AB130/1000</f>
        <v>193.07599999999999</v>
      </c>
      <c r="G130" s="1">
        <v>4</v>
      </c>
      <c r="H130" s="1">
        <v>20000</v>
      </c>
      <c r="I130" s="1">
        <v>9.99</v>
      </c>
      <c r="J130" s="1">
        <v>0.1</v>
      </c>
      <c r="K130" s="1">
        <v>3</v>
      </c>
      <c r="L130" s="1">
        <v>660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  <c r="R130" s="1">
        <v>0</v>
      </c>
      <c r="S130" s="1">
        <v>1</v>
      </c>
      <c r="U130" s="19">
        <f t="shared" si="4"/>
        <v>0.16376422223015244</v>
      </c>
      <c r="V130" s="19">
        <f t="shared" si="5"/>
        <v>1.1779365510956818</v>
      </c>
      <c r="W130" s="19">
        <f t="shared" si="6"/>
        <v>0.45915019861203832</v>
      </c>
      <c r="X130">
        <f t="shared" si="7"/>
        <v>-0.77837789235809451</v>
      </c>
      <c r="AB130" s="1">
        <v>193076</v>
      </c>
    </row>
    <row r="131" spans="4:28" x14ac:dyDescent="0.25">
      <c r="D131" s="2">
        <v>0</v>
      </c>
      <c r="E131" s="1">
        <v>26</v>
      </c>
      <c r="F131" s="1">
        <f>AB131/1000</f>
        <v>192.95400000000001</v>
      </c>
      <c r="G131" s="1">
        <v>5</v>
      </c>
      <c r="H131" s="1">
        <v>25000</v>
      </c>
      <c r="I131" s="1">
        <v>12.23</v>
      </c>
      <c r="J131" s="1">
        <v>0.13</v>
      </c>
      <c r="K131" s="1">
        <v>4</v>
      </c>
      <c r="L131" s="1">
        <v>694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U131" s="19">
        <f t="shared" ref="U131:U194" si="8">$B$17 + E131*$B$18 + F131*$B$19 +  S131*$B$20</f>
        <v>0.16376310023015245</v>
      </c>
      <c r="V131" s="19">
        <f t="shared" ref="V131:V194" si="9">EXP(U131)</f>
        <v>1.177935229451613</v>
      </c>
      <c r="W131" s="19">
        <f t="shared" ref="W131:W194" si="10">IF(D131=1,V131/(1+V131),1-(V131/(1+V131)))</f>
        <v>0.45915047723976266</v>
      </c>
      <c r="X131">
        <f t="shared" ref="X131:X194" si="11">LN(W131)</f>
        <v>-0.7783772855247737</v>
      </c>
      <c r="AB131" s="1">
        <v>192954</v>
      </c>
    </row>
    <row r="132" spans="4:28" x14ac:dyDescent="0.25">
      <c r="D132" s="2">
        <v>0</v>
      </c>
      <c r="E132" s="1">
        <v>25</v>
      </c>
      <c r="F132" s="1">
        <f>AB132/1000</f>
        <v>192.91399999999999</v>
      </c>
      <c r="G132" s="1">
        <v>0</v>
      </c>
      <c r="H132" s="1">
        <v>15000</v>
      </c>
      <c r="I132" s="1">
        <v>11.14</v>
      </c>
      <c r="J132" s="1">
        <v>0.08</v>
      </c>
      <c r="K132" s="1">
        <v>4</v>
      </c>
      <c r="L132" s="1">
        <v>614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1</v>
      </c>
      <c r="U132" s="19">
        <f t="shared" si="8"/>
        <v>0.16325465911051243</v>
      </c>
      <c r="V132" s="19">
        <f t="shared" si="9"/>
        <v>1.1773364709743013</v>
      </c>
      <c r="W132" s="19">
        <f t="shared" si="10"/>
        <v>0.4592767417121002</v>
      </c>
      <c r="X132">
        <f t="shared" si="11"/>
        <v>-0.77810232748666774</v>
      </c>
      <c r="AB132" s="1">
        <v>192914</v>
      </c>
    </row>
    <row r="133" spans="4:28" x14ac:dyDescent="0.25">
      <c r="D133" s="2">
        <v>0</v>
      </c>
      <c r="E133" s="1">
        <v>23</v>
      </c>
      <c r="F133" s="1">
        <f>AB133/1000</f>
        <v>192.87299999999999</v>
      </c>
      <c r="G133" s="1">
        <v>0</v>
      </c>
      <c r="H133" s="1">
        <v>35000</v>
      </c>
      <c r="I133" s="1">
        <v>7.66</v>
      </c>
      <c r="J133" s="1">
        <v>0.18</v>
      </c>
      <c r="K133" s="1">
        <v>2</v>
      </c>
      <c r="L133" s="1">
        <v>684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U133" s="19">
        <f t="shared" si="8"/>
        <v>0.16223581587123237</v>
      </c>
      <c r="V133" s="19">
        <f t="shared" si="9"/>
        <v>1.1761375605251041</v>
      </c>
      <c r="W133" s="19">
        <f t="shared" si="10"/>
        <v>0.4595297733653837</v>
      </c>
      <c r="X133">
        <f t="shared" si="11"/>
        <v>-0.77755154414865713</v>
      </c>
      <c r="AB133" s="1">
        <v>192873</v>
      </c>
    </row>
    <row r="134" spans="4:28" x14ac:dyDescent="0.25">
      <c r="D134" s="2">
        <v>0</v>
      </c>
      <c r="E134" s="1">
        <v>21</v>
      </c>
      <c r="F134" s="1">
        <f>AB134/1000</f>
        <v>192.84100000000001</v>
      </c>
      <c r="G134" s="1">
        <v>1</v>
      </c>
      <c r="H134" s="1">
        <v>15250</v>
      </c>
      <c r="I134" s="1">
        <v>15.31</v>
      </c>
      <c r="J134" s="1">
        <v>0.08</v>
      </c>
      <c r="K134" s="1">
        <v>4</v>
      </c>
      <c r="L134" s="1">
        <v>648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U134" s="19">
        <f t="shared" si="8"/>
        <v>0.16121598163195228</v>
      </c>
      <c r="V134" s="19">
        <f t="shared" si="9"/>
        <v>1.174938706590829</v>
      </c>
      <c r="W134" s="19">
        <f t="shared" si="10"/>
        <v>0.45978307203308688</v>
      </c>
      <c r="X134">
        <f t="shared" si="11"/>
        <v>-0.77700048326577931</v>
      </c>
      <c r="AB134" s="1">
        <v>192841</v>
      </c>
    </row>
    <row r="135" spans="4:28" x14ac:dyDescent="0.25">
      <c r="D135" s="2">
        <v>0</v>
      </c>
      <c r="E135" s="1">
        <v>24</v>
      </c>
      <c r="F135" s="1">
        <f>AB135/1000</f>
        <v>192.80600000000001</v>
      </c>
      <c r="G135" s="1">
        <v>2</v>
      </c>
      <c r="H135" s="1">
        <v>20000</v>
      </c>
      <c r="I135" s="1">
        <v>16</v>
      </c>
      <c r="J135" s="1">
        <v>0.1</v>
      </c>
      <c r="K135" s="1">
        <v>3</v>
      </c>
      <c r="L135" s="1">
        <v>690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U135" s="19">
        <f t="shared" si="8"/>
        <v>0.16274514999087239</v>
      </c>
      <c r="V135" s="19">
        <f t="shared" si="9"/>
        <v>1.1767367600975092</v>
      </c>
      <c r="W135" s="19">
        <f t="shared" si="10"/>
        <v>0.45940327665307779</v>
      </c>
      <c r="X135">
        <f t="shared" si="11"/>
        <v>-0.77782685629049886</v>
      </c>
      <c r="AB135" s="1">
        <v>192806</v>
      </c>
    </row>
    <row r="136" spans="4:28" x14ac:dyDescent="0.25">
      <c r="D136" s="2">
        <v>0</v>
      </c>
      <c r="E136" s="1">
        <v>26</v>
      </c>
      <c r="F136" s="1">
        <f>AB136/1000</f>
        <v>187.161</v>
      </c>
      <c r="G136" s="1">
        <v>7</v>
      </c>
      <c r="H136" s="1">
        <v>24000</v>
      </c>
      <c r="I136" s="1">
        <v>10.99</v>
      </c>
      <c r="J136" s="1">
        <v>0.13</v>
      </c>
      <c r="K136" s="1">
        <v>4</v>
      </c>
      <c r="L136" s="1">
        <v>633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1</v>
      </c>
      <c r="U136" s="19">
        <f t="shared" si="8"/>
        <v>0.16375830723015244</v>
      </c>
      <c r="V136" s="19">
        <f t="shared" si="9"/>
        <v>1.1779295836215884</v>
      </c>
      <c r="W136" s="19">
        <f t="shared" si="10"/>
        <v>0.45915166749199554</v>
      </c>
      <c r="X136">
        <f t="shared" si="11"/>
        <v>-0.77837469323586372</v>
      </c>
      <c r="AB136" s="1">
        <v>187161</v>
      </c>
    </row>
    <row r="137" spans="4:28" x14ac:dyDescent="0.25">
      <c r="D137" s="2">
        <v>0</v>
      </c>
      <c r="E137" s="1">
        <v>23</v>
      </c>
      <c r="F137" s="1">
        <f>AB137/1000</f>
        <v>182.316</v>
      </c>
      <c r="G137" s="1">
        <v>0</v>
      </c>
      <c r="H137" s="1">
        <v>28000</v>
      </c>
      <c r="I137" s="1">
        <v>11.11</v>
      </c>
      <c r="J137" s="1">
        <v>0.15</v>
      </c>
      <c r="K137" s="1">
        <v>2</v>
      </c>
      <c r="L137" s="1">
        <v>634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</v>
      </c>
      <c r="U137" s="19">
        <f t="shared" si="8"/>
        <v>0.16222525887123235</v>
      </c>
      <c r="V137" s="19">
        <f t="shared" si="9"/>
        <v>1.1761251441064178</v>
      </c>
      <c r="W137" s="19">
        <f t="shared" si="10"/>
        <v>0.45953239532583501</v>
      </c>
      <c r="X137">
        <f t="shared" si="11"/>
        <v>-0.77754583841831448</v>
      </c>
      <c r="AB137" s="1">
        <v>182316</v>
      </c>
    </row>
    <row r="138" spans="4:28" x14ac:dyDescent="0.25">
      <c r="D138" s="2">
        <v>0</v>
      </c>
      <c r="E138" s="1">
        <v>23</v>
      </c>
      <c r="F138" s="1">
        <f>AB138/1000</f>
        <v>181.01599999999999</v>
      </c>
      <c r="G138" s="1">
        <v>4</v>
      </c>
      <c r="H138" s="1">
        <v>25000</v>
      </c>
      <c r="I138" s="1">
        <v>10.36</v>
      </c>
      <c r="J138" s="1">
        <v>0.14000000000000001</v>
      </c>
      <c r="K138" s="1">
        <v>3</v>
      </c>
      <c r="L138" s="1">
        <v>674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U138" s="19">
        <f t="shared" si="8"/>
        <v>0.16222295887123236</v>
      </c>
      <c r="V138" s="19">
        <f t="shared" si="9"/>
        <v>1.1761224390216971</v>
      </c>
      <c r="W138" s="19">
        <f t="shared" si="10"/>
        <v>0.45953296655934606</v>
      </c>
      <c r="X138">
        <f t="shared" si="11"/>
        <v>-0.77754459534348053</v>
      </c>
      <c r="AB138" s="1">
        <v>181016</v>
      </c>
    </row>
    <row r="139" spans="4:28" x14ac:dyDescent="0.25">
      <c r="D139" s="2">
        <v>0</v>
      </c>
      <c r="E139" s="1">
        <v>23</v>
      </c>
      <c r="F139" s="1">
        <f>AB139/1000</f>
        <v>180.804</v>
      </c>
      <c r="G139" s="1">
        <v>1</v>
      </c>
      <c r="H139" s="1">
        <v>24000</v>
      </c>
      <c r="I139" s="1">
        <v>7.49</v>
      </c>
      <c r="J139" s="1">
        <v>0.13</v>
      </c>
      <c r="K139" s="1">
        <v>4</v>
      </c>
      <c r="L139" s="1">
        <v>573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U139" s="19">
        <f t="shared" si="8"/>
        <v>0.16222374687123237</v>
      </c>
      <c r="V139" s="19">
        <f t="shared" si="9"/>
        <v>1.1761233658065442</v>
      </c>
      <c r="W139" s="19">
        <f t="shared" si="10"/>
        <v>0.45953277084976596</v>
      </c>
      <c r="X139">
        <f t="shared" si="11"/>
        <v>-0.77754502123157998</v>
      </c>
      <c r="AB139" s="1">
        <v>180804</v>
      </c>
    </row>
    <row r="140" spans="4:28" x14ac:dyDescent="0.25">
      <c r="D140" s="2">
        <v>0</v>
      </c>
      <c r="E140" s="1">
        <v>25</v>
      </c>
      <c r="F140" s="1">
        <f>AB140/1000</f>
        <v>174.97200000000001</v>
      </c>
      <c r="G140" s="1">
        <v>3</v>
      </c>
      <c r="H140" s="1">
        <v>25000</v>
      </c>
      <c r="I140" s="1">
        <v>9.99</v>
      </c>
      <c r="J140" s="1">
        <v>0.14000000000000001</v>
      </c>
      <c r="K140" s="1">
        <v>4</v>
      </c>
      <c r="L140" s="1">
        <v>712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U140" s="19">
        <f t="shared" si="8"/>
        <v>0.16323671711051244</v>
      </c>
      <c r="V140" s="19">
        <f t="shared" si="9"/>
        <v>1.1773153473928393</v>
      </c>
      <c r="W140" s="19">
        <f t="shared" si="10"/>
        <v>0.45928119746063412</v>
      </c>
      <c r="X140">
        <f t="shared" si="11"/>
        <v>-0.77809262586994021</v>
      </c>
      <c r="AB140" s="1">
        <v>174972</v>
      </c>
    </row>
    <row r="141" spans="4:28" x14ac:dyDescent="0.25">
      <c r="D141" s="2">
        <v>0</v>
      </c>
      <c r="E141" s="1">
        <v>26</v>
      </c>
      <c r="F141" s="1">
        <f>AB141/1000</f>
        <v>174.95699999999999</v>
      </c>
      <c r="G141" s="1">
        <v>3</v>
      </c>
      <c r="H141" s="1">
        <v>18500</v>
      </c>
      <c r="I141" s="1">
        <v>12.87</v>
      </c>
      <c r="J141" s="1">
        <v>0.11</v>
      </c>
      <c r="K141" s="1">
        <v>3</v>
      </c>
      <c r="L141" s="1">
        <v>584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U141" s="19">
        <f t="shared" si="8"/>
        <v>0.16374510323015246</v>
      </c>
      <c r="V141" s="19">
        <f t="shared" si="9"/>
        <v>1.1779140303420492</v>
      </c>
      <c r="W141" s="19">
        <f t="shared" si="10"/>
        <v>0.45915494646175103</v>
      </c>
      <c r="X141">
        <f t="shared" si="11"/>
        <v>-0.77836755189612883</v>
      </c>
      <c r="AB141" s="1">
        <v>174957</v>
      </c>
    </row>
    <row r="142" spans="4:28" x14ac:dyDescent="0.25">
      <c r="D142" s="2">
        <v>0</v>
      </c>
      <c r="E142" s="1">
        <v>23</v>
      </c>
      <c r="F142" s="1">
        <f>AB142/1000</f>
        <v>173.511</v>
      </c>
      <c r="G142" s="1">
        <v>0</v>
      </c>
      <c r="H142" s="1">
        <v>24250</v>
      </c>
      <c r="I142" s="1">
        <v>11.83</v>
      </c>
      <c r="J142" s="1">
        <v>0.14000000000000001</v>
      </c>
      <c r="K142" s="1">
        <v>3</v>
      </c>
      <c r="L142" s="1">
        <v>631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U142" s="19">
        <f t="shared" si="8"/>
        <v>0.16221645387123235</v>
      </c>
      <c r="V142" s="19">
        <f t="shared" si="9"/>
        <v>1.1761147883701151</v>
      </c>
      <c r="W142" s="19">
        <f t="shared" si="10"/>
        <v>0.45953458215730825</v>
      </c>
      <c r="X142">
        <f t="shared" si="11"/>
        <v>-0.77754107961068275</v>
      </c>
      <c r="AB142" s="1">
        <v>173511</v>
      </c>
    </row>
    <row r="143" spans="4:28" x14ac:dyDescent="0.25">
      <c r="D143" s="2">
        <v>0</v>
      </c>
      <c r="E143" s="1">
        <v>25</v>
      </c>
      <c r="F143" s="1">
        <f>AB143/1000</f>
        <v>168.86199999999999</v>
      </c>
      <c r="G143" s="1">
        <v>0</v>
      </c>
      <c r="H143" s="1">
        <v>20000</v>
      </c>
      <c r="I143" s="1">
        <v>6.54</v>
      </c>
      <c r="J143" s="1">
        <v>0.12</v>
      </c>
      <c r="K143" s="1">
        <v>4</v>
      </c>
      <c r="L143" s="1">
        <v>546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1</v>
      </c>
      <c r="U143" s="19">
        <f t="shared" si="8"/>
        <v>0.16323060711051243</v>
      </c>
      <c r="V143" s="19">
        <f t="shared" si="9"/>
        <v>1.1773081540180426</v>
      </c>
      <c r="W143" s="19">
        <f t="shared" si="10"/>
        <v>0.4592827148305042</v>
      </c>
      <c r="X143">
        <f t="shared" si="11"/>
        <v>-0.77808932208269199</v>
      </c>
      <c r="AB143" s="1">
        <v>168862</v>
      </c>
    </row>
    <row r="144" spans="4:28" x14ac:dyDescent="0.25">
      <c r="D144" s="2">
        <v>0</v>
      </c>
      <c r="E144" s="1">
        <v>25</v>
      </c>
      <c r="F144" s="1">
        <f>AB144/1000</f>
        <v>165.792</v>
      </c>
      <c r="G144" s="1">
        <v>4</v>
      </c>
      <c r="H144" s="1">
        <v>34800</v>
      </c>
      <c r="I144" s="1">
        <v>16.77</v>
      </c>
      <c r="J144" s="1">
        <v>0.21</v>
      </c>
      <c r="K144" s="1">
        <v>2</v>
      </c>
      <c r="L144" s="1">
        <v>662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U144" s="19">
        <f t="shared" si="8"/>
        <v>0.16322653711051244</v>
      </c>
      <c r="V144" s="19">
        <f t="shared" si="9"/>
        <v>1.1773033623836067</v>
      </c>
      <c r="W144" s="19">
        <f t="shared" si="10"/>
        <v>0.45928372558302966</v>
      </c>
      <c r="X144">
        <f t="shared" si="11"/>
        <v>-0.77808712136539815</v>
      </c>
      <c r="AB144" s="1">
        <v>165792</v>
      </c>
    </row>
    <row r="145" spans="4:28" x14ac:dyDescent="0.25">
      <c r="D145" s="2">
        <v>0</v>
      </c>
      <c r="E145" s="1">
        <v>26</v>
      </c>
      <c r="F145" s="1">
        <f>AB145/1000</f>
        <v>163.68299999999999</v>
      </c>
      <c r="G145" s="1">
        <v>5</v>
      </c>
      <c r="H145" s="1">
        <v>25000</v>
      </c>
      <c r="I145" s="1">
        <v>12.53</v>
      </c>
      <c r="J145" s="1">
        <v>0.15</v>
      </c>
      <c r="K145" s="1">
        <v>4</v>
      </c>
      <c r="L145" s="1">
        <v>582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</v>
      </c>
      <c r="U145" s="19">
        <f t="shared" si="8"/>
        <v>0.16373482923015245</v>
      </c>
      <c r="V145" s="19">
        <f t="shared" si="9"/>
        <v>1.1779019285154686</v>
      </c>
      <c r="W145" s="19">
        <f t="shared" si="10"/>
        <v>0.45915749782251836</v>
      </c>
      <c r="X145">
        <f t="shared" si="11"/>
        <v>-0.77836199526715533</v>
      </c>
      <c r="AB145" s="1">
        <v>163683</v>
      </c>
    </row>
    <row r="146" spans="4:28" x14ac:dyDescent="0.25">
      <c r="D146" s="2">
        <v>0</v>
      </c>
      <c r="E146" s="1">
        <v>25</v>
      </c>
      <c r="F146" s="1">
        <f>AB146/1000</f>
        <v>163.13399999999999</v>
      </c>
      <c r="G146" s="1">
        <v>5</v>
      </c>
      <c r="H146" s="1">
        <v>25000</v>
      </c>
      <c r="I146" s="1">
        <v>11.36</v>
      </c>
      <c r="J146" s="1">
        <v>0.15</v>
      </c>
      <c r="K146" s="1">
        <v>4</v>
      </c>
      <c r="L146" s="1">
        <v>567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U146" s="19">
        <f t="shared" si="8"/>
        <v>0.16322487911051245</v>
      </c>
      <c r="V146" s="19">
        <f t="shared" si="9"/>
        <v>1.17730141041625</v>
      </c>
      <c r="W146" s="19">
        <f t="shared" si="10"/>
        <v>0.4592841373344001</v>
      </c>
      <c r="X146">
        <f t="shared" si="11"/>
        <v>-0.77808622485815671</v>
      </c>
      <c r="AB146" s="1">
        <v>163134</v>
      </c>
    </row>
    <row r="147" spans="4:28" x14ac:dyDescent="0.25">
      <c r="D147" s="2">
        <v>0</v>
      </c>
      <c r="E147" s="1">
        <v>24</v>
      </c>
      <c r="F147" s="1">
        <f>AB147/1000</f>
        <v>163.035</v>
      </c>
      <c r="G147" s="1">
        <v>2</v>
      </c>
      <c r="H147" s="1">
        <v>24000</v>
      </c>
      <c r="I147" s="1">
        <v>13.79</v>
      </c>
      <c r="J147" s="1">
        <v>0.15</v>
      </c>
      <c r="K147" s="1">
        <v>2</v>
      </c>
      <c r="L147" s="1">
        <v>636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U147" s="19">
        <f t="shared" si="8"/>
        <v>0.16271537899087241</v>
      </c>
      <c r="V147" s="19">
        <f t="shared" si="9"/>
        <v>1.1767017279888974</v>
      </c>
      <c r="W147" s="19">
        <f t="shared" si="10"/>
        <v>0.45941067034660821</v>
      </c>
      <c r="X147">
        <f t="shared" si="11"/>
        <v>-0.77781076229550739</v>
      </c>
      <c r="AB147" s="1">
        <v>163035</v>
      </c>
    </row>
    <row r="148" spans="4:28" x14ac:dyDescent="0.25">
      <c r="D148" s="2">
        <v>0</v>
      </c>
      <c r="E148" s="1">
        <v>25</v>
      </c>
      <c r="F148" s="1">
        <f>AB148/1000</f>
        <v>163.00399999999999</v>
      </c>
      <c r="G148" s="1">
        <v>3</v>
      </c>
      <c r="H148" s="1">
        <v>24000</v>
      </c>
      <c r="I148" s="1">
        <v>10.99</v>
      </c>
      <c r="J148" s="1">
        <v>0.15</v>
      </c>
      <c r="K148" s="1">
        <v>2</v>
      </c>
      <c r="L148" s="1">
        <v>662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U148" s="19">
        <f t="shared" si="8"/>
        <v>0.16322374911051243</v>
      </c>
      <c r="V148" s="19">
        <f t="shared" si="9"/>
        <v>1.177300080066408</v>
      </c>
      <c r="W148" s="19">
        <f t="shared" si="10"/>
        <v>0.45928441796111996</v>
      </c>
      <c r="X148">
        <f t="shared" si="11"/>
        <v>-0.77808561384939035</v>
      </c>
      <c r="AB148" s="1">
        <v>163004</v>
      </c>
    </row>
    <row r="149" spans="4:28" x14ac:dyDescent="0.25">
      <c r="D149" s="2">
        <v>0</v>
      </c>
      <c r="E149" s="1">
        <v>24</v>
      </c>
      <c r="F149" s="1">
        <f>AB149/1000</f>
        <v>161.952</v>
      </c>
      <c r="G149" s="1">
        <v>2</v>
      </c>
      <c r="H149" s="1">
        <v>25000</v>
      </c>
      <c r="I149" s="1">
        <v>16.07</v>
      </c>
      <c r="J149" s="1">
        <v>0.15</v>
      </c>
      <c r="K149" s="1">
        <v>3</v>
      </c>
      <c r="L149" s="1">
        <v>578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1</v>
      </c>
      <c r="U149" s="19">
        <f t="shared" si="8"/>
        <v>0.16271429599087239</v>
      </c>
      <c r="V149" s="19">
        <f t="shared" si="9"/>
        <v>1.1767004536216161</v>
      </c>
      <c r="W149" s="19">
        <f t="shared" si="10"/>
        <v>0.45941093931238441</v>
      </c>
      <c r="X149">
        <f t="shared" si="11"/>
        <v>-0.77781017683740894</v>
      </c>
      <c r="AB149" s="1">
        <v>161952</v>
      </c>
    </row>
    <row r="150" spans="4:28" x14ac:dyDescent="0.25">
      <c r="D150" s="2">
        <v>0</v>
      </c>
      <c r="E150" s="1">
        <v>25</v>
      </c>
      <c r="F150" s="1">
        <f>AB150/1000</f>
        <v>161.56</v>
      </c>
      <c r="G150" s="1">
        <v>0</v>
      </c>
      <c r="H150" s="1">
        <v>25000</v>
      </c>
      <c r="I150" s="1">
        <v>10.62</v>
      </c>
      <c r="J150" s="1">
        <v>0.15</v>
      </c>
      <c r="K150" s="1">
        <v>2</v>
      </c>
      <c r="L150" s="1">
        <v>660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U150" s="19">
        <f t="shared" si="8"/>
        <v>0.16322330511051245</v>
      </c>
      <c r="V150" s="19">
        <f t="shared" si="9"/>
        <v>1.1772995573452885</v>
      </c>
      <c r="W150" s="19">
        <f t="shared" si="10"/>
        <v>0.45928452822507715</v>
      </c>
      <c r="X150">
        <f t="shared" si="11"/>
        <v>-0.7780853737716964</v>
      </c>
      <c r="AB150" s="1">
        <v>161560</v>
      </c>
    </row>
    <row r="151" spans="4:28" x14ac:dyDescent="0.25">
      <c r="D151" s="2">
        <v>0</v>
      </c>
      <c r="E151" s="1">
        <v>24</v>
      </c>
      <c r="F151" s="1">
        <f>AB151/1000</f>
        <v>161.48699999999999</v>
      </c>
      <c r="G151" s="1">
        <v>1</v>
      </c>
      <c r="H151" s="1">
        <v>25000</v>
      </c>
      <c r="I151" s="1">
        <v>10.37</v>
      </c>
      <c r="J151" s="1">
        <v>0.15</v>
      </c>
      <c r="K151" s="1">
        <v>2</v>
      </c>
      <c r="L151" s="1">
        <v>641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U151" s="19">
        <f t="shared" si="8"/>
        <v>0.16271283099087239</v>
      </c>
      <c r="V151" s="19">
        <f t="shared" si="9"/>
        <v>1.1766987297567142</v>
      </c>
      <c r="W151" s="19">
        <f t="shared" si="10"/>
        <v>0.45941130314885981</v>
      </c>
      <c r="X151">
        <f t="shared" si="11"/>
        <v>-0.77780938487470153</v>
      </c>
      <c r="AB151" s="1">
        <v>161487</v>
      </c>
    </row>
    <row r="152" spans="4:28" x14ac:dyDescent="0.25">
      <c r="D152" s="2">
        <v>0</v>
      </c>
      <c r="E152" s="1">
        <v>24</v>
      </c>
      <c r="F152" s="1">
        <f>AB152/1000</f>
        <v>160.90299999999999</v>
      </c>
      <c r="G152" s="1">
        <v>0</v>
      </c>
      <c r="H152" s="1">
        <v>20000</v>
      </c>
      <c r="I152" s="1">
        <v>12.36</v>
      </c>
      <c r="J152" s="1">
        <v>0.12</v>
      </c>
      <c r="K152" s="1">
        <v>2</v>
      </c>
      <c r="L152" s="1">
        <v>527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1</v>
      </c>
      <c r="U152" s="19">
        <f t="shared" si="8"/>
        <v>0.16271324699087239</v>
      </c>
      <c r="V152" s="19">
        <f t="shared" si="9"/>
        <v>1.1766992192634875</v>
      </c>
      <c r="W152" s="19">
        <f t="shared" si="10"/>
        <v>0.45941119983419765</v>
      </c>
      <c r="X152">
        <f t="shared" si="11"/>
        <v>-0.77780960975962066</v>
      </c>
      <c r="AB152" s="1">
        <v>160903</v>
      </c>
    </row>
    <row r="153" spans="4:28" x14ac:dyDescent="0.25">
      <c r="D153" s="2">
        <v>0</v>
      </c>
      <c r="E153" s="1">
        <v>21</v>
      </c>
      <c r="F153" s="1">
        <f>AB153/1000</f>
        <v>158.33799999999999</v>
      </c>
      <c r="G153" s="1">
        <v>0</v>
      </c>
      <c r="H153" s="1">
        <v>30000</v>
      </c>
      <c r="I153" s="1">
        <v>5.99</v>
      </c>
      <c r="J153" s="1">
        <v>0.19</v>
      </c>
      <c r="K153" s="1">
        <v>4</v>
      </c>
      <c r="L153" s="1">
        <v>623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U153" s="19">
        <f t="shared" si="8"/>
        <v>0.16118247863195229</v>
      </c>
      <c r="V153" s="19">
        <f t="shared" si="9"/>
        <v>1.1748993432787402</v>
      </c>
      <c r="W153" s="19">
        <f t="shared" si="10"/>
        <v>0.45979139360650301</v>
      </c>
      <c r="X153">
        <f t="shared" si="11"/>
        <v>-0.77698238451744017</v>
      </c>
      <c r="AB153" s="1">
        <v>158338</v>
      </c>
    </row>
    <row r="154" spans="4:28" x14ac:dyDescent="0.25">
      <c r="D154" s="2">
        <v>0</v>
      </c>
      <c r="E154" s="1">
        <v>25</v>
      </c>
      <c r="F154" s="1">
        <f>AB154/1000</f>
        <v>157.39599999999999</v>
      </c>
      <c r="G154" s="1">
        <v>3</v>
      </c>
      <c r="H154" s="1">
        <v>20000</v>
      </c>
      <c r="I154" s="1">
        <v>15.27</v>
      </c>
      <c r="J154" s="1">
        <v>0.13</v>
      </c>
      <c r="K154" s="1">
        <v>2</v>
      </c>
      <c r="L154" s="1">
        <v>687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U154" s="19">
        <f t="shared" si="8"/>
        <v>0.16321814111051244</v>
      </c>
      <c r="V154" s="19">
        <f t="shared" si="9"/>
        <v>1.1772934777860717</v>
      </c>
      <c r="W154" s="19">
        <f t="shared" si="10"/>
        <v>0.45928581066472762</v>
      </c>
      <c r="X154">
        <f t="shared" si="11"/>
        <v>-0.7780825815203114</v>
      </c>
      <c r="AB154" s="1">
        <v>157396</v>
      </c>
    </row>
    <row r="155" spans="4:28" x14ac:dyDescent="0.25">
      <c r="D155" s="2">
        <v>0</v>
      </c>
      <c r="E155" s="1">
        <v>26</v>
      </c>
      <c r="F155" s="1">
        <f>AB155/1000</f>
        <v>157.292</v>
      </c>
      <c r="G155" s="1">
        <v>0</v>
      </c>
      <c r="H155" s="1">
        <v>25000</v>
      </c>
      <c r="I155" s="1">
        <v>10.75</v>
      </c>
      <c r="J155" s="1">
        <v>0.16</v>
      </c>
      <c r="K155" s="1">
        <v>3</v>
      </c>
      <c r="L155" s="1">
        <v>677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1</v>
      </c>
      <c r="U155" s="19">
        <f t="shared" si="8"/>
        <v>0.16372843823015246</v>
      </c>
      <c r="V155" s="19">
        <f t="shared" si="9"/>
        <v>1.1778944005682992</v>
      </c>
      <c r="W155" s="19">
        <f t="shared" si="10"/>
        <v>0.45915908491204172</v>
      </c>
      <c r="X155">
        <f t="shared" si="11"/>
        <v>-0.77835853874779548</v>
      </c>
      <c r="AB155" s="1">
        <v>157292</v>
      </c>
    </row>
    <row r="156" spans="4:28" x14ac:dyDescent="0.25">
      <c r="D156" s="2">
        <v>0</v>
      </c>
      <c r="E156" s="1">
        <v>24</v>
      </c>
      <c r="F156" s="1">
        <f>AB156/1000</f>
        <v>157.22499999999999</v>
      </c>
      <c r="G156" s="1">
        <v>1</v>
      </c>
      <c r="H156" s="1">
        <v>24000</v>
      </c>
      <c r="I156" s="1">
        <v>11.49</v>
      </c>
      <c r="J156" s="1">
        <v>0.15</v>
      </c>
      <c r="K156" s="1">
        <v>3</v>
      </c>
      <c r="L156" s="1">
        <v>538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1</v>
      </c>
      <c r="U156" s="19">
        <f t="shared" si="8"/>
        <v>0.16270956899087241</v>
      </c>
      <c r="V156" s="19">
        <f t="shared" si="9"/>
        <v>1.1766948913717181</v>
      </c>
      <c r="W156" s="19">
        <f t="shared" si="10"/>
        <v>0.4594121132750103</v>
      </c>
      <c r="X156">
        <f t="shared" si="11"/>
        <v>-0.7778076214756936</v>
      </c>
      <c r="AB156" s="1">
        <v>157225</v>
      </c>
    </row>
    <row r="157" spans="4:28" x14ac:dyDescent="0.25">
      <c r="D157" s="2">
        <v>0</v>
      </c>
      <c r="E157" s="1">
        <v>23</v>
      </c>
      <c r="F157" s="1">
        <f>AB157/1000</f>
        <v>156.995</v>
      </c>
      <c r="G157" s="1">
        <v>3</v>
      </c>
      <c r="H157" s="1">
        <v>25000</v>
      </c>
      <c r="I157" s="1">
        <v>16.02</v>
      </c>
      <c r="J157" s="1">
        <v>0.16</v>
      </c>
      <c r="K157" s="1">
        <v>2</v>
      </c>
      <c r="L157" s="1">
        <v>656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U157" s="19">
        <f t="shared" si="8"/>
        <v>0.16219993787123235</v>
      </c>
      <c r="V157" s="19">
        <f t="shared" si="9"/>
        <v>1.1760953638186786</v>
      </c>
      <c r="W157" s="19">
        <f t="shared" si="10"/>
        <v>0.45953868411592469</v>
      </c>
      <c r="X157">
        <f t="shared" si="11"/>
        <v>-0.77753215331771575</v>
      </c>
      <c r="AB157" s="1">
        <v>156995</v>
      </c>
    </row>
    <row r="158" spans="4:28" x14ac:dyDescent="0.25">
      <c r="D158" s="2">
        <v>0</v>
      </c>
      <c r="E158" s="1">
        <v>23</v>
      </c>
      <c r="F158" s="1">
        <f>AB158/1000</f>
        <v>156.952</v>
      </c>
      <c r="G158" s="1">
        <v>0</v>
      </c>
      <c r="H158" s="1">
        <v>25000</v>
      </c>
      <c r="I158" s="1">
        <v>11.49</v>
      </c>
      <c r="J158" s="1">
        <v>0.16</v>
      </c>
      <c r="K158" s="1">
        <v>4</v>
      </c>
      <c r="L158" s="1">
        <v>674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U158" s="19">
        <f t="shared" si="8"/>
        <v>0.16219989487123235</v>
      </c>
      <c r="V158" s="19">
        <f t="shared" si="9"/>
        <v>1.1760953132465792</v>
      </c>
      <c r="W158" s="19">
        <f t="shared" si="10"/>
        <v>0.45953869479552856</v>
      </c>
      <c r="X158">
        <f t="shared" si="11"/>
        <v>-0.77753213007787958</v>
      </c>
      <c r="AB158" s="1">
        <v>156952</v>
      </c>
    </row>
    <row r="159" spans="4:28" x14ac:dyDescent="0.25">
      <c r="D159" s="2">
        <v>0</v>
      </c>
      <c r="E159" s="1">
        <v>26</v>
      </c>
      <c r="F159" s="1">
        <f>AB159/1000</f>
        <v>156.66800000000001</v>
      </c>
      <c r="G159" s="1">
        <v>3</v>
      </c>
      <c r="H159" s="1">
        <v>20000</v>
      </c>
      <c r="I159" s="1">
        <v>13.11</v>
      </c>
      <c r="J159" s="1">
        <v>0.13</v>
      </c>
      <c r="K159" s="1">
        <v>4</v>
      </c>
      <c r="L159" s="1">
        <v>668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</v>
      </c>
      <c r="U159" s="19">
        <f t="shared" si="8"/>
        <v>0.16372781423015245</v>
      </c>
      <c r="V159" s="19">
        <f t="shared" si="9"/>
        <v>1.1778936655624226</v>
      </c>
      <c r="W159" s="19">
        <f t="shared" si="10"/>
        <v>0.45915923987122598</v>
      </c>
      <c r="X159">
        <f t="shared" si="11"/>
        <v>-0.77835820126311273</v>
      </c>
      <c r="AB159" s="1">
        <v>156668</v>
      </c>
    </row>
    <row r="160" spans="4:28" x14ac:dyDescent="0.25">
      <c r="D160" s="2">
        <v>0</v>
      </c>
      <c r="E160" s="1">
        <v>25</v>
      </c>
      <c r="F160" s="1">
        <f>AB160/1000</f>
        <v>154.79300000000001</v>
      </c>
      <c r="G160" s="1">
        <v>1</v>
      </c>
      <c r="H160" s="1">
        <v>30000</v>
      </c>
      <c r="I160" s="1">
        <v>7.29</v>
      </c>
      <c r="J160" s="1">
        <v>0.19</v>
      </c>
      <c r="K160" s="1">
        <v>4</v>
      </c>
      <c r="L160" s="1">
        <v>573</v>
      </c>
      <c r="M160" s="1">
        <v>0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1</v>
      </c>
      <c r="U160" s="19">
        <f t="shared" si="8"/>
        <v>0.16321653811051243</v>
      </c>
      <c r="V160" s="19">
        <f t="shared" si="9"/>
        <v>1.1772915905861394</v>
      </c>
      <c r="W160" s="19">
        <f t="shared" si="10"/>
        <v>0.45928620875754833</v>
      </c>
      <c r="X160">
        <f t="shared" si="11"/>
        <v>-0.77808171475578503</v>
      </c>
      <c r="AB160" s="1">
        <v>154793</v>
      </c>
    </row>
    <row r="161" spans="4:28" x14ac:dyDescent="0.25">
      <c r="D161" s="2">
        <v>0</v>
      </c>
      <c r="E161" s="1">
        <v>25</v>
      </c>
      <c r="F161" s="1">
        <f>AB161/1000</f>
        <v>151.1</v>
      </c>
      <c r="G161" s="1">
        <v>2</v>
      </c>
      <c r="H161" s="1">
        <v>21000</v>
      </c>
      <c r="I161" s="1">
        <v>12.99</v>
      </c>
      <c r="J161" s="1">
        <v>0.14000000000000001</v>
      </c>
      <c r="K161" s="1">
        <v>3</v>
      </c>
      <c r="L161" s="1">
        <v>577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1</v>
      </c>
      <c r="U161" s="19">
        <f t="shared" si="8"/>
        <v>0.16321284511051243</v>
      </c>
      <c r="V161" s="19">
        <f t="shared" si="9"/>
        <v>1.1772872428563235</v>
      </c>
      <c r="W161" s="19">
        <f t="shared" si="10"/>
        <v>0.45928712588612208</v>
      </c>
      <c r="X161">
        <f t="shared" si="11"/>
        <v>-0.77807971790144759</v>
      </c>
      <c r="AB161" s="1">
        <v>151100</v>
      </c>
    </row>
    <row r="162" spans="4:28" x14ac:dyDescent="0.25">
      <c r="D162" s="2">
        <v>0</v>
      </c>
      <c r="E162" s="1">
        <v>23</v>
      </c>
      <c r="F162" s="1">
        <f>AB162/1000</f>
        <v>150.98500000000001</v>
      </c>
      <c r="G162" s="1">
        <v>0</v>
      </c>
      <c r="H162" s="1">
        <v>20000</v>
      </c>
      <c r="I162" s="1">
        <v>11.11</v>
      </c>
      <c r="J162" s="1">
        <v>0.13</v>
      </c>
      <c r="K162" s="1">
        <v>4</v>
      </c>
      <c r="L162" s="1">
        <v>602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U162" s="19">
        <f t="shared" si="8"/>
        <v>0.16219292787123235</v>
      </c>
      <c r="V162" s="19">
        <f t="shared" si="9"/>
        <v>1.176087119419075</v>
      </c>
      <c r="W162" s="19">
        <f t="shared" si="10"/>
        <v>0.45954042514022075</v>
      </c>
      <c r="X162">
        <f t="shared" si="11"/>
        <v>-0.77752836468999365</v>
      </c>
      <c r="AB162" s="1">
        <v>150985</v>
      </c>
    </row>
    <row r="163" spans="4:28" x14ac:dyDescent="0.25">
      <c r="D163" s="2">
        <v>0</v>
      </c>
      <c r="E163" s="1">
        <v>26</v>
      </c>
      <c r="F163" s="1">
        <f>AB163/1000</f>
        <v>150.69200000000001</v>
      </c>
      <c r="G163" s="1">
        <v>7</v>
      </c>
      <c r="H163" s="1">
        <v>21000</v>
      </c>
      <c r="I163" s="1">
        <v>8.9</v>
      </c>
      <c r="J163" s="1">
        <v>0.14000000000000001</v>
      </c>
      <c r="K163" s="1">
        <v>2</v>
      </c>
      <c r="L163" s="1">
        <v>534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U163" s="19">
        <f t="shared" si="8"/>
        <v>0.16372083823015246</v>
      </c>
      <c r="V163" s="19">
        <f t="shared" si="9"/>
        <v>1.1778854486048724</v>
      </c>
      <c r="W163" s="19">
        <f t="shared" si="10"/>
        <v>0.45916097223597685</v>
      </c>
      <c r="X163">
        <f t="shared" si="11"/>
        <v>-0.7783544283640127</v>
      </c>
      <c r="AB163" s="1">
        <v>150692</v>
      </c>
    </row>
    <row r="164" spans="4:28" x14ac:dyDescent="0.25">
      <c r="D164" s="2">
        <v>0</v>
      </c>
      <c r="E164" s="1">
        <v>24</v>
      </c>
      <c r="F164" s="1">
        <f>AB164/1000</f>
        <v>149.62200000000001</v>
      </c>
      <c r="G164" s="1">
        <v>4</v>
      </c>
      <c r="H164" s="1">
        <v>24000</v>
      </c>
      <c r="I164" s="1">
        <v>16.489999999999998</v>
      </c>
      <c r="J164" s="1">
        <v>0.16</v>
      </c>
      <c r="K164" s="1">
        <v>4</v>
      </c>
      <c r="L164" s="1">
        <v>684</v>
      </c>
      <c r="M164" s="1">
        <v>0</v>
      </c>
      <c r="N164" s="1">
        <v>0</v>
      </c>
      <c r="O164" s="1">
        <v>0</v>
      </c>
      <c r="P164" s="1">
        <v>1</v>
      </c>
      <c r="Q164" s="1">
        <v>0</v>
      </c>
      <c r="R164" s="1">
        <v>0</v>
      </c>
      <c r="S164" s="1">
        <v>1</v>
      </c>
      <c r="U164" s="19">
        <f t="shared" si="8"/>
        <v>0.16270196599087239</v>
      </c>
      <c r="V164" s="19">
        <f t="shared" si="9"/>
        <v>1.1766859449944687</v>
      </c>
      <c r="W164" s="19">
        <f t="shared" si="10"/>
        <v>0.45941400150058909</v>
      </c>
      <c r="X164">
        <f t="shared" si="11"/>
        <v>-0.77780351139316883</v>
      </c>
      <c r="AB164" s="1">
        <v>149622</v>
      </c>
    </row>
    <row r="165" spans="4:28" x14ac:dyDescent="0.25">
      <c r="D165" s="2">
        <v>0</v>
      </c>
      <c r="E165" s="1">
        <v>24</v>
      </c>
      <c r="F165" s="1">
        <f>AB165/1000</f>
        <v>146.15700000000001</v>
      </c>
      <c r="G165" s="1">
        <v>0</v>
      </c>
      <c r="H165" s="1">
        <v>20000</v>
      </c>
      <c r="I165" s="1">
        <v>8.9</v>
      </c>
      <c r="J165" s="1">
        <v>0.14000000000000001</v>
      </c>
      <c r="K165" s="1">
        <v>3</v>
      </c>
      <c r="L165" s="1">
        <v>670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U165" s="19">
        <f t="shared" si="8"/>
        <v>0.16269750099087241</v>
      </c>
      <c r="V165" s="19">
        <f t="shared" si="9"/>
        <v>1.1766806911034537</v>
      </c>
      <c r="W165" s="19">
        <f t="shared" si="10"/>
        <v>0.45941511039593808</v>
      </c>
      <c r="X165">
        <f t="shared" si="11"/>
        <v>-0.77780109767916128</v>
      </c>
      <c r="AB165" s="1">
        <v>146157</v>
      </c>
    </row>
    <row r="166" spans="4:28" x14ac:dyDescent="0.25">
      <c r="D166" s="2">
        <v>0</v>
      </c>
      <c r="E166" s="1">
        <v>25</v>
      </c>
      <c r="F166" s="1">
        <f>AB166/1000</f>
        <v>145.233</v>
      </c>
      <c r="G166" s="1">
        <v>3</v>
      </c>
      <c r="H166" s="1">
        <v>25000</v>
      </c>
      <c r="I166" s="1">
        <v>10.74</v>
      </c>
      <c r="J166" s="1">
        <v>0.17</v>
      </c>
      <c r="K166" s="1">
        <v>2</v>
      </c>
      <c r="L166" s="1">
        <v>683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U166" s="19">
        <f t="shared" si="8"/>
        <v>0.16320597811051243</v>
      </c>
      <c r="V166" s="19">
        <f t="shared" si="9"/>
        <v>1.1772791584525846</v>
      </c>
      <c r="W166" s="19">
        <f t="shared" si="10"/>
        <v>0.45928883125428466</v>
      </c>
      <c r="X166">
        <f t="shared" si="11"/>
        <v>-0.77807600483199635</v>
      </c>
      <c r="AB166" s="1">
        <v>145233</v>
      </c>
    </row>
    <row r="167" spans="4:28" x14ac:dyDescent="0.25">
      <c r="D167" s="2">
        <v>0</v>
      </c>
      <c r="E167" s="1">
        <v>23</v>
      </c>
      <c r="F167" s="1">
        <f>AB167/1000</f>
        <v>145.09200000000001</v>
      </c>
      <c r="G167" s="1">
        <v>0</v>
      </c>
      <c r="H167" s="1">
        <v>25600</v>
      </c>
      <c r="I167" s="1">
        <v>12.69</v>
      </c>
      <c r="J167" s="1">
        <v>0.18</v>
      </c>
      <c r="K167" s="1">
        <v>3</v>
      </c>
      <c r="L167" s="1">
        <v>557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U167" s="19">
        <f t="shared" si="8"/>
        <v>0.16218803487123237</v>
      </c>
      <c r="V167" s="19">
        <f t="shared" si="9"/>
        <v>1.1760813648388784</v>
      </c>
      <c r="W167" s="19">
        <f t="shared" si="10"/>
        <v>0.45954164038073175</v>
      </c>
      <c r="X167">
        <f t="shared" si="11"/>
        <v>-0.77752572022426725</v>
      </c>
      <c r="AB167" s="1">
        <v>145092</v>
      </c>
    </row>
    <row r="168" spans="4:28" x14ac:dyDescent="0.25">
      <c r="D168" s="2">
        <v>0</v>
      </c>
      <c r="E168" s="1">
        <v>23</v>
      </c>
      <c r="F168" s="1">
        <f>AB168/1000</f>
        <v>145.07599999999999</v>
      </c>
      <c r="G168" s="1">
        <v>0</v>
      </c>
      <c r="H168" s="1">
        <v>18400</v>
      </c>
      <c r="I168" s="1">
        <v>8.9</v>
      </c>
      <c r="J168" s="1">
        <v>0.13</v>
      </c>
      <c r="K168" s="1">
        <v>2</v>
      </c>
      <c r="L168" s="1">
        <v>674</v>
      </c>
      <c r="M168" s="1">
        <v>0</v>
      </c>
      <c r="N168" s="1">
        <v>0</v>
      </c>
      <c r="O168" s="1">
        <v>1</v>
      </c>
      <c r="P168" s="1">
        <v>0</v>
      </c>
      <c r="Q168" s="1">
        <v>0</v>
      </c>
      <c r="R168" s="1">
        <v>0</v>
      </c>
      <c r="S168" s="1">
        <v>1</v>
      </c>
      <c r="U168" s="19">
        <f t="shared" si="8"/>
        <v>0.16218801887123235</v>
      </c>
      <c r="V168" s="19">
        <f t="shared" si="9"/>
        <v>1.1760813460215767</v>
      </c>
      <c r="W168" s="19">
        <f t="shared" si="10"/>
        <v>0.45954164435454181</v>
      </c>
      <c r="X168">
        <f t="shared" si="11"/>
        <v>-0.77752571157693329</v>
      </c>
      <c r="AB168" s="1">
        <v>145076</v>
      </c>
    </row>
    <row r="169" spans="4:28" x14ac:dyDescent="0.25">
      <c r="D169" s="2">
        <v>0</v>
      </c>
      <c r="E169" s="1">
        <v>23</v>
      </c>
      <c r="F169" s="1">
        <f>AB169/1000</f>
        <v>145.00700000000001</v>
      </c>
      <c r="G169" s="1">
        <v>1</v>
      </c>
      <c r="H169" s="1">
        <v>20000</v>
      </c>
      <c r="I169" s="1">
        <v>10.37</v>
      </c>
      <c r="J169" s="1">
        <v>0.14000000000000001</v>
      </c>
      <c r="K169" s="1">
        <v>4</v>
      </c>
      <c r="L169" s="1">
        <v>628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1</v>
      </c>
      <c r="U169" s="19">
        <f t="shared" si="8"/>
        <v>0.16218794987123236</v>
      </c>
      <c r="V169" s="19">
        <f t="shared" si="9"/>
        <v>1.1760812648719665</v>
      </c>
      <c r="W169" s="19">
        <f t="shared" si="10"/>
        <v>0.45954166149159725</v>
      </c>
      <c r="X169">
        <f t="shared" si="11"/>
        <v>-0.77752567428530728</v>
      </c>
      <c r="AB169" s="1">
        <v>145007</v>
      </c>
    </row>
    <row r="170" spans="4:28" x14ac:dyDescent="0.25">
      <c r="D170" s="2">
        <v>0</v>
      </c>
      <c r="E170" s="1">
        <v>23</v>
      </c>
      <c r="F170" s="1">
        <f>AB170/1000</f>
        <v>145.00200000000001</v>
      </c>
      <c r="G170" s="1">
        <v>1</v>
      </c>
      <c r="H170" s="1">
        <v>25000</v>
      </c>
      <c r="I170" s="1">
        <v>9.99</v>
      </c>
      <c r="J170" s="1">
        <v>0.17</v>
      </c>
      <c r="K170" s="1">
        <v>2</v>
      </c>
      <c r="L170" s="1">
        <v>670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1</v>
      </c>
      <c r="U170" s="19">
        <f t="shared" si="8"/>
        <v>0.16218794487123236</v>
      </c>
      <c r="V170" s="19">
        <f t="shared" si="9"/>
        <v>1.1760812589915601</v>
      </c>
      <c r="W170" s="19">
        <f t="shared" si="10"/>
        <v>0.4595416627334129</v>
      </c>
      <c r="X170">
        <f t="shared" si="11"/>
        <v>-0.77752567158301555</v>
      </c>
      <c r="AB170" s="1">
        <v>145002</v>
      </c>
    </row>
    <row r="171" spans="4:28" x14ac:dyDescent="0.25">
      <c r="D171" s="2">
        <v>0</v>
      </c>
      <c r="E171" s="1">
        <v>25</v>
      </c>
      <c r="F171" s="1">
        <f>AB171/1000</f>
        <v>144.98500000000001</v>
      </c>
      <c r="G171" s="1">
        <v>3</v>
      </c>
      <c r="H171" s="1">
        <v>30000</v>
      </c>
      <c r="I171" s="1">
        <v>7.9</v>
      </c>
      <c r="J171" s="1">
        <v>0.21</v>
      </c>
      <c r="K171" s="1">
        <v>4</v>
      </c>
      <c r="L171" s="1">
        <v>559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U171" s="19">
        <f t="shared" si="8"/>
        <v>0.16320573011051243</v>
      </c>
      <c r="V171" s="19">
        <f t="shared" si="9"/>
        <v>1.1772788664873894</v>
      </c>
      <c r="W171" s="19">
        <f t="shared" si="10"/>
        <v>0.45928889284325036</v>
      </c>
      <c r="X171">
        <f t="shared" si="11"/>
        <v>-0.77807587073563389</v>
      </c>
      <c r="AB171" s="1">
        <v>144985</v>
      </c>
    </row>
    <row r="172" spans="4:28" x14ac:dyDescent="0.25">
      <c r="D172" s="2">
        <v>0</v>
      </c>
      <c r="E172" s="1">
        <v>23</v>
      </c>
      <c r="F172" s="1">
        <f>AB172/1000</f>
        <v>144.983</v>
      </c>
      <c r="G172" s="1">
        <v>2</v>
      </c>
      <c r="H172" s="1">
        <v>23750</v>
      </c>
      <c r="I172" s="1">
        <v>13.47</v>
      </c>
      <c r="J172" s="1">
        <v>0.16</v>
      </c>
      <c r="K172" s="1">
        <v>2</v>
      </c>
      <c r="L172" s="1">
        <v>676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U172" s="19">
        <f t="shared" si="8"/>
        <v>0.16218692587123235</v>
      </c>
      <c r="V172" s="19">
        <f t="shared" si="9"/>
        <v>1.1760800605653678</v>
      </c>
      <c r="W172" s="19">
        <f t="shared" si="10"/>
        <v>0.45954191581544557</v>
      </c>
      <c r="X172">
        <f t="shared" si="11"/>
        <v>-0.77752512085609893</v>
      </c>
      <c r="AB172" s="1">
        <v>144983</v>
      </c>
    </row>
    <row r="173" spans="4:28" x14ac:dyDescent="0.25">
      <c r="D173" s="2">
        <v>0</v>
      </c>
      <c r="E173" s="1">
        <v>23</v>
      </c>
      <c r="F173" s="1">
        <f>AB173/1000</f>
        <v>144.94300000000001</v>
      </c>
      <c r="G173" s="1">
        <v>0</v>
      </c>
      <c r="H173" s="1">
        <v>35000</v>
      </c>
      <c r="I173" s="1">
        <v>7.9</v>
      </c>
      <c r="J173" s="1">
        <v>0.24</v>
      </c>
      <c r="K173" s="1">
        <v>4</v>
      </c>
      <c r="L173" s="1">
        <v>663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U173" s="19">
        <f t="shared" si="8"/>
        <v>0.16218688587123237</v>
      </c>
      <c r="V173" s="19">
        <f t="shared" si="9"/>
        <v>1.1760800135221665</v>
      </c>
      <c r="W173" s="19">
        <f t="shared" si="10"/>
        <v>0.45954192574997121</v>
      </c>
      <c r="X173">
        <f t="shared" si="11"/>
        <v>-0.77752509923777602</v>
      </c>
      <c r="AB173" s="1">
        <v>144943</v>
      </c>
    </row>
    <row r="174" spans="4:28" x14ac:dyDescent="0.25">
      <c r="D174" s="2">
        <v>0</v>
      </c>
      <c r="E174" s="1">
        <v>24</v>
      </c>
      <c r="F174" s="1">
        <f>AB174/1000</f>
        <v>144.91499999999999</v>
      </c>
      <c r="G174" s="1">
        <v>4</v>
      </c>
      <c r="H174" s="1">
        <v>25000</v>
      </c>
      <c r="I174" s="1">
        <v>10.65</v>
      </c>
      <c r="J174" s="1">
        <v>0.17</v>
      </c>
      <c r="K174" s="1">
        <v>4</v>
      </c>
      <c r="L174" s="1">
        <v>593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1</v>
      </c>
      <c r="U174" s="19">
        <f t="shared" si="8"/>
        <v>0.1626972589908724</v>
      </c>
      <c r="V174" s="19">
        <f t="shared" si="9"/>
        <v>1.1766804063467609</v>
      </c>
      <c r="W174" s="19">
        <f t="shared" si="10"/>
        <v>0.45941517049733249</v>
      </c>
      <c r="X174">
        <f t="shared" si="11"/>
        <v>-0.77780096685762512</v>
      </c>
      <c r="AB174" s="1">
        <v>144915</v>
      </c>
    </row>
    <row r="175" spans="4:28" x14ac:dyDescent="0.25">
      <c r="D175" s="2">
        <v>0</v>
      </c>
      <c r="E175" s="1">
        <v>22</v>
      </c>
      <c r="F175" s="1">
        <f>AB175/1000</f>
        <v>144.904</v>
      </c>
      <c r="G175" s="1">
        <v>0</v>
      </c>
      <c r="H175" s="1">
        <v>24000</v>
      </c>
      <c r="I175" s="1">
        <v>9.91</v>
      </c>
      <c r="J175" s="1">
        <v>0.17</v>
      </c>
      <c r="K175" s="1">
        <v>4</v>
      </c>
      <c r="L175" s="1">
        <v>638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U175" s="19">
        <f t="shared" si="8"/>
        <v>0.16167744575159232</v>
      </c>
      <c r="V175" s="19">
        <f t="shared" si="9"/>
        <v>1.1754810237670323</v>
      </c>
      <c r="W175" s="19">
        <f t="shared" si="10"/>
        <v>0.45966845450502436</v>
      </c>
      <c r="X175">
        <f t="shared" si="11"/>
        <v>-0.77724980044096048</v>
      </c>
      <c r="AB175" s="1">
        <v>144904</v>
      </c>
    </row>
    <row r="176" spans="4:28" x14ac:dyDescent="0.25">
      <c r="D176" s="2">
        <v>0</v>
      </c>
      <c r="E176" s="1">
        <v>24</v>
      </c>
      <c r="F176" s="1">
        <f>AB176/1000</f>
        <v>144.88200000000001</v>
      </c>
      <c r="G176" s="1">
        <v>2</v>
      </c>
      <c r="H176" s="1">
        <v>24000</v>
      </c>
      <c r="I176" s="1">
        <v>12.69</v>
      </c>
      <c r="J176" s="1">
        <v>0.17</v>
      </c>
      <c r="K176" s="1">
        <v>4</v>
      </c>
      <c r="L176" s="1">
        <v>646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</v>
      </c>
      <c r="U176" s="19">
        <f t="shared" si="8"/>
        <v>0.16269722599087241</v>
      </c>
      <c r="V176" s="19">
        <f t="shared" si="9"/>
        <v>1.1766803675163082</v>
      </c>
      <c r="W176" s="19">
        <f t="shared" si="10"/>
        <v>0.45941517869297721</v>
      </c>
      <c r="X176">
        <f t="shared" si="11"/>
        <v>-0.77780094901832597</v>
      </c>
      <c r="AB176" s="1">
        <v>144882</v>
      </c>
    </row>
    <row r="177" spans="4:28" x14ac:dyDescent="0.25">
      <c r="D177" s="2">
        <v>0</v>
      </c>
      <c r="E177" s="1">
        <v>25</v>
      </c>
      <c r="F177" s="1">
        <f>AB177/1000</f>
        <v>144.85499999999999</v>
      </c>
      <c r="G177" s="1">
        <v>1</v>
      </c>
      <c r="H177" s="1">
        <v>32000</v>
      </c>
      <c r="I177" s="1">
        <v>6.62</v>
      </c>
      <c r="J177" s="1">
        <v>0.22</v>
      </c>
      <c r="K177" s="1">
        <v>2</v>
      </c>
      <c r="L177" s="1">
        <v>586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U177" s="19">
        <f t="shared" si="8"/>
        <v>0.16320660011051244</v>
      </c>
      <c r="V177" s="19">
        <f t="shared" si="9"/>
        <v>1.1772798907204489</v>
      </c>
      <c r="W177" s="19">
        <f t="shared" si="10"/>
        <v>0.45928867678519092</v>
      </c>
      <c r="X177">
        <f t="shared" si="11"/>
        <v>-0.77807634115439128</v>
      </c>
      <c r="AB177" s="1">
        <v>144855</v>
      </c>
    </row>
    <row r="178" spans="4:28" x14ac:dyDescent="0.25">
      <c r="D178" s="2">
        <v>0</v>
      </c>
      <c r="E178" s="1">
        <v>24</v>
      </c>
      <c r="F178" s="1">
        <f>AB178/1000</f>
        <v>140.39599999999999</v>
      </c>
      <c r="G178" s="1">
        <v>4</v>
      </c>
      <c r="H178" s="1">
        <v>21500</v>
      </c>
      <c r="I178" s="1">
        <v>15.33</v>
      </c>
      <c r="J178" s="1">
        <v>0.15</v>
      </c>
      <c r="K178" s="1">
        <v>3</v>
      </c>
      <c r="L178" s="1">
        <v>572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1</v>
      </c>
      <c r="U178" s="19">
        <f t="shared" si="8"/>
        <v>0.16269273999087239</v>
      </c>
      <c r="V178" s="19">
        <f t="shared" si="9"/>
        <v>1.1766750889400193</v>
      </c>
      <c r="W178" s="19">
        <f t="shared" si="10"/>
        <v>0.45941629280416507</v>
      </c>
      <c r="X178">
        <f t="shared" si="11"/>
        <v>-0.77779852395731652</v>
      </c>
      <c r="AB178" s="1">
        <v>140396</v>
      </c>
    </row>
    <row r="179" spans="4:28" x14ac:dyDescent="0.25">
      <c r="D179" s="2">
        <v>0</v>
      </c>
      <c r="E179" s="1">
        <v>26</v>
      </c>
      <c r="F179" s="1">
        <f>AB179/1000</f>
        <v>140.072</v>
      </c>
      <c r="G179" s="1">
        <v>0</v>
      </c>
      <c r="H179" s="1">
        <v>19800</v>
      </c>
      <c r="I179" s="1">
        <v>11.48</v>
      </c>
      <c r="J179" s="1">
        <v>0.14000000000000001</v>
      </c>
      <c r="K179" s="1">
        <v>4</v>
      </c>
      <c r="L179" s="1">
        <v>617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1</v>
      </c>
      <c r="U179" s="19">
        <f t="shared" si="8"/>
        <v>0.16371121823015244</v>
      </c>
      <c r="V179" s="19">
        <f t="shared" si="9"/>
        <v>1.1778741174013598</v>
      </c>
      <c r="W179" s="19">
        <f t="shared" si="10"/>
        <v>0.45916336119242762</v>
      </c>
      <c r="X179">
        <f t="shared" si="11"/>
        <v>-0.77834922550405616</v>
      </c>
      <c r="AB179" s="1">
        <v>140072</v>
      </c>
    </row>
    <row r="180" spans="4:28" x14ac:dyDescent="0.25">
      <c r="D180" s="2">
        <v>0</v>
      </c>
      <c r="E180" s="1">
        <v>25</v>
      </c>
      <c r="F180" s="1">
        <f>AB180/1000</f>
        <v>139.035</v>
      </c>
      <c r="G180" s="1">
        <v>7</v>
      </c>
      <c r="H180" s="1">
        <v>24250</v>
      </c>
      <c r="I180" s="1">
        <v>11.36</v>
      </c>
      <c r="J180" s="1">
        <v>0.17</v>
      </c>
      <c r="K180" s="1">
        <v>2</v>
      </c>
      <c r="L180" s="1">
        <v>633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U180" s="19">
        <f t="shared" si="8"/>
        <v>0.16319978011051245</v>
      </c>
      <c r="V180" s="19">
        <f t="shared" si="9"/>
        <v>1.1772718616989732</v>
      </c>
      <c r="W180" s="19">
        <f t="shared" si="10"/>
        <v>0.45929037048211241</v>
      </c>
      <c r="X180">
        <f t="shared" si="11"/>
        <v>-0.7780726535089425</v>
      </c>
      <c r="AB180" s="1">
        <v>139035</v>
      </c>
    </row>
    <row r="181" spans="4:28" x14ac:dyDescent="0.25">
      <c r="D181" s="2">
        <v>0</v>
      </c>
      <c r="E181" s="1">
        <v>23</v>
      </c>
      <c r="F181" s="1">
        <f>AB181/1000</f>
        <v>138.99799999999999</v>
      </c>
      <c r="G181" s="1">
        <v>0</v>
      </c>
      <c r="H181" s="1">
        <v>35000</v>
      </c>
      <c r="I181" s="1">
        <v>7.9</v>
      </c>
      <c r="J181" s="1">
        <v>0.25</v>
      </c>
      <c r="K181" s="1">
        <v>4</v>
      </c>
      <c r="L181" s="1">
        <v>583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U181" s="19">
        <f t="shared" si="8"/>
        <v>0.16218094087123236</v>
      </c>
      <c r="V181" s="19">
        <f t="shared" si="9"/>
        <v>1.176073021747269</v>
      </c>
      <c r="W181" s="19">
        <f t="shared" si="10"/>
        <v>0.45954340226921886</v>
      </c>
      <c r="X181">
        <f t="shared" si="11"/>
        <v>-0.77752188621891338</v>
      </c>
      <c r="AB181" s="1">
        <v>138998</v>
      </c>
    </row>
    <row r="182" spans="4:28" x14ac:dyDescent="0.25">
      <c r="D182" s="2">
        <v>0</v>
      </c>
      <c r="E182" s="1">
        <v>25</v>
      </c>
      <c r="F182" s="1">
        <f>AB182/1000</f>
        <v>136.20599999999999</v>
      </c>
      <c r="G182" s="1">
        <v>6</v>
      </c>
      <c r="H182" s="1">
        <v>25000</v>
      </c>
      <c r="I182" s="1">
        <v>12.73</v>
      </c>
      <c r="J182" s="1">
        <v>0.18</v>
      </c>
      <c r="K182" s="1">
        <v>4</v>
      </c>
      <c r="L182" s="1">
        <v>539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U182" s="19">
        <f t="shared" si="8"/>
        <v>0.16319695111051244</v>
      </c>
      <c r="V182" s="19">
        <f t="shared" si="9"/>
        <v>1.1772685312015874</v>
      </c>
      <c r="W182" s="19">
        <f t="shared" si="10"/>
        <v>0.45929107304376537</v>
      </c>
      <c r="X182">
        <f t="shared" si="11"/>
        <v>-0.7780711238423943</v>
      </c>
      <c r="AB182" s="1">
        <v>136206</v>
      </c>
    </row>
    <row r="183" spans="4:28" x14ac:dyDescent="0.25">
      <c r="D183" s="2">
        <v>0</v>
      </c>
      <c r="E183" s="1">
        <v>24</v>
      </c>
      <c r="F183" s="1">
        <f>AB183/1000</f>
        <v>135.36500000000001</v>
      </c>
      <c r="G183" s="1">
        <v>1</v>
      </c>
      <c r="H183" s="1">
        <v>21600</v>
      </c>
      <c r="I183" s="1">
        <v>7.9</v>
      </c>
      <c r="J183" s="1">
        <v>0.16</v>
      </c>
      <c r="K183" s="1">
        <v>2</v>
      </c>
      <c r="L183" s="1">
        <v>556</v>
      </c>
      <c r="M183" s="1">
        <v>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U183" s="19">
        <f t="shared" si="8"/>
        <v>0.1626867089908724</v>
      </c>
      <c r="V183" s="19">
        <f t="shared" si="9"/>
        <v>1.1766679924339574</v>
      </c>
      <c r="W183" s="19">
        <f t="shared" si="10"/>
        <v>0.45941779062124977</v>
      </c>
      <c r="X183">
        <f t="shared" si="11"/>
        <v>-0.77779526370149521</v>
      </c>
      <c r="AB183" s="1">
        <v>135365</v>
      </c>
    </row>
    <row r="184" spans="4:28" x14ac:dyDescent="0.25">
      <c r="D184" s="2">
        <v>0</v>
      </c>
      <c r="E184" s="1">
        <v>25</v>
      </c>
      <c r="F184" s="1">
        <f>AB184/1000</f>
        <v>135.292</v>
      </c>
      <c r="G184" s="1">
        <v>3</v>
      </c>
      <c r="H184" s="1">
        <v>24250</v>
      </c>
      <c r="I184" s="1">
        <v>11.01</v>
      </c>
      <c r="J184" s="1">
        <v>0.18</v>
      </c>
      <c r="K184" s="1">
        <v>3</v>
      </c>
      <c r="L184" s="1">
        <v>574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U184" s="19">
        <f t="shared" si="8"/>
        <v>0.16319603711051245</v>
      </c>
      <c r="V184" s="19">
        <f t="shared" si="9"/>
        <v>1.1772674551786415</v>
      </c>
      <c r="W184" s="19">
        <f t="shared" si="10"/>
        <v>0.4592913000290777</v>
      </c>
      <c r="X184">
        <f t="shared" si="11"/>
        <v>-0.77807062963453888</v>
      </c>
      <c r="AB184" s="1">
        <v>135292</v>
      </c>
    </row>
    <row r="185" spans="4:28" x14ac:dyDescent="0.25">
      <c r="D185" s="2">
        <v>0</v>
      </c>
      <c r="E185" s="1">
        <v>26</v>
      </c>
      <c r="F185" s="1">
        <f>AB185/1000</f>
        <v>133.476</v>
      </c>
      <c r="G185" s="1">
        <v>0</v>
      </c>
      <c r="H185" s="1">
        <v>25000</v>
      </c>
      <c r="I185" s="1">
        <v>11.01</v>
      </c>
      <c r="J185" s="1">
        <v>0.19</v>
      </c>
      <c r="K185" s="1">
        <v>2</v>
      </c>
      <c r="L185" s="1">
        <v>641</v>
      </c>
      <c r="M185" s="1">
        <v>0</v>
      </c>
      <c r="N185" s="1">
        <v>0</v>
      </c>
      <c r="O185" s="1">
        <v>1</v>
      </c>
      <c r="P185" s="1">
        <v>0</v>
      </c>
      <c r="Q185" s="1">
        <v>0</v>
      </c>
      <c r="R185" s="1">
        <v>0</v>
      </c>
      <c r="S185" s="1">
        <v>1</v>
      </c>
      <c r="U185" s="19">
        <f t="shared" si="8"/>
        <v>0.16370462223015245</v>
      </c>
      <c r="V185" s="19">
        <f t="shared" si="9"/>
        <v>1.1778663481693046</v>
      </c>
      <c r="W185" s="19">
        <f t="shared" si="10"/>
        <v>0.45916499919317422</v>
      </c>
      <c r="X185">
        <f t="shared" si="11"/>
        <v>-0.77834565815098888</v>
      </c>
      <c r="AB185" s="1">
        <v>133476</v>
      </c>
    </row>
    <row r="186" spans="4:28" x14ac:dyDescent="0.25">
      <c r="D186" s="2">
        <v>0</v>
      </c>
      <c r="E186" s="1">
        <v>26</v>
      </c>
      <c r="F186" s="1">
        <f>AB186/1000</f>
        <v>133.37200000000001</v>
      </c>
      <c r="G186" s="1">
        <v>1</v>
      </c>
      <c r="H186" s="1">
        <v>28000</v>
      </c>
      <c r="I186" s="1">
        <v>8.9</v>
      </c>
      <c r="J186" s="1">
        <v>0.21</v>
      </c>
      <c r="K186" s="1">
        <v>2</v>
      </c>
      <c r="L186" s="1">
        <v>538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U186" s="19">
        <f t="shared" si="8"/>
        <v>0.16370451823015245</v>
      </c>
      <c r="V186" s="19">
        <f t="shared" si="9"/>
        <v>1.1778662256712107</v>
      </c>
      <c r="W186" s="19">
        <f t="shared" si="10"/>
        <v>0.45916502501975454</v>
      </c>
      <c r="X186">
        <f t="shared" si="11"/>
        <v>-0.77834560190415025</v>
      </c>
      <c r="AB186" s="1">
        <v>133372</v>
      </c>
    </row>
    <row r="187" spans="4:28" x14ac:dyDescent="0.25">
      <c r="D187" s="2">
        <v>0</v>
      </c>
      <c r="E187" s="1">
        <v>24</v>
      </c>
      <c r="F187" s="1">
        <f>AB187/1000</f>
        <v>133.23099999999999</v>
      </c>
      <c r="G187" s="1">
        <v>3</v>
      </c>
      <c r="H187" s="1">
        <v>25000</v>
      </c>
      <c r="I187" s="1">
        <v>15.7</v>
      </c>
      <c r="J187" s="1">
        <v>0.19</v>
      </c>
      <c r="K187" s="1">
        <v>2</v>
      </c>
      <c r="L187" s="1">
        <v>675</v>
      </c>
      <c r="M187" s="1">
        <v>0</v>
      </c>
      <c r="N187" s="1">
        <v>0</v>
      </c>
      <c r="O187" s="1">
        <v>0</v>
      </c>
      <c r="P187" s="1">
        <v>1</v>
      </c>
      <c r="Q187" s="1">
        <v>0</v>
      </c>
      <c r="R187" s="1">
        <v>0</v>
      </c>
      <c r="S187" s="1">
        <v>1</v>
      </c>
      <c r="U187" s="19">
        <f t="shared" si="8"/>
        <v>0.16268557499087241</v>
      </c>
      <c r="V187" s="19">
        <f t="shared" si="9"/>
        <v>1.1766666580932106</v>
      </c>
      <c r="W187" s="19">
        <f t="shared" si="10"/>
        <v>0.45941807225366038</v>
      </c>
      <c r="X187">
        <f t="shared" si="11"/>
        <v>-0.77779465068142928</v>
      </c>
      <c r="AB187" s="1">
        <v>133231</v>
      </c>
    </row>
    <row r="188" spans="4:28" x14ac:dyDescent="0.25">
      <c r="D188" s="2">
        <v>0</v>
      </c>
      <c r="E188" s="1">
        <v>23</v>
      </c>
      <c r="F188" s="1">
        <f>AB188/1000</f>
        <v>133.19499999999999</v>
      </c>
      <c r="G188" s="1">
        <v>1</v>
      </c>
      <c r="H188" s="1">
        <v>22000</v>
      </c>
      <c r="I188" s="1">
        <v>11.01</v>
      </c>
      <c r="J188" s="1">
        <v>0.17</v>
      </c>
      <c r="K188" s="1">
        <v>3</v>
      </c>
      <c r="L188" s="1">
        <v>643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1</v>
      </c>
      <c r="U188" s="19">
        <f t="shared" si="8"/>
        <v>0.16217613787123236</v>
      </c>
      <c r="V188" s="19">
        <f t="shared" si="9"/>
        <v>1.176067373082111</v>
      </c>
      <c r="W188" s="19">
        <f t="shared" si="10"/>
        <v>0.45954459515820623</v>
      </c>
      <c r="X188">
        <f t="shared" si="11"/>
        <v>-0.77751929040873913</v>
      </c>
      <c r="AB188" s="1">
        <v>133195</v>
      </c>
    </row>
    <row r="189" spans="4:28" x14ac:dyDescent="0.25">
      <c r="D189" s="2">
        <v>0</v>
      </c>
      <c r="E189" s="1">
        <v>24</v>
      </c>
      <c r="F189" s="1">
        <f>AB189/1000</f>
        <v>133.06899999999999</v>
      </c>
      <c r="G189" s="1">
        <v>2</v>
      </c>
      <c r="H189" s="1">
        <v>20000</v>
      </c>
      <c r="I189" s="1">
        <v>10.38</v>
      </c>
      <c r="J189" s="1">
        <v>0.15</v>
      </c>
      <c r="K189" s="1">
        <v>4</v>
      </c>
      <c r="L189" s="1">
        <v>672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U189" s="19">
        <f t="shared" si="8"/>
        <v>0.16268541299087241</v>
      </c>
      <c r="V189" s="19">
        <f t="shared" si="9"/>
        <v>1.1766664674732275</v>
      </c>
      <c r="W189" s="19">
        <f t="shared" si="10"/>
        <v>0.45941811248686393</v>
      </c>
      <c r="X189">
        <f t="shared" si="11"/>
        <v>-0.77779456310716033</v>
      </c>
      <c r="AB189" s="1">
        <v>133069</v>
      </c>
    </row>
    <row r="190" spans="4:28" x14ac:dyDescent="0.25">
      <c r="D190" s="2">
        <v>0</v>
      </c>
      <c r="E190" s="1">
        <v>23</v>
      </c>
      <c r="F190" s="1">
        <f>AB190/1000</f>
        <v>133.03100000000001</v>
      </c>
      <c r="G190" s="1">
        <v>0</v>
      </c>
      <c r="H190" s="1">
        <v>20000</v>
      </c>
      <c r="I190" s="1">
        <v>11.01</v>
      </c>
      <c r="J190" s="1">
        <v>0.15</v>
      </c>
      <c r="K190" s="1">
        <v>2</v>
      </c>
      <c r="L190" s="1">
        <v>709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U190" s="19">
        <f t="shared" si="8"/>
        <v>0.16217497387123236</v>
      </c>
      <c r="V190" s="19">
        <f t="shared" si="9"/>
        <v>1.1760660041404853</v>
      </c>
      <c r="W190" s="19">
        <f t="shared" si="10"/>
        <v>0.45954488425317119</v>
      </c>
      <c r="X190">
        <f t="shared" si="11"/>
        <v>-0.77751866131881597</v>
      </c>
      <c r="AB190" s="1">
        <v>133031</v>
      </c>
    </row>
    <row r="191" spans="4:28" x14ac:dyDescent="0.25">
      <c r="D191" s="2">
        <v>0</v>
      </c>
      <c r="E191" s="1">
        <v>23</v>
      </c>
      <c r="F191" s="1">
        <f>AB191/1000</f>
        <v>132.97499999999999</v>
      </c>
      <c r="G191" s="1">
        <v>1</v>
      </c>
      <c r="H191" s="1">
        <v>20000</v>
      </c>
      <c r="I191" s="1">
        <v>12.42</v>
      </c>
      <c r="J191" s="1">
        <v>0.15</v>
      </c>
      <c r="K191" s="1">
        <v>3</v>
      </c>
      <c r="L191" s="1">
        <v>630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U191" s="19">
        <f t="shared" si="8"/>
        <v>0.16217491787123237</v>
      </c>
      <c r="V191" s="19">
        <f t="shared" si="9"/>
        <v>1.176065938280791</v>
      </c>
      <c r="W191" s="19">
        <f t="shared" si="10"/>
        <v>0.45954489816152067</v>
      </c>
      <c r="X191">
        <f t="shared" si="11"/>
        <v>-0.77751863105332997</v>
      </c>
      <c r="AB191" s="1">
        <v>132975</v>
      </c>
    </row>
    <row r="192" spans="4:28" x14ac:dyDescent="0.25">
      <c r="D192" s="2">
        <v>0</v>
      </c>
      <c r="E192" s="1">
        <v>24</v>
      </c>
      <c r="F192" s="1">
        <f>AB192/1000</f>
        <v>132.87299999999999</v>
      </c>
      <c r="G192" s="1">
        <v>2</v>
      </c>
      <c r="H192" s="1">
        <v>24000</v>
      </c>
      <c r="I192" s="1">
        <v>15.62</v>
      </c>
      <c r="J192" s="1">
        <v>0.18</v>
      </c>
      <c r="K192" s="1">
        <v>4</v>
      </c>
      <c r="L192" s="1">
        <v>701</v>
      </c>
      <c r="M192" s="1">
        <v>0</v>
      </c>
      <c r="N192" s="1">
        <v>0</v>
      </c>
      <c r="O192" s="1">
        <v>0</v>
      </c>
      <c r="P192" s="1">
        <v>1</v>
      </c>
      <c r="Q192" s="1">
        <v>0</v>
      </c>
      <c r="R192" s="1">
        <v>0</v>
      </c>
      <c r="S192" s="1">
        <v>1</v>
      </c>
      <c r="U192" s="19">
        <f t="shared" si="8"/>
        <v>0.16268521699087241</v>
      </c>
      <c r="V192" s="19">
        <f t="shared" si="9"/>
        <v>1.1766662368466225</v>
      </c>
      <c r="W192" s="19">
        <f t="shared" si="10"/>
        <v>0.45941816116407386</v>
      </c>
      <c r="X192">
        <f t="shared" si="11"/>
        <v>-0.77779445715311535</v>
      </c>
      <c r="AB192" s="1">
        <v>132873</v>
      </c>
    </row>
    <row r="193" spans="4:28" x14ac:dyDescent="0.25">
      <c r="D193" s="2">
        <v>0</v>
      </c>
      <c r="E193" s="1">
        <v>22</v>
      </c>
      <c r="F193" s="1">
        <f>AB193/1000</f>
        <v>132.809</v>
      </c>
      <c r="G193" s="1">
        <v>0</v>
      </c>
      <c r="H193" s="1">
        <v>20000</v>
      </c>
      <c r="I193" s="1">
        <v>13.72</v>
      </c>
      <c r="J193" s="1">
        <v>0.15</v>
      </c>
      <c r="K193" s="1">
        <v>3</v>
      </c>
      <c r="L193" s="1">
        <v>691</v>
      </c>
      <c r="M193" s="1">
        <v>0</v>
      </c>
      <c r="N193" s="1">
        <v>0</v>
      </c>
      <c r="O193" s="1">
        <v>1</v>
      </c>
      <c r="P193" s="1">
        <v>0</v>
      </c>
      <c r="Q193" s="1">
        <v>0</v>
      </c>
      <c r="R193" s="1">
        <v>0</v>
      </c>
      <c r="S193" s="1">
        <v>1</v>
      </c>
      <c r="U193" s="19">
        <f t="shared" si="8"/>
        <v>0.16166635075159233</v>
      </c>
      <c r="V193" s="19">
        <f t="shared" si="9"/>
        <v>1.1754679818774236</v>
      </c>
      <c r="W193" s="19">
        <f t="shared" si="10"/>
        <v>0.45967121020875812</v>
      </c>
      <c r="X193">
        <f t="shared" si="11"/>
        <v>-0.7772438054777504</v>
      </c>
      <c r="AB193" s="1">
        <v>132809</v>
      </c>
    </row>
    <row r="194" spans="4:28" x14ac:dyDescent="0.25">
      <c r="D194" s="2">
        <v>0</v>
      </c>
      <c r="E194" s="1">
        <v>22</v>
      </c>
      <c r="F194" s="1">
        <f>AB194/1000</f>
        <v>132.66900000000001</v>
      </c>
      <c r="G194" s="1">
        <v>0</v>
      </c>
      <c r="H194" s="1">
        <v>20000</v>
      </c>
      <c r="I194" s="1">
        <v>14.17</v>
      </c>
      <c r="J194" s="1">
        <v>0.15</v>
      </c>
      <c r="K194" s="1">
        <v>3</v>
      </c>
      <c r="L194" s="1">
        <v>476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</v>
      </c>
      <c r="U194" s="19">
        <f t="shared" si="8"/>
        <v>0.16166621075159232</v>
      </c>
      <c r="V194" s="19">
        <f t="shared" si="9"/>
        <v>1.1754678173119177</v>
      </c>
      <c r="W194" s="19">
        <f t="shared" si="10"/>
        <v>0.45967124498106082</v>
      </c>
      <c r="X194">
        <f t="shared" si="11"/>
        <v>-0.77724372983172207</v>
      </c>
      <c r="AB194" s="1">
        <v>132669</v>
      </c>
    </row>
    <row r="195" spans="4:28" x14ac:dyDescent="0.25">
      <c r="D195" s="2">
        <v>0</v>
      </c>
      <c r="E195" s="1">
        <v>25</v>
      </c>
      <c r="F195" s="1">
        <f>AB195/1000</f>
        <v>130.715</v>
      </c>
      <c r="G195" s="1">
        <v>5</v>
      </c>
      <c r="H195" s="1">
        <v>20000</v>
      </c>
      <c r="I195" s="1">
        <v>11.01</v>
      </c>
      <c r="J195" s="1">
        <v>0.15</v>
      </c>
      <c r="K195" s="1">
        <v>4</v>
      </c>
      <c r="L195" s="1">
        <v>632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U195" s="19">
        <f t="shared" ref="U195:U258" si="12">$B$17 + E195*$B$18 + F195*$B$19 +  S195*$B$20</f>
        <v>0.16319146011051244</v>
      </c>
      <c r="V195" s="19">
        <f t="shared" ref="V195:V258" si="13">EXP(U195)</f>
        <v>1.1772620668378304</v>
      </c>
      <c r="W195" s="19">
        <f t="shared" ref="W195:W258" si="14">IF(D195=1,V195/(1+V195),1-(V195/(1+V195)))</f>
        <v>0.45929243669429309</v>
      </c>
      <c r="X195">
        <f t="shared" ref="X195:X258" si="15">LN(W195)</f>
        <v>-0.7780681548134204</v>
      </c>
      <c r="AB195" s="1">
        <v>130715</v>
      </c>
    </row>
    <row r="196" spans="4:28" x14ac:dyDescent="0.25">
      <c r="D196" s="2">
        <v>0</v>
      </c>
      <c r="E196" s="1">
        <v>24</v>
      </c>
      <c r="F196" s="1">
        <f>AB196/1000</f>
        <v>126.727</v>
      </c>
      <c r="G196" s="1">
        <v>0</v>
      </c>
      <c r="H196" s="1">
        <v>19000</v>
      </c>
      <c r="I196" s="1">
        <v>12.29</v>
      </c>
      <c r="J196" s="1">
        <v>0.15</v>
      </c>
      <c r="K196" s="1">
        <v>2</v>
      </c>
      <c r="L196" s="1">
        <v>582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1</v>
      </c>
      <c r="U196" s="19">
        <f t="shared" si="12"/>
        <v>0.16267907099087239</v>
      </c>
      <c r="V196" s="19">
        <f t="shared" si="13"/>
        <v>1.176659005078154</v>
      </c>
      <c r="W196" s="19">
        <f t="shared" si="14"/>
        <v>0.45941968754269547</v>
      </c>
      <c r="X196">
        <f t="shared" si="15"/>
        <v>-0.77779113474182426</v>
      </c>
      <c r="AB196" s="1">
        <v>126727</v>
      </c>
    </row>
    <row r="197" spans="4:28" x14ac:dyDescent="0.25">
      <c r="D197" s="2">
        <v>0</v>
      </c>
      <c r="E197" s="1">
        <v>26</v>
      </c>
      <c r="F197" s="1">
        <f>AB197/1000</f>
        <v>125.803</v>
      </c>
      <c r="G197" s="1">
        <v>6</v>
      </c>
      <c r="H197" s="1">
        <v>20000</v>
      </c>
      <c r="I197" s="1">
        <v>10.74</v>
      </c>
      <c r="J197" s="1">
        <v>0.16</v>
      </c>
      <c r="K197" s="1">
        <v>2</v>
      </c>
      <c r="L197" s="1">
        <v>636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1</v>
      </c>
      <c r="U197" s="19">
        <f t="shared" si="12"/>
        <v>0.16369694923015246</v>
      </c>
      <c r="V197" s="19">
        <f t="shared" si="13"/>
        <v>1.1778573104354884</v>
      </c>
      <c r="W197" s="19">
        <f t="shared" si="14"/>
        <v>0.45916690464906451</v>
      </c>
      <c r="X197">
        <f t="shared" si="15"/>
        <v>-0.77834150833133797</v>
      </c>
      <c r="AB197" s="1">
        <v>125803</v>
      </c>
    </row>
    <row r="198" spans="4:28" x14ac:dyDescent="0.25">
      <c r="D198" s="2">
        <v>0</v>
      </c>
      <c r="E198" s="1">
        <v>23</v>
      </c>
      <c r="F198" s="1">
        <f>AB198/1000</f>
        <v>124.437</v>
      </c>
      <c r="G198" s="1">
        <v>0</v>
      </c>
      <c r="H198" s="1">
        <v>24250</v>
      </c>
      <c r="I198" s="1">
        <v>15.7</v>
      </c>
      <c r="J198" s="1">
        <v>0.19</v>
      </c>
      <c r="K198" s="1">
        <v>2</v>
      </c>
      <c r="L198" s="1">
        <v>718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>
        <v>1</v>
      </c>
      <c r="U198" s="19">
        <f t="shared" si="12"/>
        <v>0.16216737987123236</v>
      </c>
      <c r="V198" s="19">
        <f t="shared" si="13"/>
        <v>1.1760570731291611</v>
      </c>
      <c r="W198" s="19">
        <f t="shared" si="14"/>
        <v>0.45954677032528568</v>
      </c>
      <c r="X198">
        <f t="shared" si="15"/>
        <v>-0.77751455710982853</v>
      </c>
      <c r="AB198" s="1">
        <v>124437</v>
      </c>
    </row>
    <row r="199" spans="4:28" x14ac:dyDescent="0.25">
      <c r="D199" s="2">
        <v>0</v>
      </c>
      <c r="E199" s="1">
        <v>24</v>
      </c>
      <c r="F199" s="1">
        <f>AB199/1000</f>
        <v>124.083</v>
      </c>
      <c r="G199" s="1">
        <v>0</v>
      </c>
      <c r="H199" s="1">
        <v>25000</v>
      </c>
      <c r="I199" s="1">
        <v>10.36</v>
      </c>
      <c r="J199" s="1">
        <v>0.2</v>
      </c>
      <c r="K199" s="1">
        <v>3</v>
      </c>
      <c r="L199" s="1">
        <v>637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</v>
      </c>
      <c r="U199" s="19">
        <f t="shared" si="12"/>
        <v>0.1626764269908724</v>
      </c>
      <c r="V199" s="19">
        <f t="shared" si="13"/>
        <v>1.1766558939958573</v>
      </c>
      <c r="W199" s="19">
        <f t="shared" si="14"/>
        <v>0.45942034418872779</v>
      </c>
      <c r="X199">
        <f t="shared" si="15"/>
        <v>-0.77778970544834636</v>
      </c>
      <c r="AB199" s="1">
        <v>124083</v>
      </c>
    </row>
    <row r="200" spans="4:28" x14ac:dyDescent="0.25">
      <c r="D200" s="2">
        <v>0</v>
      </c>
      <c r="E200" s="1">
        <v>25</v>
      </c>
      <c r="F200" s="1">
        <f>AB200/1000</f>
        <v>123.29900000000001</v>
      </c>
      <c r="G200" s="1">
        <v>0</v>
      </c>
      <c r="H200" s="1">
        <v>23600</v>
      </c>
      <c r="I200" s="1">
        <v>13.49</v>
      </c>
      <c r="J200" s="1">
        <v>0.19</v>
      </c>
      <c r="K200" s="1">
        <v>4</v>
      </c>
      <c r="L200" s="1">
        <v>555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1</v>
      </c>
      <c r="U200" s="19">
        <f t="shared" si="12"/>
        <v>0.16318504411051243</v>
      </c>
      <c r="V200" s="19">
        <f t="shared" si="13"/>
        <v>1.1772545135486405</v>
      </c>
      <c r="W200" s="19">
        <f t="shared" si="14"/>
        <v>0.45929403006271907</v>
      </c>
      <c r="X200">
        <f t="shared" si="15"/>
        <v>-0.7780646856388056</v>
      </c>
      <c r="AB200" s="1">
        <v>123299</v>
      </c>
    </row>
    <row r="201" spans="4:28" x14ac:dyDescent="0.25">
      <c r="D201" s="2">
        <v>0</v>
      </c>
      <c r="E201" s="1">
        <v>22</v>
      </c>
      <c r="F201" s="1">
        <f>AB201/1000</f>
        <v>121.236</v>
      </c>
      <c r="G201" s="1">
        <v>0</v>
      </c>
      <c r="H201" s="1">
        <v>20000</v>
      </c>
      <c r="I201" s="1">
        <v>12.21</v>
      </c>
      <c r="J201" s="1">
        <v>0.16</v>
      </c>
      <c r="K201" s="1">
        <v>3</v>
      </c>
      <c r="L201" s="1">
        <v>580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</v>
      </c>
      <c r="U201" s="19">
        <f t="shared" si="12"/>
        <v>0.16165477775159232</v>
      </c>
      <c r="V201" s="19">
        <f t="shared" si="13"/>
        <v>1.1754543782651867</v>
      </c>
      <c r="W201" s="19">
        <f t="shared" si="14"/>
        <v>0.45967408463764181</v>
      </c>
      <c r="X201">
        <f t="shared" si="15"/>
        <v>-0.77723755226929903</v>
      </c>
      <c r="AB201" s="1">
        <v>121236</v>
      </c>
    </row>
    <row r="202" spans="4:28" x14ac:dyDescent="0.25">
      <c r="D202" s="2">
        <v>0</v>
      </c>
      <c r="E202" s="1">
        <v>25</v>
      </c>
      <c r="F202" s="1">
        <f>AB202/1000</f>
        <v>121.062</v>
      </c>
      <c r="G202" s="1">
        <v>1</v>
      </c>
      <c r="H202" s="1">
        <v>28000</v>
      </c>
      <c r="I202" s="1">
        <v>12.69</v>
      </c>
      <c r="J202" s="1">
        <v>0.23</v>
      </c>
      <c r="K202" s="1">
        <v>3</v>
      </c>
      <c r="L202" s="1">
        <v>622</v>
      </c>
      <c r="M202" s="1">
        <v>1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U202" s="19">
        <f t="shared" si="12"/>
        <v>0.16318180711051244</v>
      </c>
      <c r="V202" s="19">
        <f t="shared" si="13"/>
        <v>1.1772507027819481</v>
      </c>
      <c r="W202" s="19">
        <f t="shared" si="14"/>
        <v>0.45929483394919368</v>
      </c>
      <c r="X202">
        <f t="shared" si="15"/>
        <v>-0.77806293537488203</v>
      </c>
      <c r="AB202" s="1">
        <v>121062</v>
      </c>
    </row>
    <row r="203" spans="4:28" x14ac:dyDescent="0.25">
      <c r="D203" s="2">
        <v>0</v>
      </c>
      <c r="E203" s="1">
        <v>25</v>
      </c>
      <c r="F203" s="1">
        <f>AB203/1000</f>
        <v>121.01600000000001</v>
      </c>
      <c r="G203" s="1">
        <v>0</v>
      </c>
      <c r="H203" s="1">
        <v>20000</v>
      </c>
      <c r="I203" s="1">
        <v>13.06</v>
      </c>
      <c r="J203" s="1">
        <v>0.17</v>
      </c>
      <c r="K203" s="1">
        <v>2</v>
      </c>
      <c r="L203" s="1">
        <v>672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U203" s="19">
        <f t="shared" si="12"/>
        <v>0.16318176111051244</v>
      </c>
      <c r="V203" s="19">
        <f t="shared" si="13"/>
        <v>1.1772506486284169</v>
      </c>
      <c r="W203" s="19">
        <f t="shared" si="14"/>
        <v>0.45929484537297571</v>
      </c>
      <c r="X203">
        <f t="shared" si="15"/>
        <v>-0.77806291050244492</v>
      </c>
      <c r="AB203" s="1">
        <v>121016</v>
      </c>
    </row>
    <row r="204" spans="4:28" x14ac:dyDescent="0.25">
      <c r="D204" s="2">
        <v>0</v>
      </c>
      <c r="E204" s="1">
        <v>23</v>
      </c>
      <c r="F204" s="1">
        <f>AB204/1000</f>
        <v>120.96599999999999</v>
      </c>
      <c r="G204" s="1">
        <v>0</v>
      </c>
      <c r="H204" s="1">
        <v>24250</v>
      </c>
      <c r="I204" s="1">
        <v>12.87</v>
      </c>
      <c r="J204" s="1">
        <v>0.2</v>
      </c>
      <c r="K204" s="1">
        <v>2</v>
      </c>
      <c r="L204" s="1">
        <v>565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U204" s="19">
        <f t="shared" si="12"/>
        <v>0.16216290887123236</v>
      </c>
      <c r="V204" s="19">
        <f t="shared" si="13"/>
        <v>1.1760518149897417</v>
      </c>
      <c r="W204" s="19">
        <f t="shared" si="14"/>
        <v>0.45954788075885689</v>
      </c>
      <c r="X204">
        <f t="shared" si="15"/>
        <v>-0.77751214074592112</v>
      </c>
      <c r="AB204" s="1">
        <v>120966</v>
      </c>
    </row>
    <row r="205" spans="4:28" x14ac:dyDescent="0.25">
      <c r="D205" s="2">
        <v>0</v>
      </c>
      <c r="E205" s="1">
        <v>25</v>
      </c>
      <c r="F205" s="1">
        <f>AB205/1000</f>
        <v>120.866</v>
      </c>
      <c r="G205" s="1">
        <v>1</v>
      </c>
      <c r="H205" s="1">
        <v>20000</v>
      </c>
      <c r="I205" s="1">
        <v>13.06</v>
      </c>
      <c r="J205" s="1">
        <v>0.17</v>
      </c>
      <c r="K205" s="1">
        <v>2</v>
      </c>
      <c r="L205" s="1">
        <v>563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U205" s="19">
        <f t="shared" si="12"/>
        <v>0.16318261111051244</v>
      </c>
      <c r="V205" s="19">
        <f t="shared" si="13"/>
        <v>1.1772516492918934</v>
      </c>
      <c r="W205" s="19">
        <f t="shared" si="14"/>
        <v>0.4592946342813562</v>
      </c>
      <c r="X205">
        <f t="shared" si="15"/>
        <v>-0.77806337010191606</v>
      </c>
      <c r="AB205" s="1">
        <v>120866</v>
      </c>
    </row>
    <row r="206" spans="4:28" x14ac:dyDescent="0.25">
      <c r="D206" s="2">
        <v>0</v>
      </c>
      <c r="E206" s="1">
        <v>25</v>
      </c>
      <c r="F206" s="1">
        <f>AB206/1000</f>
        <v>120.696</v>
      </c>
      <c r="G206" s="1">
        <v>3</v>
      </c>
      <c r="H206" s="1">
        <v>25000</v>
      </c>
      <c r="I206" s="1">
        <v>9.33</v>
      </c>
      <c r="J206" s="1">
        <v>0.21</v>
      </c>
      <c r="K206" s="1">
        <v>4</v>
      </c>
      <c r="L206" s="1">
        <v>545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1</v>
      </c>
      <c r="U206" s="19">
        <f t="shared" si="12"/>
        <v>0.16318244111051244</v>
      </c>
      <c r="V206" s="19">
        <f t="shared" si="13"/>
        <v>1.1772514491591302</v>
      </c>
      <c r="W206" s="19">
        <f t="shared" si="14"/>
        <v>0.45929467649967903</v>
      </c>
      <c r="X206">
        <f t="shared" si="15"/>
        <v>-0.77806327818200727</v>
      </c>
      <c r="AB206" s="1">
        <v>120696</v>
      </c>
    </row>
    <row r="207" spans="4:28" x14ac:dyDescent="0.25">
      <c r="D207" s="2">
        <v>0</v>
      </c>
      <c r="E207" s="1">
        <v>24</v>
      </c>
      <c r="F207" s="1">
        <f>AB207/1000</f>
        <v>120.691</v>
      </c>
      <c r="G207" s="1">
        <v>2</v>
      </c>
      <c r="H207" s="1">
        <v>20000</v>
      </c>
      <c r="I207" s="1">
        <v>14.22</v>
      </c>
      <c r="J207" s="1">
        <v>0.17</v>
      </c>
      <c r="K207" s="1">
        <v>3</v>
      </c>
      <c r="L207" s="1">
        <v>664</v>
      </c>
      <c r="M207" s="1">
        <v>0</v>
      </c>
      <c r="N207" s="1">
        <v>0</v>
      </c>
      <c r="O207" s="1">
        <v>0</v>
      </c>
      <c r="P207" s="1">
        <v>1</v>
      </c>
      <c r="Q207" s="1">
        <v>0</v>
      </c>
      <c r="R207" s="1">
        <v>0</v>
      </c>
      <c r="S207" s="1">
        <v>0</v>
      </c>
      <c r="U207" s="19">
        <f t="shared" si="12"/>
        <v>0.16267203499087241</v>
      </c>
      <c r="V207" s="19">
        <f t="shared" si="13"/>
        <v>1.1766507261345196</v>
      </c>
      <c r="W207" s="19">
        <f t="shared" si="14"/>
        <v>0.45942143495657872</v>
      </c>
      <c r="X207">
        <f t="shared" si="15"/>
        <v>-0.77778733122489307</v>
      </c>
      <c r="AB207" s="1">
        <v>120691</v>
      </c>
    </row>
    <row r="208" spans="4:28" x14ac:dyDescent="0.25">
      <c r="D208" s="2">
        <v>0</v>
      </c>
      <c r="E208" s="1">
        <v>26</v>
      </c>
      <c r="F208" s="1">
        <f>AB208/1000</f>
        <v>120.498</v>
      </c>
      <c r="G208" s="1">
        <v>5</v>
      </c>
      <c r="H208" s="1">
        <v>24000</v>
      </c>
      <c r="I208" s="1">
        <v>12.73</v>
      </c>
      <c r="J208" s="1">
        <v>0.2</v>
      </c>
      <c r="K208" s="1">
        <v>4</v>
      </c>
      <c r="L208" s="1">
        <v>626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U208" s="19">
        <f t="shared" si="12"/>
        <v>0.16369064423015245</v>
      </c>
      <c r="V208" s="19">
        <f t="shared" si="13"/>
        <v>1.1778498840685576</v>
      </c>
      <c r="W208" s="19">
        <f t="shared" si="14"/>
        <v>0.45916847038687836</v>
      </c>
      <c r="X208">
        <f t="shared" si="15"/>
        <v>-0.77833809838360779</v>
      </c>
      <c r="AB208" s="1">
        <v>120498</v>
      </c>
    </row>
    <row r="209" spans="4:28" x14ac:dyDescent="0.25">
      <c r="D209" s="2">
        <v>0</v>
      </c>
      <c r="E209" s="1">
        <v>23</v>
      </c>
      <c r="F209" s="1">
        <f>AB209/1000</f>
        <v>120.5</v>
      </c>
      <c r="G209" s="1">
        <v>3</v>
      </c>
      <c r="H209" s="1">
        <v>22000</v>
      </c>
      <c r="I209" s="1">
        <v>7.88</v>
      </c>
      <c r="J209" s="1">
        <v>0.18</v>
      </c>
      <c r="K209" s="1">
        <v>4</v>
      </c>
      <c r="L209" s="1">
        <v>646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U209" s="19">
        <f t="shared" si="12"/>
        <v>0.16216244287123235</v>
      </c>
      <c r="V209" s="19">
        <f t="shared" si="13"/>
        <v>1.1760512669497236</v>
      </c>
      <c r="W209" s="19">
        <f t="shared" si="14"/>
        <v>0.45954799649630884</v>
      </c>
      <c r="X209">
        <f t="shared" si="15"/>
        <v>-0.77751188889526046</v>
      </c>
      <c r="AB209" s="1">
        <v>120500</v>
      </c>
    </row>
    <row r="210" spans="4:28" x14ac:dyDescent="0.25">
      <c r="D210" s="2">
        <v>0</v>
      </c>
      <c r="E210" s="1">
        <v>23</v>
      </c>
      <c r="F210" s="1">
        <f>AB210/1000</f>
        <v>120.36799999999999</v>
      </c>
      <c r="G210" s="1">
        <v>0</v>
      </c>
      <c r="H210" s="1">
        <v>20000</v>
      </c>
      <c r="I210" s="1">
        <v>15.28</v>
      </c>
      <c r="J210" s="1">
        <v>0.17</v>
      </c>
      <c r="K210" s="1">
        <v>4</v>
      </c>
      <c r="L210" s="1">
        <v>569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</v>
      </c>
      <c r="U210" s="19">
        <f t="shared" si="12"/>
        <v>0.16216331087123237</v>
      </c>
      <c r="V210" s="19">
        <f t="shared" si="13"/>
        <v>1.1760522877626662</v>
      </c>
      <c r="W210" s="19">
        <f t="shared" si="14"/>
        <v>0.45954778091668091</v>
      </c>
      <c r="X210">
        <f t="shared" si="15"/>
        <v>-0.77751235800769292</v>
      </c>
      <c r="AB210" s="1">
        <v>120368</v>
      </c>
    </row>
    <row r="211" spans="4:28" x14ac:dyDescent="0.25">
      <c r="D211" s="2">
        <v>0</v>
      </c>
      <c r="E211" s="1">
        <v>22</v>
      </c>
      <c r="F211" s="1">
        <f>AB211/1000</f>
        <v>118.565</v>
      </c>
      <c r="G211" s="1">
        <v>0</v>
      </c>
      <c r="H211" s="1">
        <v>20000</v>
      </c>
      <c r="I211" s="1">
        <v>11.83</v>
      </c>
      <c r="J211" s="1">
        <v>0.17</v>
      </c>
      <c r="K211" s="1">
        <v>4</v>
      </c>
      <c r="L211" s="1">
        <v>575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</v>
      </c>
      <c r="U211" s="19">
        <f t="shared" si="12"/>
        <v>0.16165210675159231</v>
      </c>
      <c r="V211" s="19">
        <f t="shared" si="13"/>
        <v>1.1754512386307354</v>
      </c>
      <c r="W211" s="19">
        <f t="shared" si="14"/>
        <v>0.45967474804418795</v>
      </c>
      <c r="X211">
        <f t="shared" si="15"/>
        <v>-0.77723610905966511</v>
      </c>
      <c r="AB211" s="1">
        <v>118565</v>
      </c>
    </row>
    <row r="212" spans="4:28" x14ac:dyDescent="0.25">
      <c r="D212" s="2">
        <v>0</v>
      </c>
      <c r="E212" s="1">
        <v>26</v>
      </c>
      <c r="F212" s="1">
        <f>AB212/1000</f>
        <v>117.66800000000001</v>
      </c>
      <c r="G212" s="1">
        <v>0</v>
      </c>
      <c r="H212" s="1">
        <v>21000</v>
      </c>
      <c r="I212" s="1">
        <v>7.9</v>
      </c>
      <c r="J212" s="1">
        <v>0.18</v>
      </c>
      <c r="K212" s="1">
        <v>3</v>
      </c>
      <c r="L212" s="1">
        <v>711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U212" s="19">
        <f t="shared" si="12"/>
        <v>0.16368881423015244</v>
      </c>
      <c r="V212" s="19">
        <f t="shared" si="13"/>
        <v>1.177847728605242</v>
      </c>
      <c r="W212" s="19">
        <f t="shared" si="14"/>
        <v>0.45916892483591099</v>
      </c>
      <c r="X212">
        <f t="shared" si="15"/>
        <v>-0.77833710866232453</v>
      </c>
      <c r="AB212" s="1">
        <v>117668</v>
      </c>
    </row>
    <row r="213" spans="4:28" x14ac:dyDescent="0.25">
      <c r="D213" s="2">
        <v>0</v>
      </c>
      <c r="E213" s="1">
        <v>26</v>
      </c>
      <c r="F213" s="1">
        <f>AB213/1000</f>
        <v>117.297</v>
      </c>
      <c r="G213" s="1">
        <v>4</v>
      </c>
      <c r="H213" s="1">
        <v>21000</v>
      </c>
      <c r="I213" s="1">
        <v>11.01</v>
      </c>
      <c r="J213" s="1">
        <v>0.18</v>
      </c>
      <c r="K213" s="1">
        <v>3</v>
      </c>
      <c r="L213" s="1">
        <v>570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U213" s="19">
        <f t="shared" si="12"/>
        <v>0.16368844323015244</v>
      </c>
      <c r="V213" s="19">
        <f t="shared" si="13"/>
        <v>1.1778472916238159</v>
      </c>
      <c r="W213" s="19">
        <f t="shared" si="14"/>
        <v>0.45916901696738988</v>
      </c>
      <c r="X213">
        <f t="shared" si="15"/>
        <v>-0.77833690801401256</v>
      </c>
      <c r="AB213" s="1">
        <v>117297</v>
      </c>
    </row>
    <row r="214" spans="4:28" x14ac:dyDescent="0.25">
      <c r="D214" s="2">
        <v>0</v>
      </c>
      <c r="E214" s="1">
        <v>23</v>
      </c>
      <c r="F214" s="1">
        <f>AB214/1000</f>
        <v>116.295</v>
      </c>
      <c r="G214" s="1">
        <v>0</v>
      </c>
      <c r="H214" s="1">
        <v>20000</v>
      </c>
      <c r="I214" s="1">
        <v>13.04</v>
      </c>
      <c r="J214" s="1">
        <v>0.17</v>
      </c>
      <c r="K214" s="1">
        <v>3</v>
      </c>
      <c r="L214" s="1">
        <v>643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U214" s="19">
        <f t="shared" si="12"/>
        <v>0.16215923787123235</v>
      </c>
      <c r="V214" s="19">
        <f t="shared" si="13"/>
        <v>1.1760474977114532</v>
      </c>
      <c r="W214" s="19">
        <f t="shared" si="14"/>
        <v>0.45954879250186353</v>
      </c>
      <c r="X214">
        <f t="shared" si="15"/>
        <v>-0.77751015674786483</v>
      </c>
      <c r="AB214" s="1">
        <v>116295</v>
      </c>
    </row>
    <row r="215" spans="4:28" x14ac:dyDescent="0.25">
      <c r="D215" s="2">
        <v>0</v>
      </c>
      <c r="E215" s="1">
        <v>26</v>
      </c>
      <c r="F215" s="1">
        <f>AB215/1000</f>
        <v>116.006</v>
      </c>
      <c r="G215" s="1">
        <v>3</v>
      </c>
      <c r="H215" s="1">
        <v>19000</v>
      </c>
      <c r="I215" s="1">
        <v>13.22</v>
      </c>
      <c r="J215" s="1">
        <v>0.16</v>
      </c>
      <c r="K215" s="1">
        <v>2</v>
      </c>
      <c r="L215" s="1">
        <v>663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U215" s="19">
        <f t="shared" si="12"/>
        <v>0.16368615223015245</v>
      </c>
      <c r="V215" s="19">
        <f t="shared" si="13"/>
        <v>1.1778445931787618</v>
      </c>
      <c r="W215" s="19">
        <f t="shared" si="14"/>
        <v>0.45916958589795842</v>
      </c>
      <c r="X215">
        <f t="shared" si="15"/>
        <v>-0.77833566897088236</v>
      </c>
      <c r="AB215" s="1">
        <v>116006</v>
      </c>
    </row>
    <row r="216" spans="4:28" x14ac:dyDescent="0.25">
      <c r="D216" s="2">
        <v>0</v>
      </c>
      <c r="E216" s="1">
        <v>23</v>
      </c>
      <c r="F216" s="1">
        <f>AB216/1000</f>
        <v>115.13</v>
      </c>
      <c r="G216" s="1">
        <v>4</v>
      </c>
      <c r="H216" s="1">
        <v>20000</v>
      </c>
      <c r="I216" s="1">
        <v>10.99</v>
      </c>
      <c r="J216" s="1">
        <v>0.17</v>
      </c>
      <c r="K216" s="1">
        <v>2</v>
      </c>
      <c r="L216" s="1">
        <v>701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U216" s="19">
        <f t="shared" si="12"/>
        <v>0.16215707287123235</v>
      </c>
      <c r="V216" s="19">
        <f t="shared" si="13"/>
        <v>1.1760449515713769</v>
      </c>
      <c r="W216" s="19">
        <f t="shared" si="14"/>
        <v>0.45954933020932076</v>
      </c>
      <c r="X216">
        <f t="shared" si="15"/>
        <v>-0.77750898667158252</v>
      </c>
      <c r="AB216" s="1">
        <v>115130</v>
      </c>
    </row>
    <row r="217" spans="4:28" x14ac:dyDescent="0.25">
      <c r="D217" s="2">
        <v>0</v>
      </c>
      <c r="E217" s="1">
        <v>24</v>
      </c>
      <c r="F217" s="1">
        <f>AB217/1000</f>
        <v>114.976</v>
      </c>
      <c r="G217" s="1">
        <v>3</v>
      </c>
      <c r="H217" s="1">
        <v>20000</v>
      </c>
      <c r="I217" s="1">
        <v>11.01</v>
      </c>
      <c r="J217" s="1">
        <v>0.17</v>
      </c>
      <c r="K217" s="1">
        <v>3</v>
      </c>
      <c r="L217" s="1">
        <v>665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U217" s="19">
        <f t="shared" si="12"/>
        <v>0.16266631999087239</v>
      </c>
      <c r="V217" s="19">
        <f t="shared" si="13"/>
        <v>1.1766440015948352</v>
      </c>
      <c r="W217" s="19">
        <f t="shared" si="14"/>
        <v>0.45942285429647478</v>
      </c>
      <c r="X217">
        <f t="shared" si="15"/>
        <v>-0.77778424182244998</v>
      </c>
      <c r="AB217" s="1">
        <v>114976</v>
      </c>
    </row>
    <row r="218" spans="4:28" x14ac:dyDescent="0.25">
      <c r="D218" s="2">
        <v>0</v>
      </c>
      <c r="E218" s="1">
        <v>25</v>
      </c>
      <c r="F218" s="1">
        <f>AB218/1000</f>
        <v>114.958</v>
      </c>
      <c r="G218" s="1">
        <v>2</v>
      </c>
      <c r="H218" s="1">
        <v>24000</v>
      </c>
      <c r="I218" s="1">
        <v>6.54</v>
      </c>
      <c r="J218" s="1">
        <v>0.21</v>
      </c>
      <c r="K218" s="1">
        <v>4</v>
      </c>
      <c r="L218" s="1">
        <v>704</v>
      </c>
      <c r="M218" s="1">
        <v>0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>
        <v>1</v>
      </c>
      <c r="U218" s="19">
        <f t="shared" si="12"/>
        <v>0.16317670311051244</v>
      </c>
      <c r="V218" s="19">
        <f t="shared" si="13"/>
        <v>1.1772446941096952</v>
      </c>
      <c r="W218" s="19">
        <f t="shared" si="14"/>
        <v>0.45929610149258548</v>
      </c>
      <c r="X218">
        <f t="shared" si="15"/>
        <v>-0.77806017561894958</v>
      </c>
      <c r="AB218" s="1">
        <v>114958</v>
      </c>
    </row>
    <row r="219" spans="4:28" x14ac:dyDescent="0.25">
      <c r="D219" s="2">
        <v>0</v>
      </c>
      <c r="E219" s="1">
        <v>25</v>
      </c>
      <c r="F219" s="1">
        <f>AB219/1000</f>
        <v>114.87</v>
      </c>
      <c r="G219" s="1">
        <v>4</v>
      </c>
      <c r="H219" s="1">
        <v>24000</v>
      </c>
      <c r="I219" s="1">
        <v>8.9</v>
      </c>
      <c r="J219" s="1">
        <v>0.21</v>
      </c>
      <c r="K219" s="1">
        <v>2</v>
      </c>
      <c r="L219" s="1">
        <v>653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U219" s="19">
        <f t="shared" si="12"/>
        <v>0.16317561511051243</v>
      </c>
      <c r="V219" s="19">
        <f t="shared" si="13"/>
        <v>1.1772434132681646</v>
      </c>
      <c r="W219" s="19">
        <f t="shared" si="14"/>
        <v>0.45929637168999116</v>
      </c>
      <c r="X219">
        <f t="shared" si="15"/>
        <v>-0.77805958733325475</v>
      </c>
      <c r="AB219" s="1">
        <v>114870</v>
      </c>
    </row>
    <row r="220" spans="4:28" x14ac:dyDescent="0.25">
      <c r="D220" s="2">
        <v>0</v>
      </c>
      <c r="E220" s="1">
        <v>22</v>
      </c>
      <c r="F220" s="1">
        <f>AB220/1000</f>
        <v>114.267</v>
      </c>
      <c r="G220" s="1">
        <v>0</v>
      </c>
      <c r="H220" s="1">
        <v>20000</v>
      </c>
      <c r="I220" s="1">
        <v>11.01</v>
      </c>
      <c r="J220" s="1">
        <v>0.18</v>
      </c>
      <c r="K220" s="1">
        <v>2</v>
      </c>
      <c r="L220" s="1">
        <v>602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</v>
      </c>
      <c r="U220" s="19">
        <f t="shared" si="12"/>
        <v>0.16164780875159232</v>
      </c>
      <c r="V220" s="19">
        <f t="shared" si="13"/>
        <v>1.1754461865521688</v>
      </c>
      <c r="W220" s="19">
        <f t="shared" si="14"/>
        <v>0.4596758155552837</v>
      </c>
      <c r="X220">
        <f t="shared" si="15"/>
        <v>-0.77723378674402621</v>
      </c>
      <c r="AB220" s="1">
        <v>114267</v>
      </c>
    </row>
    <row r="221" spans="4:28" x14ac:dyDescent="0.25">
      <c r="D221" s="2">
        <v>0</v>
      </c>
      <c r="E221" s="1">
        <v>23</v>
      </c>
      <c r="F221" s="1">
        <f>AB221/1000</f>
        <v>113.396</v>
      </c>
      <c r="G221" s="1">
        <v>0</v>
      </c>
      <c r="H221" s="1">
        <v>25000</v>
      </c>
      <c r="I221" s="1">
        <v>15.21</v>
      </c>
      <c r="J221" s="1">
        <v>0.22</v>
      </c>
      <c r="K221" s="1">
        <v>4</v>
      </c>
      <c r="L221" s="1">
        <v>660</v>
      </c>
      <c r="M221" s="1">
        <v>0</v>
      </c>
      <c r="N221" s="1">
        <v>0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U221" s="19">
        <f t="shared" si="12"/>
        <v>0.16215533887123235</v>
      </c>
      <c r="V221" s="19">
        <f t="shared" si="13"/>
        <v>1.1760429123111988</v>
      </c>
      <c r="W221" s="19">
        <f t="shared" si="14"/>
        <v>0.45954976087208188</v>
      </c>
      <c r="X221">
        <f t="shared" si="15"/>
        <v>-0.77750804953049457</v>
      </c>
      <c r="AB221" s="1">
        <v>113396</v>
      </c>
    </row>
    <row r="222" spans="4:28" x14ac:dyDescent="0.25">
      <c r="D222" s="2">
        <v>0</v>
      </c>
      <c r="E222" s="1">
        <v>26</v>
      </c>
      <c r="F222" s="1">
        <f>AB222/1000</f>
        <v>113.057</v>
      </c>
      <c r="G222" s="1">
        <v>0</v>
      </c>
      <c r="H222" s="1">
        <v>20000</v>
      </c>
      <c r="I222" s="1">
        <v>9.4499999999999993</v>
      </c>
      <c r="J222" s="1">
        <v>0.18</v>
      </c>
      <c r="K222" s="1">
        <v>4</v>
      </c>
      <c r="L222" s="1">
        <v>606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U222" s="19">
        <f t="shared" si="12"/>
        <v>0.16368420323015245</v>
      </c>
      <c r="V222" s="19">
        <f t="shared" si="13"/>
        <v>1.1778422975618867</v>
      </c>
      <c r="W222" s="19">
        <f t="shared" si="14"/>
        <v>0.45917006989877485</v>
      </c>
      <c r="X222">
        <f t="shared" si="15"/>
        <v>-0.77833461489287681</v>
      </c>
      <c r="AB222" s="1">
        <v>113057</v>
      </c>
    </row>
    <row r="223" spans="4:28" x14ac:dyDescent="0.25">
      <c r="D223" s="2">
        <v>0</v>
      </c>
      <c r="E223" s="1">
        <v>22</v>
      </c>
      <c r="F223" s="1">
        <f>AB223/1000</f>
        <v>113.027</v>
      </c>
      <c r="G223" s="1">
        <v>2</v>
      </c>
      <c r="H223" s="1">
        <v>21000</v>
      </c>
      <c r="I223" s="1">
        <v>9.91</v>
      </c>
      <c r="J223" s="1">
        <v>0.19</v>
      </c>
      <c r="K223" s="1">
        <v>3</v>
      </c>
      <c r="L223" s="1">
        <v>701</v>
      </c>
      <c r="M223" s="1">
        <v>1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U223" s="19">
        <f t="shared" si="12"/>
        <v>0.16164556875159231</v>
      </c>
      <c r="V223" s="19">
        <f t="shared" si="13"/>
        <v>1.1754435535556598</v>
      </c>
      <c r="W223" s="19">
        <f t="shared" si="14"/>
        <v>0.45967637191300459</v>
      </c>
      <c r="X223">
        <f t="shared" si="15"/>
        <v>-0.77723257641847632</v>
      </c>
      <c r="AB223" s="1">
        <v>113027</v>
      </c>
    </row>
    <row r="224" spans="4:28" x14ac:dyDescent="0.25">
      <c r="D224" s="2">
        <v>0</v>
      </c>
      <c r="E224" s="1">
        <v>25</v>
      </c>
      <c r="F224" s="1">
        <f>AB224/1000</f>
        <v>111.834</v>
      </c>
      <c r="G224" s="1">
        <v>1</v>
      </c>
      <c r="H224" s="1">
        <v>20000</v>
      </c>
      <c r="I224" s="1">
        <v>9.25</v>
      </c>
      <c r="J224" s="1">
        <v>0.18</v>
      </c>
      <c r="K224" s="1">
        <v>2</v>
      </c>
      <c r="L224" s="1">
        <v>606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U224" s="19">
        <f t="shared" si="12"/>
        <v>0.16317357911051245</v>
      </c>
      <c r="V224" s="19">
        <f t="shared" si="13"/>
        <v>1.1772410164030154</v>
      </c>
      <c r="W224" s="19">
        <f t="shared" si="14"/>
        <v>0.45929687731681801</v>
      </c>
      <c r="X224">
        <f t="shared" si="15"/>
        <v>-0.77805848646118236</v>
      </c>
      <c r="AB224" s="1">
        <v>111834</v>
      </c>
    </row>
    <row r="225" spans="4:28" x14ac:dyDescent="0.25">
      <c r="D225" s="2">
        <v>0</v>
      </c>
      <c r="E225" s="1">
        <v>24</v>
      </c>
      <c r="F225" s="1">
        <f>AB225/1000</f>
        <v>111.729</v>
      </c>
      <c r="G225" s="1">
        <v>4</v>
      </c>
      <c r="H225" s="1">
        <v>25000</v>
      </c>
      <c r="I225" s="1">
        <v>12.73</v>
      </c>
      <c r="J225" s="1">
        <v>0.22</v>
      </c>
      <c r="K225" s="1">
        <v>4</v>
      </c>
      <c r="L225" s="1">
        <v>642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U225" s="19">
        <f t="shared" si="12"/>
        <v>0.1626640729908724</v>
      </c>
      <c r="V225" s="19">
        <f t="shared" si="13"/>
        <v>1.176641357678734</v>
      </c>
      <c r="W225" s="19">
        <f t="shared" si="14"/>
        <v>0.45942341234682949</v>
      </c>
      <c r="X225">
        <f t="shared" si="15"/>
        <v>-0.77778302714623049</v>
      </c>
      <c r="AB225" s="1">
        <v>111729</v>
      </c>
    </row>
    <row r="226" spans="4:28" x14ac:dyDescent="0.25">
      <c r="D226" s="2">
        <v>0</v>
      </c>
      <c r="E226" s="1">
        <v>25</v>
      </c>
      <c r="F226" s="1">
        <f>AB226/1000</f>
        <v>111.49</v>
      </c>
      <c r="G226" s="1">
        <v>2</v>
      </c>
      <c r="H226" s="1">
        <v>25000</v>
      </c>
      <c r="I226" s="1">
        <v>12.69</v>
      </c>
      <c r="J226" s="1">
        <v>0.22</v>
      </c>
      <c r="K226" s="1">
        <v>3</v>
      </c>
      <c r="L226" s="1">
        <v>622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U226" s="19">
        <f t="shared" si="12"/>
        <v>0.16317323511051243</v>
      </c>
      <c r="V226" s="19">
        <f t="shared" si="13"/>
        <v>1.1772406114321754</v>
      </c>
      <c r="W226" s="19">
        <f t="shared" si="14"/>
        <v>0.45929696274689924</v>
      </c>
      <c r="X226">
        <f t="shared" si="15"/>
        <v>-0.77805830045932278</v>
      </c>
      <c r="AB226" s="1">
        <v>111490</v>
      </c>
    </row>
    <row r="227" spans="4:28" x14ac:dyDescent="0.25">
      <c r="D227" s="2">
        <v>0</v>
      </c>
      <c r="E227" s="1">
        <v>22</v>
      </c>
      <c r="F227" s="1">
        <f>AB227/1000</f>
        <v>111.36499999999999</v>
      </c>
      <c r="G227" s="1">
        <v>1</v>
      </c>
      <c r="H227" s="1">
        <v>20000</v>
      </c>
      <c r="I227" s="1">
        <v>15.65</v>
      </c>
      <c r="J227" s="1">
        <v>0.18</v>
      </c>
      <c r="K227" s="1">
        <v>2</v>
      </c>
      <c r="L227" s="1">
        <v>649</v>
      </c>
      <c r="M227" s="1">
        <v>1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U227" s="19">
        <f t="shared" si="12"/>
        <v>0.16164390675159232</v>
      </c>
      <c r="V227" s="19">
        <f t="shared" si="13"/>
        <v>1.1754415999700973</v>
      </c>
      <c r="W227" s="19">
        <f t="shared" si="14"/>
        <v>0.45967678471062867</v>
      </c>
      <c r="X227">
        <f t="shared" si="15"/>
        <v>-0.77723167840094931</v>
      </c>
      <c r="AB227" s="1">
        <v>111365</v>
      </c>
    </row>
    <row r="228" spans="4:28" x14ac:dyDescent="0.25">
      <c r="D228" s="2">
        <v>0</v>
      </c>
      <c r="E228" s="1">
        <v>24</v>
      </c>
      <c r="F228" s="1">
        <f>AB228/1000</f>
        <v>111.283</v>
      </c>
      <c r="G228" s="1">
        <v>0</v>
      </c>
      <c r="H228" s="1">
        <v>24500</v>
      </c>
      <c r="I228" s="1">
        <v>11.46</v>
      </c>
      <c r="J228" s="1">
        <v>0.22</v>
      </c>
      <c r="K228" s="1">
        <v>4</v>
      </c>
      <c r="L228" s="1">
        <v>694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U228" s="19">
        <f t="shared" si="12"/>
        <v>0.16266262699087239</v>
      </c>
      <c r="V228" s="19">
        <f t="shared" si="13"/>
        <v>1.1766396562565609</v>
      </c>
      <c r="W228" s="19">
        <f t="shared" si="14"/>
        <v>0.45942377146607027</v>
      </c>
      <c r="X228">
        <f t="shared" si="15"/>
        <v>-0.77778224547274422</v>
      </c>
      <c r="AB228" s="1">
        <v>111283</v>
      </c>
    </row>
    <row r="229" spans="4:28" x14ac:dyDescent="0.25">
      <c r="D229" s="2">
        <v>0</v>
      </c>
      <c r="E229" s="1">
        <v>24</v>
      </c>
      <c r="F229" s="1">
        <f>AB229/1000</f>
        <v>110.935</v>
      </c>
      <c r="G229" s="1">
        <v>1</v>
      </c>
      <c r="H229" s="1">
        <v>25000</v>
      </c>
      <c r="I229" s="1">
        <v>13.43</v>
      </c>
      <c r="J229" s="1">
        <v>0.23</v>
      </c>
      <c r="K229" s="1">
        <v>3</v>
      </c>
      <c r="L229" s="1">
        <v>709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U229" s="19">
        <f t="shared" si="12"/>
        <v>0.16266327899087241</v>
      </c>
      <c r="V229" s="19">
        <f t="shared" si="13"/>
        <v>1.1766404234258669</v>
      </c>
      <c r="W229" s="19">
        <f t="shared" si="14"/>
        <v>0.45942360953954708</v>
      </c>
      <c r="X229">
        <f t="shared" si="15"/>
        <v>-0.77778259792849802</v>
      </c>
      <c r="AB229" s="1">
        <v>110935</v>
      </c>
    </row>
    <row r="230" spans="4:28" x14ac:dyDescent="0.25">
      <c r="D230" s="2">
        <v>0</v>
      </c>
      <c r="E230" s="1">
        <v>25</v>
      </c>
      <c r="F230" s="1">
        <f>AB230/1000</f>
        <v>110.319</v>
      </c>
      <c r="G230" s="1">
        <v>1</v>
      </c>
      <c r="H230" s="1">
        <v>20000</v>
      </c>
      <c r="I230" s="1">
        <v>14.35</v>
      </c>
      <c r="J230" s="1">
        <v>0.18</v>
      </c>
      <c r="K230" s="1">
        <v>3</v>
      </c>
      <c r="L230" s="1">
        <v>572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1</v>
      </c>
      <c r="U230" s="19">
        <f t="shared" si="12"/>
        <v>0.16317206411051244</v>
      </c>
      <c r="V230" s="19">
        <f t="shared" si="13"/>
        <v>1.1772392328842265</v>
      </c>
      <c r="W230" s="19">
        <f t="shared" si="14"/>
        <v>0.4592972535568739</v>
      </c>
      <c r="X230">
        <f t="shared" si="15"/>
        <v>-0.77805766729623616</v>
      </c>
      <c r="AB230" s="1">
        <v>110319</v>
      </c>
    </row>
    <row r="231" spans="4:28" x14ac:dyDescent="0.25">
      <c r="D231" s="2">
        <v>0</v>
      </c>
      <c r="E231" s="1">
        <v>24</v>
      </c>
      <c r="F231" s="1">
        <f>AB231/1000</f>
        <v>109.178</v>
      </c>
      <c r="G231" s="1">
        <v>1</v>
      </c>
      <c r="H231" s="1">
        <v>20000</v>
      </c>
      <c r="I231" s="1">
        <v>6.54</v>
      </c>
      <c r="J231" s="1">
        <v>0.18</v>
      </c>
      <c r="K231" s="1">
        <v>3</v>
      </c>
      <c r="L231" s="1">
        <v>630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U231" s="19">
        <f t="shared" si="12"/>
        <v>0.16266052199087239</v>
      </c>
      <c r="V231" s="19">
        <f t="shared" si="13"/>
        <v>1.1766371794326913</v>
      </c>
      <c r="W231" s="19">
        <f t="shared" si="14"/>
        <v>0.45942429425037912</v>
      </c>
      <c r="X231">
        <f t="shared" si="15"/>
        <v>-0.77778110756033325</v>
      </c>
      <c r="AB231" s="1">
        <v>109178</v>
      </c>
    </row>
    <row r="232" spans="4:28" x14ac:dyDescent="0.25">
      <c r="D232" s="2">
        <v>0</v>
      </c>
      <c r="E232" s="1">
        <v>23</v>
      </c>
      <c r="F232" s="1">
        <f>AB232/1000</f>
        <v>109.167</v>
      </c>
      <c r="G232" s="1">
        <v>0</v>
      </c>
      <c r="H232" s="1">
        <v>25000</v>
      </c>
      <c r="I232" s="1">
        <v>11.36</v>
      </c>
      <c r="J232" s="1">
        <v>0.23</v>
      </c>
      <c r="K232" s="1">
        <v>3</v>
      </c>
      <c r="L232" s="1">
        <v>678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U232" s="19">
        <f t="shared" si="12"/>
        <v>0.16215110987123235</v>
      </c>
      <c r="V232" s="19">
        <f t="shared" si="13"/>
        <v>1.1760379388362392</v>
      </c>
      <c r="W232" s="19">
        <f t="shared" si="14"/>
        <v>0.45955081120267927</v>
      </c>
      <c r="X232">
        <f t="shared" si="15"/>
        <v>-0.77750576396865445</v>
      </c>
      <c r="AB232" s="1">
        <v>109167</v>
      </c>
    </row>
    <row r="233" spans="4:28" x14ac:dyDescent="0.25">
      <c r="D233" s="2">
        <v>0</v>
      </c>
      <c r="E233" s="1">
        <v>26</v>
      </c>
      <c r="F233" s="1">
        <f>AB233/1000</f>
        <v>109.089</v>
      </c>
      <c r="G233" s="1">
        <v>5</v>
      </c>
      <c r="H233" s="1">
        <v>20000</v>
      </c>
      <c r="I233" s="1">
        <v>11.49</v>
      </c>
      <c r="J233" s="1">
        <v>0.18</v>
      </c>
      <c r="K233" s="1">
        <v>3</v>
      </c>
      <c r="L233" s="1">
        <v>537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>
        <v>0</v>
      </c>
      <c r="S233" s="1">
        <v>1</v>
      </c>
      <c r="U233" s="19">
        <f t="shared" si="12"/>
        <v>0.16368023523015246</v>
      </c>
      <c r="V233" s="19">
        <f t="shared" si="13"/>
        <v>1.1778376238929227</v>
      </c>
      <c r="W233" s="19">
        <f t="shared" si="14"/>
        <v>0.4591710552839483</v>
      </c>
      <c r="X233">
        <f t="shared" si="15"/>
        <v>-0.77833246888166929</v>
      </c>
      <c r="AB233" s="1">
        <v>109089</v>
      </c>
    </row>
    <row r="234" spans="4:28" x14ac:dyDescent="0.25">
      <c r="D234" s="2">
        <v>0</v>
      </c>
      <c r="E234" s="1">
        <v>23</v>
      </c>
      <c r="F234" s="1">
        <f>AB234/1000</f>
        <v>109.06100000000001</v>
      </c>
      <c r="G234" s="1">
        <v>0</v>
      </c>
      <c r="H234" s="1">
        <v>20000</v>
      </c>
      <c r="I234" s="1">
        <v>13.57</v>
      </c>
      <c r="J234" s="1">
        <v>0.18</v>
      </c>
      <c r="K234" s="1">
        <v>4</v>
      </c>
      <c r="L234" s="1">
        <v>657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1</v>
      </c>
      <c r="U234" s="19">
        <f t="shared" si="12"/>
        <v>0.16215200387123235</v>
      </c>
      <c r="V234" s="19">
        <f t="shared" si="13"/>
        <v>1.1760389902146264</v>
      </c>
      <c r="W234" s="19">
        <f t="shared" si="14"/>
        <v>0.45955058916539371</v>
      </c>
      <c r="X234">
        <f t="shared" si="15"/>
        <v>-0.77750624713032834</v>
      </c>
      <c r="AB234" s="1">
        <v>109061</v>
      </c>
    </row>
    <row r="235" spans="4:28" x14ac:dyDescent="0.25">
      <c r="D235" s="2">
        <v>0</v>
      </c>
      <c r="E235" s="1">
        <v>24</v>
      </c>
      <c r="F235" s="1">
        <f>AB235/1000</f>
        <v>109.05</v>
      </c>
      <c r="G235" s="1">
        <v>5</v>
      </c>
      <c r="H235" s="1">
        <v>24250</v>
      </c>
      <c r="I235" s="1">
        <v>12.53</v>
      </c>
      <c r="J235" s="1">
        <v>0.22</v>
      </c>
      <c r="K235" s="1">
        <v>3</v>
      </c>
      <c r="L235" s="1">
        <v>622</v>
      </c>
      <c r="M235" s="1">
        <v>1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U235" s="19">
        <f t="shared" si="12"/>
        <v>0.1626603939908724</v>
      </c>
      <c r="V235" s="19">
        <f t="shared" si="13"/>
        <v>1.176637028823142</v>
      </c>
      <c r="W235" s="19">
        <f t="shared" si="14"/>
        <v>0.45942432603964156</v>
      </c>
      <c r="X235">
        <f t="shared" si="15"/>
        <v>-0.77778103836664514</v>
      </c>
      <c r="AB235" s="1">
        <v>109050</v>
      </c>
    </row>
    <row r="236" spans="4:28" x14ac:dyDescent="0.25">
      <c r="D236" s="2">
        <v>0</v>
      </c>
      <c r="E236" s="1">
        <v>22</v>
      </c>
      <c r="F236" s="1">
        <f>AB236/1000</f>
        <v>109.017</v>
      </c>
      <c r="G236" s="1">
        <v>1</v>
      </c>
      <c r="H236" s="1">
        <v>20000</v>
      </c>
      <c r="I236" s="1">
        <v>11.01</v>
      </c>
      <c r="J236" s="1">
        <v>0.18</v>
      </c>
      <c r="K236" s="1">
        <v>4</v>
      </c>
      <c r="L236" s="1">
        <v>639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U236" s="19">
        <f t="shared" si="12"/>
        <v>0.16164255875159231</v>
      </c>
      <c r="V236" s="19">
        <f t="shared" si="13"/>
        <v>1.1754400154758884</v>
      </c>
      <c r="W236" s="19">
        <f t="shared" si="14"/>
        <v>0.45967711951885049</v>
      </c>
      <c r="X236">
        <f t="shared" si="15"/>
        <v>-0.77723095004548082</v>
      </c>
      <c r="AB236" s="1">
        <v>109017</v>
      </c>
    </row>
    <row r="237" spans="4:28" x14ac:dyDescent="0.25">
      <c r="D237" s="2">
        <v>0</v>
      </c>
      <c r="E237" s="1">
        <v>23</v>
      </c>
      <c r="F237" s="1">
        <f>AB237/1000</f>
        <v>108.836</v>
      </c>
      <c r="G237" s="1">
        <v>0</v>
      </c>
      <c r="H237" s="1">
        <v>20000</v>
      </c>
      <c r="I237" s="1">
        <v>11.49</v>
      </c>
      <c r="J237" s="1">
        <v>0.18</v>
      </c>
      <c r="K237" s="1">
        <v>4</v>
      </c>
      <c r="L237" s="1">
        <v>560</v>
      </c>
      <c r="M237" s="1">
        <v>0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1</v>
      </c>
      <c r="U237" s="19">
        <f t="shared" si="12"/>
        <v>0.16215177887123236</v>
      </c>
      <c r="V237" s="19">
        <f t="shared" si="13"/>
        <v>1.1760387256058833</v>
      </c>
      <c r="W237" s="19">
        <f t="shared" si="14"/>
        <v>0.4595506450472594</v>
      </c>
      <c r="X237">
        <f t="shared" si="15"/>
        <v>-0.77750612552921716</v>
      </c>
      <c r="AB237" s="1">
        <v>108836</v>
      </c>
    </row>
    <row r="238" spans="4:28" x14ac:dyDescent="0.25">
      <c r="D238" s="2">
        <v>0</v>
      </c>
      <c r="E238" s="1">
        <v>25</v>
      </c>
      <c r="F238" s="1">
        <f>AB238/1000</f>
        <v>108.758</v>
      </c>
      <c r="G238" s="1">
        <v>2</v>
      </c>
      <c r="H238" s="1">
        <v>25000</v>
      </c>
      <c r="I238" s="1">
        <v>10.99</v>
      </c>
      <c r="J238" s="1">
        <v>0.23</v>
      </c>
      <c r="K238" s="1">
        <v>4</v>
      </c>
      <c r="L238" s="1">
        <v>611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U238" s="19">
        <f t="shared" si="12"/>
        <v>0.16316950311051243</v>
      </c>
      <c r="V238" s="19">
        <f t="shared" si="13"/>
        <v>1.1772362179784117</v>
      </c>
      <c r="W238" s="19">
        <f t="shared" si="14"/>
        <v>0.45929788956409667</v>
      </c>
      <c r="X238">
        <f t="shared" si="15"/>
        <v>-0.77805628255731718</v>
      </c>
      <c r="AB238" s="1">
        <v>108758</v>
      </c>
    </row>
    <row r="239" spans="4:28" x14ac:dyDescent="0.25">
      <c r="D239" s="2">
        <v>0</v>
      </c>
      <c r="E239" s="1">
        <v>26</v>
      </c>
      <c r="F239" s="1">
        <f>AB239/1000</f>
        <v>107.64100000000001</v>
      </c>
      <c r="G239" s="1">
        <v>6</v>
      </c>
      <c r="H239" s="1">
        <v>24000</v>
      </c>
      <c r="I239" s="1">
        <v>11.58</v>
      </c>
      <c r="J239" s="1">
        <v>0.22</v>
      </c>
      <c r="K239" s="1">
        <v>3</v>
      </c>
      <c r="L239" s="1">
        <v>648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U239" s="19">
        <f t="shared" si="12"/>
        <v>0.16367778723015244</v>
      </c>
      <c r="V239" s="19">
        <f t="shared" si="13"/>
        <v>1.1778347405499485</v>
      </c>
      <c r="W239" s="19">
        <f t="shared" si="14"/>
        <v>0.45917166320318648</v>
      </c>
      <c r="X239">
        <f t="shared" si="15"/>
        <v>-0.77833114493315658</v>
      </c>
      <c r="AB239" s="1">
        <v>107641</v>
      </c>
    </row>
    <row r="240" spans="4:28" x14ac:dyDescent="0.25">
      <c r="D240" s="2">
        <v>0</v>
      </c>
      <c r="E240" s="1">
        <v>22</v>
      </c>
      <c r="F240" s="1">
        <f>AB240/1000</f>
        <v>105.649</v>
      </c>
      <c r="G240" s="1">
        <v>1</v>
      </c>
      <c r="H240" s="1">
        <v>20000</v>
      </c>
      <c r="I240" s="1">
        <v>13.85</v>
      </c>
      <c r="J240" s="1">
        <v>0.19</v>
      </c>
      <c r="K240" s="1">
        <v>4</v>
      </c>
      <c r="L240" s="1">
        <v>575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U240" s="19">
        <f t="shared" si="12"/>
        <v>0.16163919075159233</v>
      </c>
      <c r="V240" s="19">
        <f t="shared" si="13"/>
        <v>1.175436056600583</v>
      </c>
      <c r="W240" s="19">
        <f t="shared" si="14"/>
        <v>0.45967795604281614</v>
      </c>
      <c r="X240">
        <f t="shared" si="15"/>
        <v>-0.77722913023942786</v>
      </c>
      <c r="AB240" s="1">
        <v>105649</v>
      </c>
    </row>
    <row r="241" spans="4:28" x14ac:dyDescent="0.25">
      <c r="D241" s="2">
        <v>0</v>
      </c>
      <c r="E241" s="1">
        <v>24</v>
      </c>
      <c r="F241" s="1">
        <f>AB241/1000</f>
        <v>105.349</v>
      </c>
      <c r="G241" s="1">
        <v>5</v>
      </c>
      <c r="H241" s="1">
        <v>25000</v>
      </c>
      <c r="I241" s="1">
        <v>14.84</v>
      </c>
      <c r="J241" s="1">
        <v>0.24</v>
      </c>
      <c r="K241" s="1">
        <v>3</v>
      </c>
      <c r="L241" s="1">
        <v>621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U241" s="19">
        <f t="shared" si="12"/>
        <v>0.1626576929908724</v>
      </c>
      <c r="V241" s="19">
        <f t="shared" si="13"/>
        <v>1.1766338507308192</v>
      </c>
      <c r="W241" s="19">
        <f t="shared" si="14"/>
        <v>0.45942499684282834</v>
      </c>
      <c r="X241">
        <f t="shared" si="15"/>
        <v>-0.77777957827265565</v>
      </c>
      <c r="AB241" s="1">
        <v>105349</v>
      </c>
    </row>
    <row r="242" spans="4:28" x14ac:dyDescent="0.25">
      <c r="D242" s="2">
        <v>0</v>
      </c>
      <c r="E242" s="1">
        <v>24</v>
      </c>
      <c r="F242" s="1">
        <f>AB242/1000</f>
        <v>103.4</v>
      </c>
      <c r="G242" s="1">
        <v>4</v>
      </c>
      <c r="H242" s="1">
        <v>25000</v>
      </c>
      <c r="I242" s="1">
        <v>10.62</v>
      </c>
      <c r="J242" s="1">
        <v>0.24</v>
      </c>
      <c r="K242" s="1">
        <v>4</v>
      </c>
      <c r="L242" s="1">
        <v>592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U242" s="19">
        <f t="shared" si="12"/>
        <v>0.1626557439908724</v>
      </c>
      <c r="V242" s="19">
        <f t="shared" si="13"/>
        <v>1.176631557473679</v>
      </c>
      <c r="W242" s="19">
        <f t="shared" si="14"/>
        <v>0.45942548088416779</v>
      </c>
      <c r="X242">
        <f t="shared" si="15"/>
        <v>-0.77777852469244613</v>
      </c>
      <c r="AB242" s="1">
        <v>103400</v>
      </c>
    </row>
    <row r="243" spans="4:28" x14ac:dyDescent="0.25">
      <c r="D243" s="2">
        <v>0</v>
      </c>
      <c r="E243" s="1">
        <v>23</v>
      </c>
      <c r="F243" s="1">
        <f>AB243/1000</f>
        <v>103.27500000000001</v>
      </c>
      <c r="G243" s="1">
        <v>0</v>
      </c>
      <c r="H243" s="1">
        <v>20000</v>
      </c>
      <c r="I243" s="1">
        <v>7.49</v>
      </c>
      <c r="J243" s="1">
        <v>0.19</v>
      </c>
      <c r="K243" s="1">
        <v>2</v>
      </c>
      <c r="L243" s="1">
        <v>597</v>
      </c>
      <c r="M243" s="1">
        <v>1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U243" s="19">
        <f t="shared" si="12"/>
        <v>0.16214621787123237</v>
      </c>
      <c r="V243" s="19">
        <f t="shared" si="13"/>
        <v>1.1760321856727145</v>
      </c>
      <c r="W243" s="19">
        <f t="shared" si="14"/>
        <v>0.4595520261989382</v>
      </c>
      <c r="X243">
        <f t="shared" si="15"/>
        <v>-0.77750312009419442</v>
      </c>
      <c r="AB243" s="1">
        <v>103275</v>
      </c>
    </row>
    <row r="244" spans="4:28" x14ac:dyDescent="0.25">
      <c r="D244" s="2">
        <v>0</v>
      </c>
      <c r="E244" s="1">
        <v>25</v>
      </c>
      <c r="F244" s="1">
        <f>AB244/1000</f>
        <v>103.166</v>
      </c>
      <c r="G244" s="1">
        <v>3</v>
      </c>
      <c r="H244" s="1">
        <v>20000</v>
      </c>
      <c r="I244" s="1">
        <v>10.25</v>
      </c>
      <c r="J244" s="1">
        <v>0.19</v>
      </c>
      <c r="K244" s="1">
        <v>3</v>
      </c>
      <c r="L244" s="1">
        <v>653</v>
      </c>
      <c r="M244" s="1">
        <v>0</v>
      </c>
      <c r="N244" s="1">
        <v>0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U244" s="19">
        <f t="shared" si="12"/>
        <v>0.16316491111051243</v>
      </c>
      <c r="V244" s="19">
        <f t="shared" si="13"/>
        <v>1.1772308121221104</v>
      </c>
      <c r="W244" s="19">
        <f t="shared" si="14"/>
        <v>0.45929902995691896</v>
      </c>
      <c r="X244">
        <f t="shared" si="15"/>
        <v>-0.77805379965584409</v>
      </c>
      <c r="AB244" s="1">
        <v>103166</v>
      </c>
    </row>
    <row r="245" spans="4:28" x14ac:dyDescent="0.25">
      <c r="D245" s="2">
        <v>0</v>
      </c>
      <c r="E245" s="1">
        <v>26</v>
      </c>
      <c r="F245" s="1">
        <f>AB245/1000</f>
        <v>103.023</v>
      </c>
      <c r="G245" s="1">
        <v>4</v>
      </c>
      <c r="H245" s="1">
        <v>21000</v>
      </c>
      <c r="I245" s="1">
        <v>13.92</v>
      </c>
      <c r="J245" s="1">
        <v>0.2</v>
      </c>
      <c r="K245" s="1">
        <v>3</v>
      </c>
      <c r="L245" s="1">
        <v>658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U245" s="19">
        <f t="shared" si="12"/>
        <v>0.16367416923015246</v>
      </c>
      <c r="V245" s="19">
        <f t="shared" si="13"/>
        <v>1.1778304791515661</v>
      </c>
      <c r="W245" s="19">
        <f t="shared" si="14"/>
        <v>0.45917256167228293</v>
      </c>
      <c r="X245">
        <f t="shared" si="15"/>
        <v>-0.77832918821785935</v>
      </c>
      <c r="AB245" s="1">
        <v>103023</v>
      </c>
    </row>
    <row r="246" spans="4:28" x14ac:dyDescent="0.25">
      <c r="D246" s="2">
        <v>0</v>
      </c>
      <c r="E246" s="1">
        <v>25</v>
      </c>
      <c r="F246" s="1">
        <f>AB246/1000</f>
        <v>102.97499999999999</v>
      </c>
      <c r="G246" s="1">
        <v>0</v>
      </c>
      <c r="H246" s="1">
        <v>20000</v>
      </c>
      <c r="I246" s="1">
        <v>11.01</v>
      </c>
      <c r="J246" s="1">
        <v>0.19</v>
      </c>
      <c r="K246" s="1">
        <v>2</v>
      </c>
      <c r="L246" s="1">
        <v>663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U246" s="19">
        <f t="shared" si="12"/>
        <v>0.16316372011051244</v>
      </c>
      <c r="V246" s="19">
        <f t="shared" si="13"/>
        <v>1.1772294100410483</v>
      </c>
      <c r="W246" s="19">
        <f t="shared" si="14"/>
        <v>0.45929932573395948</v>
      </c>
      <c r="X246">
        <f t="shared" si="15"/>
        <v>-0.77805315568116529</v>
      </c>
      <c r="AB246" s="1">
        <v>102975</v>
      </c>
    </row>
    <row r="247" spans="4:28" x14ac:dyDescent="0.25">
      <c r="D247" s="2">
        <v>0</v>
      </c>
      <c r="E247" s="1">
        <v>22</v>
      </c>
      <c r="F247" s="1">
        <f>AB247/1000</f>
        <v>102.31699999999999</v>
      </c>
      <c r="G247" s="1">
        <v>0</v>
      </c>
      <c r="H247" s="1">
        <v>25000</v>
      </c>
      <c r="I247" s="1">
        <v>18.3</v>
      </c>
      <c r="J247" s="1">
        <v>0.24</v>
      </c>
      <c r="K247" s="1">
        <v>4</v>
      </c>
      <c r="L247" s="1">
        <v>586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1</v>
      </c>
      <c r="U247" s="19">
        <f t="shared" si="12"/>
        <v>0.16163585875159231</v>
      </c>
      <c r="V247" s="19">
        <f t="shared" si="13"/>
        <v>1.1754321400541674</v>
      </c>
      <c r="W247" s="19">
        <f t="shared" si="14"/>
        <v>0.4596787836255376</v>
      </c>
      <c r="X247">
        <f t="shared" si="15"/>
        <v>-0.77722732988775645</v>
      </c>
      <c r="AB247" s="1">
        <v>102317</v>
      </c>
    </row>
    <row r="248" spans="4:28" x14ac:dyDescent="0.25">
      <c r="D248" s="2">
        <v>0</v>
      </c>
      <c r="E248" s="1">
        <v>23</v>
      </c>
      <c r="F248" s="1">
        <f>AB248/1000</f>
        <v>102.232</v>
      </c>
      <c r="G248" s="1">
        <v>1</v>
      </c>
      <c r="H248" s="1">
        <v>20000</v>
      </c>
      <c r="I248" s="1">
        <v>11.11</v>
      </c>
      <c r="J248" s="1">
        <v>0.2</v>
      </c>
      <c r="K248" s="1">
        <v>4</v>
      </c>
      <c r="L248" s="1">
        <v>663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>
        <v>1</v>
      </c>
      <c r="U248" s="19">
        <f t="shared" si="12"/>
        <v>0.16214517487123237</v>
      </c>
      <c r="V248" s="19">
        <f t="shared" si="13"/>
        <v>1.1760309590717846</v>
      </c>
      <c r="W248" s="19">
        <f t="shared" si="14"/>
        <v>0.45955228524256087</v>
      </c>
      <c r="X248">
        <f t="shared" si="15"/>
        <v>-0.77750255640709287</v>
      </c>
      <c r="AB248" s="1">
        <v>102232</v>
      </c>
    </row>
    <row r="249" spans="4:28" x14ac:dyDescent="0.25">
      <c r="D249" s="2">
        <v>0</v>
      </c>
      <c r="E249" s="1">
        <v>24</v>
      </c>
      <c r="F249" s="1">
        <f>AB249/1000</f>
        <v>102.011</v>
      </c>
      <c r="G249" s="1">
        <v>3</v>
      </c>
      <c r="H249" s="1">
        <v>24500</v>
      </c>
      <c r="I249" s="1">
        <v>13.85</v>
      </c>
      <c r="J249" s="1">
        <v>0.24</v>
      </c>
      <c r="K249" s="1">
        <v>4</v>
      </c>
      <c r="L249" s="1">
        <v>627</v>
      </c>
      <c r="M249" s="1">
        <v>0</v>
      </c>
      <c r="N249" s="1">
        <v>0</v>
      </c>
      <c r="O249" s="1">
        <v>0</v>
      </c>
      <c r="P249" s="1">
        <v>1</v>
      </c>
      <c r="Q249" s="1">
        <v>0</v>
      </c>
      <c r="R249" s="1">
        <v>0</v>
      </c>
      <c r="S249" s="1">
        <v>1</v>
      </c>
      <c r="U249" s="19">
        <f t="shared" si="12"/>
        <v>0.16265435499087241</v>
      </c>
      <c r="V249" s="19">
        <f t="shared" si="13"/>
        <v>1.1766299231335806</v>
      </c>
      <c r="W249" s="19">
        <f t="shared" si="14"/>
        <v>0.45942582584748815</v>
      </c>
      <c r="X249">
        <f t="shared" si="15"/>
        <v>-0.77777777383467872</v>
      </c>
      <c r="AB249" s="1">
        <v>102011</v>
      </c>
    </row>
    <row r="250" spans="4:28" x14ac:dyDescent="0.25">
      <c r="D250" s="2">
        <v>0</v>
      </c>
      <c r="E250" s="1">
        <v>25</v>
      </c>
      <c r="F250" s="1">
        <f>AB250/1000</f>
        <v>101.849</v>
      </c>
      <c r="G250" s="1">
        <v>3</v>
      </c>
      <c r="H250" s="1">
        <v>20000</v>
      </c>
      <c r="I250" s="1">
        <v>13.92</v>
      </c>
      <c r="J250" s="1">
        <v>0.2</v>
      </c>
      <c r="K250" s="1">
        <v>2</v>
      </c>
      <c r="L250" s="1">
        <v>627</v>
      </c>
      <c r="M250" s="1">
        <v>1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U250" s="19">
        <f t="shared" si="12"/>
        <v>0.16316359411051243</v>
      </c>
      <c r="V250" s="19">
        <f t="shared" si="13"/>
        <v>1.1772292617101519</v>
      </c>
      <c r="W250" s="19">
        <f t="shared" si="14"/>
        <v>0.45929935702523506</v>
      </c>
      <c r="X250">
        <f t="shared" si="15"/>
        <v>-0.77805308755288216</v>
      </c>
      <c r="AB250" s="1">
        <v>101849</v>
      </c>
    </row>
    <row r="251" spans="4:28" x14ac:dyDescent="0.25">
      <c r="D251" s="2">
        <v>0</v>
      </c>
      <c r="E251" s="1">
        <v>24</v>
      </c>
      <c r="F251" s="1">
        <f>AB251/1000</f>
        <v>101.708</v>
      </c>
      <c r="G251" s="1">
        <v>2</v>
      </c>
      <c r="H251" s="1">
        <v>21000</v>
      </c>
      <c r="I251" s="1">
        <v>10.75</v>
      </c>
      <c r="J251" s="1">
        <v>0.21</v>
      </c>
      <c r="K251" s="1">
        <v>4</v>
      </c>
      <c r="L251" s="1">
        <v>593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U251" s="19">
        <f t="shared" si="12"/>
        <v>0.1626530519908724</v>
      </c>
      <c r="V251" s="19">
        <f t="shared" si="13"/>
        <v>1.1766283899857897</v>
      </c>
      <c r="W251" s="19">
        <f t="shared" si="14"/>
        <v>0.45942614945242377</v>
      </c>
      <c r="X251">
        <f t="shared" si="15"/>
        <v>-0.77777706946674063</v>
      </c>
      <c r="AB251" s="1">
        <v>101708</v>
      </c>
    </row>
    <row r="252" spans="4:28" x14ac:dyDescent="0.25">
      <c r="D252" s="2">
        <v>0</v>
      </c>
      <c r="E252" s="1">
        <v>23</v>
      </c>
      <c r="F252" s="1">
        <f>AB252/1000</f>
        <v>101.575</v>
      </c>
      <c r="G252" s="1">
        <v>1</v>
      </c>
      <c r="H252" s="1">
        <v>22000</v>
      </c>
      <c r="I252" s="1">
        <v>11.71</v>
      </c>
      <c r="J252" s="1">
        <v>0.22</v>
      </c>
      <c r="K252" s="1">
        <v>4</v>
      </c>
      <c r="L252" s="1">
        <v>586</v>
      </c>
      <c r="M252" s="1">
        <v>0</v>
      </c>
      <c r="N252" s="1">
        <v>0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U252" s="19">
        <f t="shared" si="12"/>
        <v>0.16214351787123235</v>
      </c>
      <c r="V252" s="19">
        <f t="shared" si="13"/>
        <v>1.1760290103900999</v>
      </c>
      <c r="W252" s="19">
        <f t="shared" si="14"/>
        <v>0.45955269678170729</v>
      </c>
      <c r="X252">
        <f t="shared" si="15"/>
        <v>-0.77750166088557038</v>
      </c>
      <c r="AB252" s="1">
        <v>101575</v>
      </c>
    </row>
    <row r="253" spans="4:28" x14ac:dyDescent="0.25">
      <c r="D253" s="2">
        <v>0</v>
      </c>
      <c r="E253" s="1">
        <v>24</v>
      </c>
      <c r="F253" s="1">
        <f>AB253/1000</f>
        <v>101.20099999999999</v>
      </c>
      <c r="G253" s="1">
        <v>6</v>
      </c>
      <c r="H253" s="1">
        <v>20000</v>
      </c>
      <c r="I253" s="1">
        <v>13.48</v>
      </c>
      <c r="J253" s="1">
        <v>0.2</v>
      </c>
      <c r="K253" s="1">
        <v>3</v>
      </c>
      <c r="L253" s="1">
        <v>569</v>
      </c>
      <c r="M253" s="1">
        <v>0</v>
      </c>
      <c r="N253" s="1">
        <v>0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U253" s="19">
        <f t="shared" si="12"/>
        <v>0.16265254499087239</v>
      </c>
      <c r="V253" s="19">
        <f t="shared" si="13"/>
        <v>1.1766277934353471</v>
      </c>
      <c r="W253" s="19">
        <f t="shared" si="14"/>
        <v>0.45942627536778413</v>
      </c>
      <c r="X253">
        <f t="shared" si="15"/>
        <v>-0.77777679539583011</v>
      </c>
      <c r="AB253" s="1">
        <v>101201</v>
      </c>
    </row>
    <row r="254" spans="4:28" x14ac:dyDescent="0.25">
      <c r="D254" s="2">
        <v>0</v>
      </c>
      <c r="E254" s="1">
        <v>24</v>
      </c>
      <c r="F254" s="1">
        <f>AB254/1000</f>
        <v>100.658</v>
      </c>
      <c r="G254" s="1">
        <v>1</v>
      </c>
      <c r="H254" s="1">
        <v>25000</v>
      </c>
      <c r="I254" s="1">
        <v>11.12</v>
      </c>
      <c r="J254" s="1">
        <v>0.25</v>
      </c>
      <c r="K254" s="1">
        <v>3</v>
      </c>
      <c r="L254" s="1">
        <v>695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U254" s="19">
        <f t="shared" si="12"/>
        <v>0.1626520019908724</v>
      </c>
      <c r="V254" s="19">
        <f t="shared" si="13"/>
        <v>1.1766271545266287</v>
      </c>
      <c r="W254" s="19">
        <f t="shared" si="14"/>
        <v>0.45942641022388575</v>
      </c>
      <c r="X254">
        <f t="shared" si="15"/>
        <v>-0.77777650186433434</v>
      </c>
      <c r="AB254" s="1">
        <v>100658</v>
      </c>
    </row>
    <row r="255" spans="4:28" x14ac:dyDescent="0.25">
      <c r="D255" s="2">
        <v>0</v>
      </c>
      <c r="E255" s="1">
        <v>24</v>
      </c>
      <c r="F255" s="1">
        <f>AB255/1000</f>
        <v>100.435</v>
      </c>
      <c r="G255" s="1">
        <v>2</v>
      </c>
      <c r="H255" s="1">
        <v>25000</v>
      </c>
      <c r="I255" s="1">
        <v>12.92</v>
      </c>
      <c r="J255" s="1">
        <v>0.25</v>
      </c>
      <c r="K255" s="1">
        <v>3</v>
      </c>
      <c r="L255" s="1">
        <v>576</v>
      </c>
      <c r="M255" s="1">
        <v>1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</v>
      </c>
      <c r="U255" s="19">
        <f t="shared" si="12"/>
        <v>0.16265277899087241</v>
      </c>
      <c r="V255" s="19">
        <f t="shared" si="13"/>
        <v>1.1766280687662831</v>
      </c>
      <c r="W255" s="19">
        <f t="shared" si="14"/>
        <v>0.45942621725300181</v>
      </c>
      <c r="X255">
        <f t="shared" si="15"/>
        <v>-0.77777692189008851</v>
      </c>
      <c r="AB255" s="1">
        <v>100435</v>
      </c>
    </row>
    <row r="256" spans="4:28" x14ac:dyDescent="0.25">
      <c r="D256" s="2">
        <v>0</v>
      </c>
      <c r="E256" s="1">
        <v>26</v>
      </c>
      <c r="F256" s="1">
        <f>AB256/1000</f>
        <v>100.246</v>
      </c>
      <c r="G256" s="1">
        <v>1</v>
      </c>
      <c r="H256" s="1">
        <v>22000</v>
      </c>
      <c r="I256" s="1">
        <v>12.69</v>
      </c>
      <c r="J256" s="1">
        <v>0.22</v>
      </c>
      <c r="K256" s="1">
        <v>2</v>
      </c>
      <c r="L256" s="1">
        <v>623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1</v>
      </c>
      <c r="U256" s="19">
        <f t="shared" si="12"/>
        <v>0.16367139223015245</v>
      </c>
      <c r="V256" s="19">
        <f t="shared" si="13"/>
        <v>1.177827208320867</v>
      </c>
      <c r="W256" s="19">
        <f t="shared" si="14"/>
        <v>0.45917325129343611</v>
      </c>
      <c r="X256">
        <f t="shared" si="15"/>
        <v>-0.77832768634102067</v>
      </c>
      <c r="AB256" s="1">
        <v>100246</v>
      </c>
    </row>
    <row r="257" spans="4:28" x14ac:dyDescent="0.25">
      <c r="D257" s="2">
        <v>0</v>
      </c>
      <c r="E257" s="1">
        <v>22</v>
      </c>
      <c r="F257" s="1">
        <f>AB257/1000</f>
        <v>99.459000000000003</v>
      </c>
      <c r="G257" s="1">
        <v>0</v>
      </c>
      <c r="H257" s="1">
        <v>20000</v>
      </c>
      <c r="I257" s="1">
        <v>11.01</v>
      </c>
      <c r="J257" s="1">
        <v>0.2</v>
      </c>
      <c r="K257" s="1">
        <v>2</v>
      </c>
      <c r="L257" s="1">
        <v>691</v>
      </c>
      <c r="M257" s="1">
        <v>1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U257" s="19">
        <f t="shared" si="12"/>
        <v>0.16163200075159231</v>
      </c>
      <c r="V257" s="19">
        <f t="shared" si="13"/>
        <v>1.1754276052457187</v>
      </c>
      <c r="W257" s="19">
        <f t="shared" si="14"/>
        <v>0.45967974185334837</v>
      </c>
      <c r="X257">
        <f t="shared" si="15"/>
        <v>-0.77722524533035209</v>
      </c>
      <c r="AB257" s="1">
        <v>99459</v>
      </c>
    </row>
    <row r="258" spans="4:28" x14ac:dyDescent="0.25">
      <c r="D258" s="2">
        <v>0</v>
      </c>
      <c r="E258" s="1">
        <v>24</v>
      </c>
      <c r="F258" s="1">
        <f>AB258/1000</f>
        <v>99.435000000000002</v>
      </c>
      <c r="G258" s="1">
        <v>3</v>
      </c>
      <c r="H258" s="1">
        <v>25000</v>
      </c>
      <c r="I258" s="1">
        <v>10.25</v>
      </c>
      <c r="J258" s="1">
        <v>0.25</v>
      </c>
      <c r="K258" s="1">
        <v>2</v>
      </c>
      <c r="L258" s="1">
        <v>666</v>
      </c>
      <c r="M258" s="1">
        <v>0</v>
      </c>
      <c r="N258" s="1">
        <v>0</v>
      </c>
      <c r="O258" s="1">
        <v>1</v>
      </c>
      <c r="P258" s="1">
        <v>0</v>
      </c>
      <c r="Q258" s="1">
        <v>0</v>
      </c>
      <c r="R258" s="1">
        <v>0</v>
      </c>
      <c r="S258" s="1">
        <v>0</v>
      </c>
      <c r="U258" s="19">
        <f t="shared" si="12"/>
        <v>0.16265077899087241</v>
      </c>
      <c r="V258" s="19">
        <f t="shared" si="13"/>
        <v>1.1766257155124988</v>
      </c>
      <c r="W258" s="19">
        <f t="shared" si="14"/>
        <v>0.45942671396057833</v>
      </c>
      <c r="X258">
        <f t="shared" si="15"/>
        <v>-0.77777584074301997</v>
      </c>
      <c r="AB258" s="1">
        <v>99435</v>
      </c>
    </row>
    <row r="259" spans="4:28" x14ac:dyDescent="0.25">
      <c r="D259" s="2">
        <v>0</v>
      </c>
      <c r="E259" s="1">
        <v>23</v>
      </c>
      <c r="F259" s="1">
        <f>AB259/1000</f>
        <v>99.197000000000003</v>
      </c>
      <c r="G259" s="1">
        <v>1</v>
      </c>
      <c r="H259" s="1">
        <v>20900</v>
      </c>
      <c r="I259" s="1">
        <v>12.69</v>
      </c>
      <c r="J259" s="1">
        <v>0.21</v>
      </c>
      <c r="K259" s="1">
        <v>2</v>
      </c>
      <c r="L259" s="1">
        <v>638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U259" s="19">
        <f t="shared" ref="U259:U322" si="16">$B$17 + E259*$B$18 + F259*$B$19 +  S259*$B$20</f>
        <v>0.16214113987123235</v>
      </c>
      <c r="V259" s="19">
        <f t="shared" ref="V259:V322" si="17">EXP(U259)</f>
        <v>1.1760262137964383</v>
      </c>
      <c r="W259" s="19">
        <f t="shared" ref="W259:W322" si="18">IF(D259=1,V259/(1+V259),1-(V259/(1+V259)))</f>
        <v>0.45955328739139334</v>
      </c>
      <c r="X259">
        <f t="shared" ref="X259:X322" si="19">LN(W259)</f>
        <v>-0.77750037570258557</v>
      </c>
      <c r="AB259" s="1">
        <v>99197</v>
      </c>
    </row>
    <row r="260" spans="4:28" x14ac:dyDescent="0.25">
      <c r="D260" s="2">
        <v>0</v>
      </c>
      <c r="E260" s="1">
        <v>22</v>
      </c>
      <c r="F260" s="1">
        <f>AB260/1000</f>
        <v>99.087000000000003</v>
      </c>
      <c r="G260" s="1">
        <v>0</v>
      </c>
      <c r="H260" s="1">
        <v>21600</v>
      </c>
      <c r="I260" s="1">
        <v>13.61</v>
      </c>
      <c r="J260" s="1">
        <v>0.22</v>
      </c>
      <c r="K260" s="1">
        <v>3</v>
      </c>
      <c r="L260" s="1">
        <v>597</v>
      </c>
      <c r="M260" s="1">
        <v>1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U260" s="19">
        <f t="shared" si="16"/>
        <v>0.16163162875159232</v>
      </c>
      <c r="V260" s="19">
        <f t="shared" si="17"/>
        <v>1.175427167986731</v>
      </c>
      <c r="W260" s="19">
        <f t="shared" si="18"/>
        <v>0.45967983424858083</v>
      </c>
      <c r="X260">
        <f t="shared" si="19"/>
        <v>-0.77722504433123296</v>
      </c>
      <c r="AB260" s="1">
        <v>99087</v>
      </c>
    </row>
    <row r="261" spans="4:28" x14ac:dyDescent="0.25">
      <c r="D261" s="2">
        <v>0</v>
      </c>
      <c r="E261" s="1">
        <v>22</v>
      </c>
      <c r="F261" s="1">
        <f>AB261/1000</f>
        <v>98.254999999999995</v>
      </c>
      <c r="G261" s="1">
        <v>0</v>
      </c>
      <c r="H261" s="1">
        <v>20000</v>
      </c>
      <c r="I261" s="1">
        <v>13.49</v>
      </c>
      <c r="J261" s="1">
        <v>0.2</v>
      </c>
      <c r="K261" s="1">
        <v>4</v>
      </c>
      <c r="L261" s="1">
        <v>623</v>
      </c>
      <c r="M261" s="1">
        <v>1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U261" s="19">
        <f t="shared" si="16"/>
        <v>0.16163179675159231</v>
      </c>
      <c r="V261" s="19">
        <f t="shared" si="17"/>
        <v>1.1754273654585117</v>
      </c>
      <c r="W261" s="19">
        <f t="shared" si="18"/>
        <v>0.45967979252170132</v>
      </c>
      <c r="X261">
        <f t="shared" si="19"/>
        <v>-0.77722513510502445</v>
      </c>
      <c r="AB261" s="1">
        <v>98255</v>
      </c>
    </row>
    <row r="262" spans="4:28" x14ac:dyDescent="0.25">
      <c r="D262" s="2">
        <v>0</v>
      </c>
      <c r="E262" s="1">
        <v>23</v>
      </c>
      <c r="F262" s="1">
        <f>AB262/1000</f>
        <v>97.783000000000001</v>
      </c>
      <c r="G262" s="1">
        <v>0</v>
      </c>
      <c r="H262" s="1">
        <v>20000</v>
      </c>
      <c r="I262" s="1">
        <v>11.71</v>
      </c>
      <c r="J262" s="1">
        <v>0.2</v>
      </c>
      <c r="K262" s="1">
        <v>2</v>
      </c>
      <c r="L262" s="1">
        <v>563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U262" s="19">
        <f t="shared" si="16"/>
        <v>0.16214072587123235</v>
      </c>
      <c r="V262" s="19">
        <f t="shared" si="17"/>
        <v>1.1760257269216865</v>
      </c>
      <c r="W262" s="19">
        <f t="shared" si="18"/>
        <v>0.45955339021411723</v>
      </c>
      <c r="X262">
        <f t="shared" si="19"/>
        <v>-0.77750015195766808</v>
      </c>
      <c r="AB262" s="1">
        <v>97783</v>
      </c>
    </row>
    <row r="263" spans="4:28" x14ac:dyDescent="0.25">
      <c r="D263" s="2">
        <v>0</v>
      </c>
      <c r="E263" s="1">
        <v>25</v>
      </c>
      <c r="F263" s="1">
        <f>AB263/1000</f>
        <v>97.251000000000005</v>
      </c>
      <c r="G263" s="1">
        <v>2</v>
      </c>
      <c r="H263" s="1">
        <v>23000</v>
      </c>
      <c r="I263" s="1">
        <v>11.01</v>
      </c>
      <c r="J263" s="1">
        <v>0.24</v>
      </c>
      <c r="K263" s="1">
        <v>2</v>
      </c>
      <c r="L263" s="1">
        <v>683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</v>
      </c>
      <c r="U263" s="19">
        <f t="shared" si="16"/>
        <v>0.16315899611051243</v>
      </c>
      <c r="V263" s="19">
        <f t="shared" si="17"/>
        <v>1.1772238488224509</v>
      </c>
      <c r="W263" s="19">
        <f t="shared" si="18"/>
        <v>0.45930049890866709</v>
      </c>
      <c r="X263">
        <f t="shared" si="19"/>
        <v>-0.77805060141395099</v>
      </c>
      <c r="AB263" s="1">
        <v>97251</v>
      </c>
    </row>
    <row r="264" spans="4:28" x14ac:dyDescent="0.25">
      <c r="D264" s="2">
        <v>0</v>
      </c>
      <c r="E264" s="1">
        <v>123</v>
      </c>
      <c r="F264" s="1">
        <f>AB264/1000</f>
        <v>97.14</v>
      </c>
      <c r="G264" s="1">
        <v>101</v>
      </c>
      <c r="H264" s="1">
        <v>20400</v>
      </c>
      <c r="I264" s="1">
        <v>10.25</v>
      </c>
      <c r="J264" s="1">
        <v>0.21</v>
      </c>
      <c r="K264" s="1">
        <v>3</v>
      </c>
      <c r="L264" s="1">
        <v>805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0</v>
      </c>
      <c r="S264" s="1">
        <v>1</v>
      </c>
      <c r="U264" s="19">
        <f t="shared" si="16"/>
        <v>0.21308019483523602</v>
      </c>
      <c r="V264" s="19">
        <f t="shared" si="17"/>
        <v>1.2374838870808784</v>
      </c>
      <c r="W264" s="19">
        <f t="shared" si="18"/>
        <v>0.44693059278502545</v>
      </c>
      <c r="X264">
        <f t="shared" si="19"/>
        <v>-0.80535196983630863</v>
      </c>
      <c r="AB264" s="1">
        <v>97140</v>
      </c>
    </row>
    <row r="265" spans="4:28" x14ac:dyDescent="0.25">
      <c r="D265" s="2">
        <v>0</v>
      </c>
      <c r="E265" s="1">
        <v>24</v>
      </c>
      <c r="F265" s="1">
        <f>AB265/1000</f>
        <v>97.156999999999996</v>
      </c>
      <c r="G265" s="1">
        <v>0</v>
      </c>
      <c r="H265" s="1">
        <v>20000</v>
      </c>
      <c r="I265" s="1">
        <v>13.06</v>
      </c>
      <c r="J265" s="1">
        <v>0.21</v>
      </c>
      <c r="K265" s="1">
        <v>4</v>
      </c>
      <c r="L265" s="1">
        <v>545</v>
      </c>
      <c r="M265" s="1">
        <v>0</v>
      </c>
      <c r="N265" s="1">
        <v>0</v>
      </c>
      <c r="O265" s="1">
        <v>1</v>
      </c>
      <c r="P265" s="1">
        <v>0</v>
      </c>
      <c r="Q265" s="1">
        <v>0</v>
      </c>
      <c r="R265" s="1">
        <v>0</v>
      </c>
      <c r="S265" s="1">
        <v>1</v>
      </c>
      <c r="U265" s="19">
        <f t="shared" si="16"/>
        <v>0.16264950099087239</v>
      </c>
      <c r="V265" s="19">
        <f t="shared" si="17"/>
        <v>1.1766242117857952</v>
      </c>
      <c r="W265" s="19">
        <f t="shared" si="18"/>
        <v>0.45942703135676211</v>
      </c>
      <c r="X265">
        <f t="shared" si="19"/>
        <v>-0.77777514989056296</v>
      </c>
      <c r="AB265" s="1">
        <v>97157</v>
      </c>
    </row>
    <row r="266" spans="4:28" x14ac:dyDescent="0.25">
      <c r="D266" s="2">
        <v>0</v>
      </c>
      <c r="E266" s="1">
        <v>24</v>
      </c>
      <c r="F266" s="1">
        <f>AB266/1000</f>
        <v>97.037999999999997</v>
      </c>
      <c r="G266" s="1">
        <v>0</v>
      </c>
      <c r="H266" s="1">
        <v>22000</v>
      </c>
      <c r="I266" s="1">
        <v>11.01</v>
      </c>
      <c r="J266" s="1">
        <v>0.23</v>
      </c>
      <c r="K266" s="1">
        <v>4</v>
      </c>
      <c r="L266" s="1">
        <v>653</v>
      </c>
      <c r="M266" s="1">
        <v>1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</v>
      </c>
      <c r="U266" s="19">
        <f t="shared" si="16"/>
        <v>0.16264938199087239</v>
      </c>
      <c r="V266" s="19">
        <f t="shared" si="17"/>
        <v>1.1766240717675223</v>
      </c>
      <c r="W266" s="19">
        <f t="shared" si="18"/>
        <v>0.45942706091086838</v>
      </c>
      <c r="X266">
        <f t="shared" si="19"/>
        <v>-0.77777508556238173</v>
      </c>
      <c r="AB266" s="1">
        <v>97038</v>
      </c>
    </row>
    <row r="267" spans="4:28" x14ac:dyDescent="0.25">
      <c r="D267" s="2">
        <v>0</v>
      </c>
      <c r="E267" s="1">
        <v>24</v>
      </c>
      <c r="F267" s="1">
        <f>AB267/1000</f>
        <v>96.989000000000004</v>
      </c>
      <c r="G267" s="1">
        <v>4</v>
      </c>
      <c r="H267" s="1">
        <v>24000</v>
      </c>
      <c r="I267" s="1">
        <v>10.25</v>
      </c>
      <c r="J267" s="1">
        <v>0.25</v>
      </c>
      <c r="K267" s="1">
        <v>2</v>
      </c>
      <c r="L267" s="1">
        <v>603</v>
      </c>
      <c r="M267" s="1">
        <v>1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U267" s="19">
        <f t="shared" si="16"/>
        <v>0.16264833299087239</v>
      </c>
      <c r="V267" s="19">
        <f t="shared" si="17"/>
        <v>1.1766228374895185</v>
      </c>
      <c r="W267" s="19">
        <f t="shared" si="18"/>
        <v>0.45942732143405418</v>
      </c>
      <c r="X267">
        <f t="shared" si="19"/>
        <v>-0.77777451850150503</v>
      </c>
      <c r="AB267" s="1">
        <v>96989</v>
      </c>
    </row>
    <row r="268" spans="4:28" x14ac:dyDescent="0.25">
      <c r="D268" s="2">
        <v>0</v>
      </c>
      <c r="E268" s="1">
        <v>23</v>
      </c>
      <c r="F268" s="1">
        <f>AB268/1000</f>
        <v>96.968999999999994</v>
      </c>
      <c r="G268" s="1">
        <v>2</v>
      </c>
      <c r="H268" s="1">
        <v>20000</v>
      </c>
      <c r="I268" s="1">
        <v>7.9</v>
      </c>
      <c r="J268" s="1">
        <v>0.21</v>
      </c>
      <c r="K268" s="1">
        <v>4</v>
      </c>
      <c r="L268" s="1">
        <v>696</v>
      </c>
      <c r="M268" s="1">
        <v>0</v>
      </c>
      <c r="N268" s="1">
        <v>0</v>
      </c>
      <c r="O268" s="1">
        <v>0</v>
      </c>
      <c r="P268" s="1">
        <v>1</v>
      </c>
      <c r="Q268" s="1">
        <v>0</v>
      </c>
      <c r="R268" s="1">
        <v>0</v>
      </c>
      <c r="S268" s="1">
        <v>0</v>
      </c>
      <c r="U268" s="19">
        <f t="shared" si="16"/>
        <v>0.16213891187123236</v>
      </c>
      <c r="V268" s="19">
        <f t="shared" si="17"/>
        <v>1.1760235936129528</v>
      </c>
      <c r="W268" s="19">
        <f t="shared" si="18"/>
        <v>0.45955384074657646</v>
      </c>
      <c r="X268">
        <f t="shared" si="19"/>
        <v>-0.77749917158792659</v>
      </c>
      <c r="AB268" s="1">
        <v>96969</v>
      </c>
    </row>
    <row r="269" spans="4:28" x14ac:dyDescent="0.25">
      <c r="D269" s="2">
        <v>0</v>
      </c>
      <c r="E269" s="1">
        <v>23</v>
      </c>
      <c r="F269" s="1">
        <f>AB269/1000</f>
        <v>96.787999999999997</v>
      </c>
      <c r="G269" s="1">
        <v>1</v>
      </c>
      <c r="H269" s="1">
        <v>21000</v>
      </c>
      <c r="I269" s="1">
        <v>11.99</v>
      </c>
      <c r="J269" s="1">
        <v>0.22</v>
      </c>
      <c r="K269" s="1">
        <v>3</v>
      </c>
      <c r="L269" s="1">
        <v>648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>
        <v>1</v>
      </c>
      <c r="U269" s="19">
        <f t="shared" si="16"/>
        <v>0.16213973087123235</v>
      </c>
      <c r="V269" s="19">
        <f t="shared" si="17"/>
        <v>1.1760245567766705</v>
      </c>
      <c r="W269" s="19">
        <f t="shared" si="18"/>
        <v>0.45955363733637855</v>
      </c>
      <c r="X269">
        <f t="shared" si="19"/>
        <v>-0.77749961421341429</v>
      </c>
      <c r="AB269" s="1">
        <v>96788</v>
      </c>
    </row>
    <row r="270" spans="4:28" x14ac:dyDescent="0.25">
      <c r="D270" s="2">
        <v>0</v>
      </c>
      <c r="E270" s="1">
        <v>25</v>
      </c>
      <c r="F270" s="1">
        <f>AB270/1000</f>
        <v>96.778000000000006</v>
      </c>
      <c r="G270" s="1">
        <v>2</v>
      </c>
      <c r="H270" s="1">
        <v>20000</v>
      </c>
      <c r="I270" s="1">
        <v>14.26</v>
      </c>
      <c r="J270" s="1">
        <v>0.21</v>
      </c>
      <c r="K270" s="1">
        <v>4</v>
      </c>
      <c r="L270" s="1">
        <v>664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U270" s="19">
        <f t="shared" si="16"/>
        <v>0.16315752311051243</v>
      </c>
      <c r="V270" s="19">
        <f t="shared" si="17"/>
        <v>1.1772221147729987</v>
      </c>
      <c r="W270" s="19">
        <f t="shared" si="18"/>
        <v>0.4593008647187391</v>
      </c>
      <c r="X270">
        <f t="shared" si="19"/>
        <v>-0.77804980496385523</v>
      </c>
      <c r="AB270" s="1">
        <v>96778</v>
      </c>
    </row>
    <row r="271" spans="4:28" x14ac:dyDescent="0.25">
      <c r="D271" s="2">
        <v>0</v>
      </c>
      <c r="E271" s="1">
        <v>25</v>
      </c>
      <c r="F271" s="1">
        <f>AB271/1000</f>
        <v>96.772999999999996</v>
      </c>
      <c r="G271" s="1">
        <v>3</v>
      </c>
      <c r="H271" s="1">
        <v>20000</v>
      </c>
      <c r="I271" s="1">
        <v>8.8800000000000008</v>
      </c>
      <c r="J271" s="1">
        <v>0.21</v>
      </c>
      <c r="K271" s="1">
        <v>4</v>
      </c>
      <c r="L271" s="1">
        <v>644</v>
      </c>
      <c r="M271" s="1">
        <v>0</v>
      </c>
      <c r="N271" s="1">
        <v>0</v>
      </c>
      <c r="O271" s="1">
        <v>1</v>
      </c>
      <c r="P271" s="1">
        <v>0</v>
      </c>
      <c r="Q271" s="1">
        <v>0</v>
      </c>
      <c r="R271" s="1">
        <v>0</v>
      </c>
      <c r="S271" s="1">
        <v>1</v>
      </c>
      <c r="U271" s="19">
        <f t="shared" si="16"/>
        <v>0.16315851811051243</v>
      </c>
      <c r="V271" s="19">
        <f t="shared" si="17"/>
        <v>1.1772232861095855</v>
      </c>
      <c r="W271" s="19">
        <f t="shared" si="18"/>
        <v>0.45930061761688656</v>
      </c>
      <c r="X271">
        <f t="shared" si="19"/>
        <v>-0.77805034295961784</v>
      </c>
      <c r="AB271" s="1">
        <v>96773</v>
      </c>
    </row>
    <row r="272" spans="4:28" x14ac:dyDescent="0.25">
      <c r="D272" s="2">
        <v>0</v>
      </c>
      <c r="E272" s="1">
        <v>22</v>
      </c>
      <c r="F272" s="1">
        <f>AB272/1000</f>
        <v>96.673000000000002</v>
      </c>
      <c r="G272" s="1">
        <v>1</v>
      </c>
      <c r="H272" s="1">
        <v>20000</v>
      </c>
      <c r="I272" s="1">
        <v>13.98</v>
      </c>
      <c r="J272" s="1">
        <v>0.21</v>
      </c>
      <c r="K272" s="1">
        <v>4</v>
      </c>
      <c r="L272" s="1">
        <v>616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U272" s="19">
        <f t="shared" si="16"/>
        <v>0.16163021475159231</v>
      </c>
      <c r="V272" s="19">
        <f t="shared" si="17"/>
        <v>1.1754255059338905</v>
      </c>
      <c r="W272" s="19">
        <f t="shared" si="18"/>
        <v>0.45968018544983869</v>
      </c>
      <c r="X272">
        <f t="shared" si="19"/>
        <v>-0.77722428031876711</v>
      </c>
      <c r="AB272" s="1">
        <v>96673</v>
      </c>
    </row>
    <row r="273" spans="4:28" x14ac:dyDescent="0.25">
      <c r="D273" s="2">
        <v>0</v>
      </c>
      <c r="E273" s="1">
        <v>23</v>
      </c>
      <c r="F273" s="1">
        <f>AB273/1000</f>
        <v>96.236000000000004</v>
      </c>
      <c r="G273" s="1">
        <v>0</v>
      </c>
      <c r="H273" s="1">
        <v>20000</v>
      </c>
      <c r="I273" s="1">
        <v>16.89</v>
      </c>
      <c r="J273" s="1">
        <v>0.21</v>
      </c>
      <c r="K273" s="1">
        <v>4</v>
      </c>
      <c r="L273" s="1">
        <v>688</v>
      </c>
      <c r="M273" s="1">
        <v>0</v>
      </c>
      <c r="N273" s="1">
        <v>0</v>
      </c>
      <c r="O273" s="1">
        <v>0</v>
      </c>
      <c r="P273" s="1">
        <v>1</v>
      </c>
      <c r="Q273" s="1">
        <v>0</v>
      </c>
      <c r="R273" s="1">
        <v>0</v>
      </c>
      <c r="S273" s="1">
        <v>0</v>
      </c>
      <c r="U273" s="19">
        <f t="shared" si="16"/>
        <v>0.16213817887123236</v>
      </c>
      <c r="V273" s="19">
        <f t="shared" si="17"/>
        <v>1.1760227315879748</v>
      </c>
      <c r="W273" s="19">
        <f t="shared" si="18"/>
        <v>0.45955402279747315</v>
      </c>
      <c r="X273">
        <f t="shared" si="19"/>
        <v>-0.77749877544095858</v>
      </c>
      <c r="AB273" s="1">
        <v>96236</v>
      </c>
    </row>
    <row r="274" spans="4:28" x14ac:dyDescent="0.25">
      <c r="D274" s="2">
        <v>0</v>
      </c>
      <c r="E274" s="1">
        <v>24</v>
      </c>
      <c r="F274" s="1">
        <f>AB274/1000</f>
        <v>95.766999999999996</v>
      </c>
      <c r="G274" s="1">
        <v>2</v>
      </c>
      <c r="H274" s="1">
        <v>21000</v>
      </c>
      <c r="I274" s="1">
        <v>7.9</v>
      </c>
      <c r="J274" s="1">
        <v>0.22</v>
      </c>
      <c r="K274" s="1">
        <v>2</v>
      </c>
      <c r="L274" s="1">
        <v>640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U274" s="19">
        <f t="shared" si="16"/>
        <v>0.1626471109908724</v>
      </c>
      <c r="V274" s="19">
        <f t="shared" si="17"/>
        <v>1.1766213996572896</v>
      </c>
      <c r="W274" s="19">
        <f t="shared" si="18"/>
        <v>0.45942762492248335</v>
      </c>
      <c r="X274">
        <f t="shared" si="19"/>
        <v>-0.77777385792187737</v>
      </c>
      <c r="AB274" s="1">
        <v>95767</v>
      </c>
    </row>
    <row r="275" spans="4:28" x14ac:dyDescent="0.25">
      <c r="D275" s="2">
        <v>0</v>
      </c>
      <c r="E275" s="1">
        <v>23</v>
      </c>
      <c r="F275" s="1">
        <f>AB275/1000</f>
        <v>95.353999999999999</v>
      </c>
      <c r="G275" s="1">
        <v>2</v>
      </c>
      <c r="H275" s="1">
        <v>20000</v>
      </c>
      <c r="I275" s="1">
        <v>13.85</v>
      </c>
      <c r="J275" s="1">
        <v>0.21</v>
      </c>
      <c r="K275" s="1">
        <v>4</v>
      </c>
      <c r="L275" s="1">
        <v>642</v>
      </c>
      <c r="M275" s="1">
        <v>0</v>
      </c>
      <c r="N275" s="1">
        <v>0</v>
      </c>
      <c r="O275" s="1">
        <v>0</v>
      </c>
      <c r="P275" s="1">
        <v>1</v>
      </c>
      <c r="Q275" s="1">
        <v>0</v>
      </c>
      <c r="R275" s="1">
        <v>0</v>
      </c>
      <c r="S275" s="1">
        <v>1</v>
      </c>
      <c r="U275" s="19">
        <f t="shared" si="16"/>
        <v>0.16213829687123235</v>
      </c>
      <c r="V275" s="19">
        <f t="shared" si="17"/>
        <v>1.1760228703586653</v>
      </c>
      <c r="W275" s="19">
        <f t="shared" si="18"/>
        <v>0.45955399349050685</v>
      </c>
      <c r="X275">
        <f t="shared" si="19"/>
        <v>-0.77749883921358542</v>
      </c>
      <c r="AB275" s="1">
        <v>95354</v>
      </c>
    </row>
    <row r="276" spans="4:28" x14ac:dyDescent="0.25">
      <c r="D276" s="2">
        <v>0</v>
      </c>
      <c r="E276" s="1">
        <v>23</v>
      </c>
      <c r="F276" s="1">
        <f>AB276/1000</f>
        <v>94.83</v>
      </c>
      <c r="G276" s="1">
        <v>0</v>
      </c>
      <c r="H276" s="1">
        <v>19000</v>
      </c>
      <c r="I276" s="1">
        <v>8.9</v>
      </c>
      <c r="J276" s="1">
        <v>0.2</v>
      </c>
      <c r="K276" s="1">
        <v>2</v>
      </c>
      <c r="L276" s="1">
        <v>642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1</v>
      </c>
      <c r="U276" s="19">
        <f t="shared" si="16"/>
        <v>0.16213777287123235</v>
      </c>
      <c r="V276" s="19">
        <f t="shared" si="17"/>
        <v>1.1760222541228427</v>
      </c>
      <c r="W276" s="19">
        <f t="shared" si="18"/>
        <v>0.45955412363330872</v>
      </c>
      <c r="X276">
        <f t="shared" si="19"/>
        <v>-0.77749855601991225</v>
      </c>
      <c r="AB276" s="1">
        <v>94830</v>
      </c>
    </row>
    <row r="277" spans="4:28" x14ac:dyDescent="0.25">
      <c r="D277" s="2">
        <v>0</v>
      </c>
      <c r="E277" s="1">
        <v>123</v>
      </c>
      <c r="F277" s="1">
        <f>AB277/1000</f>
        <v>94.722999999999999</v>
      </c>
      <c r="G277" s="1">
        <v>100</v>
      </c>
      <c r="H277" s="1">
        <v>20000</v>
      </c>
      <c r="I277" s="1">
        <v>11.01</v>
      </c>
      <c r="J277" s="1">
        <v>0.21</v>
      </c>
      <c r="K277" s="1">
        <v>4</v>
      </c>
      <c r="L277" s="1">
        <v>714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</v>
      </c>
      <c r="U277" s="19">
        <f t="shared" si="16"/>
        <v>0.21307777783523602</v>
      </c>
      <c r="V277" s="19">
        <f t="shared" si="17"/>
        <v>1.237480896085938</v>
      </c>
      <c r="W277" s="19">
        <f t="shared" si="18"/>
        <v>0.44693119022795513</v>
      </c>
      <c r="X277">
        <f t="shared" si="19"/>
        <v>-0.80535063306827348</v>
      </c>
      <c r="AB277" s="1">
        <v>94723</v>
      </c>
    </row>
    <row r="278" spans="4:28" x14ac:dyDescent="0.25">
      <c r="D278" s="2">
        <v>0</v>
      </c>
      <c r="E278" s="1">
        <v>26</v>
      </c>
      <c r="F278" s="1">
        <f>AB278/1000</f>
        <v>94.811999999999998</v>
      </c>
      <c r="G278" s="1">
        <v>4</v>
      </c>
      <c r="H278" s="1">
        <v>20000</v>
      </c>
      <c r="I278" s="1">
        <v>13.85</v>
      </c>
      <c r="J278" s="1">
        <v>0.21</v>
      </c>
      <c r="K278" s="1">
        <v>4</v>
      </c>
      <c r="L278" s="1">
        <v>663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U278" s="19">
        <f t="shared" si="16"/>
        <v>0.16366495823015245</v>
      </c>
      <c r="V278" s="19">
        <f t="shared" si="17"/>
        <v>1.1778196302049875</v>
      </c>
      <c r="W278" s="19">
        <f t="shared" si="18"/>
        <v>0.459174849069514</v>
      </c>
      <c r="X278">
        <f t="shared" si="19"/>
        <v>-0.77832420666685953</v>
      </c>
      <c r="AB278" s="1">
        <v>94812</v>
      </c>
    </row>
    <row r="279" spans="4:28" x14ac:dyDescent="0.25">
      <c r="D279" s="2">
        <v>0</v>
      </c>
      <c r="E279" s="1">
        <v>23</v>
      </c>
      <c r="F279" s="1">
        <f>AB279/1000</f>
        <v>94.31</v>
      </c>
      <c r="G279" s="1">
        <v>0</v>
      </c>
      <c r="H279" s="1">
        <v>20000</v>
      </c>
      <c r="I279" s="1">
        <v>11.58</v>
      </c>
      <c r="J279" s="1">
        <v>0.21</v>
      </c>
      <c r="K279" s="1">
        <v>3</v>
      </c>
      <c r="L279" s="1">
        <v>578</v>
      </c>
      <c r="M279" s="1">
        <v>0</v>
      </c>
      <c r="N279" s="1">
        <v>0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U279" s="19">
        <f t="shared" si="16"/>
        <v>0.16213625287123234</v>
      </c>
      <c r="V279" s="19">
        <f t="shared" si="17"/>
        <v>1.1760204665703748</v>
      </c>
      <c r="W279" s="19">
        <f t="shared" si="18"/>
        <v>0.45955450114681118</v>
      </c>
      <c r="X279">
        <f t="shared" si="19"/>
        <v>-0.77749773454246707</v>
      </c>
      <c r="AB279" s="1">
        <v>94310</v>
      </c>
    </row>
    <row r="280" spans="4:28" x14ac:dyDescent="0.25">
      <c r="D280" s="2">
        <v>0</v>
      </c>
      <c r="E280" s="1">
        <v>26</v>
      </c>
      <c r="F280" s="1">
        <f>AB280/1000</f>
        <v>93.313999999999993</v>
      </c>
      <c r="G280" s="1">
        <v>8</v>
      </c>
      <c r="H280" s="1">
        <v>22000</v>
      </c>
      <c r="I280" s="1">
        <v>6.54</v>
      </c>
      <c r="J280" s="1">
        <v>0.24</v>
      </c>
      <c r="K280" s="1">
        <v>3</v>
      </c>
      <c r="L280" s="1">
        <v>643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U280" s="19">
        <f t="shared" si="16"/>
        <v>0.16366346023015246</v>
      </c>
      <c r="V280" s="19">
        <f t="shared" si="17"/>
        <v>1.1778178658325029</v>
      </c>
      <c r="W280" s="19">
        <f t="shared" si="18"/>
        <v>0.45917522107283071</v>
      </c>
      <c r="X280">
        <f t="shared" si="19"/>
        <v>-0.77832339651106208</v>
      </c>
      <c r="AB280" s="1">
        <v>93314</v>
      </c>
    </row>
    <row r="281" spans="4:28" x14ac:dyDescent="0.25">
      <c r="D281" s="2">
        <v>0</v>
      </c>
      <c r="E281" s="1">
        <v>24</v>
      </c>
      <c r="F281" s="1">
        <f>AB281/1000</f>
        <v>93.231999999999999</v>
      </c>
      <c r="G281" s="1">
        <v>2</v>
      </c>
      <c r="H281" s="1">
        <v>22000</v>
      </c>
      <c r="I281" s="1">
        <v>9.25</v>
      </c>
      <c r="J281" s="1">
        <v>0.24</v>
      </c>
      <c r="K281" s="1">
        <v>2</v>
      </c>
      <c r="L281" s="1">
        <v>625</v>
      </c>
      <c r="M281" s="1">
        <v>0</v>
      </c>
      <c r="N281" s="1">
        <v>0</v>
      </c>
      <c r="O281" s="1">
        <v>0</v>
      </c>
      <c r="P281" s="1">
        <v>1</v>
      </c>
      <c r="Q281" s="1">
        <v>0</v>
      </c>
      <c r="R281" s="1">
        <v>0</v>
      </c>
      <c r="S281" s="1">
        <v>0</v>
      </c>
      <c r="U281" s="19">
        <f t="shared" si="16"/>
        <v>0.1626445759908724</v>
      </c>
      <c r="V281" s="19">
        <f t="shared" si="17"/>
        <v>1.176618416925822</v>
      </c>
      <c r="W281" s="19">
        <f t="shared" si="18"/>
        <v>0.45942825449963998</v>
      </c>
      <c r="X281">
        <f t="shared" si="19"/>
        <v>-0.77777248757170447</v>
      </c>
      <c r="AB281" s="1">
        <v>93232</v>
      </c>
    </row>
    <row r="282" spans="4:28" x14ac:dyDescent="0.25">
      <c r="D282" s="2">
        <v>0</v>
      </c>
      <c r="E282" s="1">
        <v>22</v>
      </c>
      <c r="F282" s="1">
        <f>AB282/1000</f>
        <v>93.126999999999995</v>
      </c>
      <c r="G282" s="1">
        <v>2</v>
      </c>
      <c r="H282" s="1">
        <v>20000</v>
      </c>
      <c r="I282" s="1">
        <v>13.98</v>
      </c>
      <c r="J282" s="1">
        <v>0.21</v>
      </c>
      <c r="K282" s="1">
        <v>4</v>
      </c>
      <c r="L282" s="1">
        <v>619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1</v>
      </c>
      <c r="U282" s="19">
        <f t="shared" si="16"/>
        <v>0.16162666875159232</v>
      </c>
      <c r="V282" s="19">
        <f t="shared" si="17"/>
        <v>1.1754213378824363</v>
      </c>
      <c r="W282" s="19">
        <f t="shared" si="18"/>
        <v>0.45968106618527693</v>
      </c>
      <c r="X282">
        <f t="shared" si="19"/>
        <v>-0.77722236434626624</v>
      </c>
      <c r="AB282" s="1">
        <v>93127</v>
      </c>
    </row>
    <row r="283" spans="4:28" x14ac:dyDescent="0.25">
      <c r="D283" s="2">
        <v>0</v>
      </c>
      <c r="E283" s="1">
        <v>23</v>
      </c>
      <c r="F283" s="1">
        <f>AB283/1000</f>
        <v>92.304000000000002</v>
      </c>
      <c r="G283" s="1">
        <v>0</v>
      </c>
      <c r="H283" s="1">
        <v>20000</v>
      </c>
      <c r="I283" s="1">
        <v>10.37</v>
      </c>
      <c r="J283" s="1">
        <v>0.22</v>
      </c>
      <c r="K283" s="1">
        <v>3</v>
      </c>
      <c r="L283" s="1">
        <v>635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1</v>
      </c>
      <c r="U283" s="19">
        <f t="shared" si="16"/>
        <v>0.16213524687123235</v>
      </c>
      <c r="V283" s="19">
        <f t="shared" si="17"/>
        <v>1.1760192834943806</v>
      </c>
      <c r="W283" s="19">
        <f t="shared" si="18"/>
        <v>0.45955475100116794</v>
      </c>
      <c r="X283">
        <f t="shared" si="19"/>
        <v>-0.77749719085442093</v>
      </c>
      <c r="AB283" s="1">
        <v>92304</v>
      </c>
    </row>
    <row r="284" spans="4:28" x14ac:dyDescent="0.25">
      <c r="D284" s="2">
        <v>0</v>
      </c>
      <c r="E284" s="1">
        <v>23</v>
      </c>
      <c r="F284" s="1">
        <f>AB284/1000</f>
        <v>91.540999999999997</v>
      </c>
      <c r="G284" s="1">
        <v>4</v>
      </c>
      <c r="H284" s="1">
        <v>20000</v>
      </c>
      <c r="I284" s="1">
        <v>16.32</v>
      </c>
      <c r="J284" s="1">
        <v>0.22</v>
      </c>
      <c r="K284" s="1">
        <v>3</v>
      </c>
      <c r="L284" s="1">
        <v>628</v>
      </c>
      <c r="M284" s="1">
        <v>1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U284" s="19">
        <f t="shared" si="16"/>
        <v>0.16213348387123236</v>
      </c>
      <c r="V284" s="19">
        <f t="shared" si="17"/>
        <v>1.1760172101742115</v>
      </c>
      <c r="W284" s="19">
        <f t="shared" si="18"/>
        <v>0.45955518886725166</v>
      </c>
      <c r="X284">
        <f t="shared" si="19"/>
        <v>-0.77749623804983303</v>
      </c>
      <c r="AB284" s="1">
        <v>91541</v>
      </c>
    </row>
    <row r="285" spans="4:28" x14ac:dyDescent="0.25">
      <c r="D285" s="2">
        <v>0</v>
      </c>
      <c r="E285" s="1">
        <v>25</v>
      </c>
      <c r="F285" s="1">
        <f>AB285/1000</f>
        <v>91.179000000000002</v>
      </c>
      <c r="G285" s="1">
        <v>0</v>
      </c>
      <c r="H285" s="1">
        <v>20000</v>
      </c>
      <c r="I285" s="1">
        <v>11.01</v>
      </c>
      <c r="J285" s="1">
        <v>0.22</v>
      </c>
      <c r="K285" s="1">
        <v>4</v>
      </c>
      <c r="L285" s="1">
        <v>658</v>
      </c>
      <c r="M285" s="1">
        <v>0</v>
      </c>
      <c r="N285" s="1">
        <v>0</v>
      </c>
      <c r="O285" s="1">
        <v>1</v>
      </c>
      <c r="P285" s="1">
        <v>0</v>
      </c>
      <c r="Q285" s="1">
        <v>0</v>
      </c>
      <c r="R285" s="1">
        <v>0</v>
      </c>
      <c r="S285" s="1">
        <v>1</v>
      </c>
      <c r="U285" s="19">
        <f t="shared" si="16"/>
        <v>0.16315292411051244</v>
      </c>
      <c r="V285" s="19">
        <f t="shared" si="17"/>
        <v>1.1772167007409424</v>
      </c>
      <c r="W285" s="19">
        <f t="shared" si="18"/>
        <v>0.45930200685107891</v>
      </c>
      <c r="X285">
        <f t="shared" si="19"/>
        <v>-0.7780473182911587</v>
      </c>
      <c r="AB285" s="1">
        <v>91179</v>
      </c>
    </row>
    <row r="286" spans="4:28" x14ac:dyDescent="0.25">
      <c r="D286" s="2">
        <v>0</v>
      </c>
      <c r="E286" s="1">
        <v>25</v>
      </c>
      <c r="F286" s="1">
        <f>AB286/1000</f>
        <v>91.13</v>
      </c>
      <c r="G286" s="1">
        <v>0</v>
      </c>
      <c r="H286" s="1">
        <v>20000</v>
      </c>
      <c r="I286" s="1">
        <v>10.38</v>
      </c>
      <c r="J286" s="1">
        <v>0.22</v>
      </c>
      <c r="K286" s="1">
        <v>3</v>
      </c>
      <c r="L286" s="1">
        <v>622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U286" s="19">
        <f t="shared" si="16"/>
        <v>0.16315287511051244</v>
      </c>
      <c r="V286" s="19">
        <f t="shared" si="17"/>
        <v>1.1772166430573254</v>
      </c>
      <c r="W286" s="19">
        <f t="shared" si="18"/>
        <v>0.45930201901991896</v>
      </c>
      <c r="X286">
        <f t="shared" si="19"/>
        <v>-0.77804729179695731</v>
      </c>
      <c r="AB286" s="1">
        <v>91130</v>
      </c>
    </row>
    <row r="287" spans="4:28" x14ac:dyDescent="0.25">
      <c r="D287" s="2">
        <v>0</v>
      </c>
      <c r="E287" s="1">
        <v>22</v>
      </c>
      <c r="F287" s="1">
        <f>AB287/1000</f>
        <v>91.033000000000001</v>
      </c>
      <c r="G287" s="1">
        <v>1</v>
      </c>
      <c r="H287" s="1">
        <v>20000</v>
      </c>
      <c r="I287" s="1">
        <v>11.01</v>
      </c>
      <c r="J287" s="1">
        <v>0.22</v>
      </c>
      <c r="K287" s="1">
        <v>2</v>
      </c>
      <c r="L287" s="1">
        <v>572</v>
      </c>
      <c r="M287" s="1">
        <v>0</v>
      </c>
      <c r="N287" s="1">
        <v>0</v>
      </c>
      <c r="O287" s="1">
        <v>0</v>
      </c>
      <c r="P287" s="1">
        <v>1</v>
      </c>
      <c r="Q287" s="1">
        <v>0</v>
      </c>
      <c r="R287" s="1">
        <v>0</v>
      </c>
      <c r="S287" s="1">
        <v>1</v>
      </c>
      <c r="U287" s="19">
        <f t="shared" si="16"/>
        <v>0.16162457475159231</v>
      </c>
      <c r="V287" s="19">
        <f t="shared" si="17"/>
        <v>1.1754188765527318</v>
      </c>
      <c r="W287" s="19">
        <f t="shared" si="18"/>
        <v>0.45968158628128009</v>
      </c>
      <c r="X287">
        <f t="shared" si="19"/>
        <v>-0.77722123291896328</v>
      </c>
      <c r="AB287" s="1">
        <v>91033</v>
      </c>
    </row>
    <row r="288" spans="4:28" x14ac:dyDescent="0.25">
      <c r="D288" s="2">
        <v>0</v>
      </c>
      <c r="E288" s="1">
        <v>24</v>
      </c>
      <c r="F288" s="1">
        <f>AB288/1000</f>
        <v>91.001000000000005</v>
      </c>
      <c r="G288" s="1">
        <v>0</v>
      </c>
      <c r="H288" s="1">
        <v>20000</v>
      </c>
      <c r="I288" s="1">
        <v>8.8800000000000008</v>
      </c>
      <c r="J288" s="1">
        <v>0.22</v>
      </c>
      <c r="K288" s="1">
        <v>3</v>
      </c>
      <c r="L288" s="1">
        <v>687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U288" s="19">
        <f t="shared" si="16"/>
        <v>0.16264234499087241</v>
      </c>
      <c r="V288" s="19">
        <f t="shared" si="17"/>
        <v>1.176615791893062</v>
      </c>
      <c r="W288" s="19">
        <f t="shared" si="18"/>
        <v>0.45942880857731572</v>
      </c>
      <c r="X288">
        <f t="shared" si="19"/>
        <v>-0.77777128155675834</v>
      </c>
      <c r="AB288" s="1">
        <v>91001</v>
      </c>
    </row>
    <row r="289" spans="4:28" x14ac:dyDescent="0.25">
      <c r="D289" s="2">
        <v>0</v>
      </c>
      <c r="E289" s="1">
        <v>26</v>
      </c>
      <c r="F289" s="1">
        <f>AB289/1000</f>
        <v>90.977999999999994</v>
      </c>
      <c r="G289" s="1">
        <v>3</v>
      </c>
      <c r="H289" s="1">
        <v>20000</v>
      </c>
      <c r="I289" s="1">
        <v>6.91</v>
      </c>
      <c r="J289" s="1">
        <v>0.22</v>
      </c>
      <c r="K289" s="1">
        <v>4</v>
      </c>
      <c r="L289" s="1">
        <v>652</v>
      </c>
      <c r="M289" s="1">
        <v>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1</v>
      </c>
      <c r="U289" s="19">
        <f t="shared" si="16"/>
        <v>0.16366212423015244</v>
      </c>
      <c r="V289" s="19">
        <f t="shared" si="17"/>
        <v>1.1778162922688853</v>
      </c>
      <c r="W289" s="19">
        <f t="shared" si="18"/>
        <v>0.45917555284618772</v>
      </c>
      <c r="X289">
        <f t="shared" si="19"/>
        <v>-0.77832267396937882</v>
      </c>
      <c r="AB289" s="1">
        <v>90978</v>
      </c>
    </row>
    <row r="290" spans="4:28" x14ac:dyDescent="0.25">
      <c r="D290" s="2">
        <v>0</v>
      </c>
      <c r="E290" s="1">
        <v>22</v>
      </c>
      <c r="F290" s="1">
        <f>AB290/1000</f>
        <v>90.944000000000003</v>
      </c>
      <c r="G290" s="1">
        <v>0</v>
      </c>
      <c r="H290" s="1">
        <v>21000</v>
      </c>
      <c r="I290" s="1">
        <v>10</v>
      </c>
      <c r="J290" s="1">
        <v>0.23</v>
      </c>
      <c r="K290" s="1">
        <v>3</v>
      </c>
      <c r="L290" s="1">
        <v>523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>
        <v>1</v>
      </c>
      <c r="U290" s="19">
        <f t="shared" si="16"/>
        <v>0.16162448575159233</v>
      </c>
      <c r="V290" s="19">
        <f t="shared" si="17"/>
        <v>1.1754187719404565</v>
      </c>
      <c r="W290" s="19">
        <f t="shared" si="18"/>
        <v>0.45968160838660399</v>
      </c>
      <c r="X290">
        <f t="shared" si="19"/>
        <v>-0.77722118483062552</v>
      </c>
      <c r="AB290" s="1">
        <v>90944</v>
      </c>
    </row>
    <row r="291" spans="4:28" x14ac:dyDescent="0.25">
      <c r="D291" s="2">
        <v>0</v>
      </c>
      <c r="E291" s="1">
        <v>26</v>
      </c>
      <c r="F291" s="1">
        <f>AB291/1000</f>
        <v>90.805000000000007</v>
      </c>
      <c r="G291" s="1">
        <v>4</v>
      </c>
      <c r="H291" s="1">
        <v>20000</v>
      </c>
      <c r="I291" s="1">
        <v>11.01</v>
      </c>
      <c r="J291" s="1">
        <v>0.22</v>
      </c>
      <c r="K291" s="1">
        <v>3</v>
      </c>
      <c r="L291" s="1">
        <v>603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U291" s="19">
        <f t="shared" si="16"/>
        <v>0.16366095123015245</v>
      </c>
      <c r="V291" s="19">
        <f t="shared" si="17"/>
        <v>1.1778149106911848</v>
      </c>
      <c r="W291" s="19">
        <f t="shared" si="18"/>
        <v>0.45917584414123813</v>
      </c>
      <c r="X291">
        <f t="shared" si="19"/>
        <v>-0.77832203958247337</v>
      </c>
      <c r="AB291" s="1">
        <v>90805</v>
      </c>
    </row>
    <row r="292" spans="4:28" x14ac:dyDescent="0.25">
      <c r="D292" s="2">
        <v>0</v>
      </c>
      <c r="E292" s="1">
        <v>25</v>
      </c>
      <c r="F292" s="1">
        <f>AB292/1000</f>
        <v>90.793999999999997</v>
      </c>
      <c r="G292" s="1">
        <v>1</v>
      </c>
      <c r="H292" s="1">
        <v>18500</v>
      </c>
      <c r="I292" s="1">
        <v>7.49</v>
      </c>
      <c r="J292" s="1">
        <v>0.2</v>
      </c>
      <c r="K292" s="1">
        <v>3</v>
      </c>
      <c r="L292" s="1">
        <v>608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U292" s="19">
        <f t="shared" si="16"/>
        <v>0.16315253911051245</v>
      </c>
      <c r="V292" s="19">
        <f t="shared" si="17"/>
        <v>1.1772162475125998</v>
      </c>
      <c r="W292" s="19">
        <f t="shared" si="18"/>
        <v>0.45930210246339476</v>
      </c>
      <c r="X292">
        <f t="shared" si="19"/>
        <v>-0.77804711012244954</v>
      </c>
      <c r="AB292" s="1">
        <v>90794</v>
      </c>
    </row>
    <row r="293" spans="4:28" x14ac:dyDescent="0.25">
      <c r="D293" s="2">
        <v>0</v>
      </c>
      <c r="E293" s="1">
        <v>23</v>
      </c>
      <c r="F293" s="1">
        <f>AB293/1000</f>
        <v>90.358999999999995</v>
      </c>
      <c r="G293" s="1">
        <v>3</v>
      </c>
      <c r="H293" s="1">
        <v>18500</v>
      </c>
      <c r="I293" s="1">
        <v>11.26</v>
      </c>
      <c r="J293" s="1">
        <v>0.2</v>
      </c>
      <c r="K293" s="1">
        <v>3</v>
      </c>
      <c r="L293" s="1">
        <v>697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1</v>
      </c>
      <c r="U293" s="19">
        <f t="shared" si="16"/>
        <v>0.16213330187123237</v>
      </c>
      <c r="V293" s="19">
        <f t="shared" si="17"/>
        <v>1.1760169961390987</v>
      </c>
      <c r="W293" s="19">
        <f t="shared" si="18"/>
        <v>0.45955523406953969</v>
      </c>
      <c r="X293">
        <f t="shared" si="19"/>
        <v>-0.7774961396888812</v>
      </c>
      <c r="AB293" s="1">
        <v>90359</v>
      </c>
    </row>
    <row r="294" spans="4:28" x14ac:dyDescent="0.25">
      <c r="D294" s="2">
        <v>0</v>
      </c>
      <c r="E294" s="1">
        <v>23</v>
      </c>
      <c r="F294" s="1">
        <f>AB294/1000</f>
        <v>90.025000000000006</v>
      </c>
      <c r="G294" s="1">
        <v>0</v>
      </c>
      <c r="H294" s="1">
        <v>22000</v>
      </c>
      <c r="I294" s="1">
        <v>10.59</v>
      </c>
      <c r="J294" s="1">
        <v>0.24</v>
      </c>
      <c r="K294" s="1">
        <v>3</v>
      </c>
      <c r="L294" s="1">
        <v>640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U294" s="19">
        <f t="shared" si="16"/>
        <v>0.16213296787123235</v>
      </c>
      <c r="V294" s="19">
        <f t="shared" si="17"/>
        <v>1.1760166033494874</v>
      </c>
      <c r="W294" s="19">
        <f t="shared" si="18"/>
        <v>0.45955531702319052</v>
      </c>
      <c r="X294">
        <f t="shared" si="19"/>
        <v>-0.77749595918034342</v>
      </c>
      <c r="AB294" s="1">
        <v>90025</v>
      </c>
    </row>
    <row r="295" spans="4:28" x14ac:dyDescent="0.25">
      <c r="D295" s="2">
        <v>0</v>
      </c>
      <c r="E295" s="1">
        <v>24</v>
      </c>
      <c r="F295" s="1">
        <f>AB295/1000</f>
        <v>89.921999999999997</v>
      </c>
      <c r="G295" s="1">
        <v>0</v>
      </c>
      <c r="H295" s="1">
        <v>20000</v>
      </c>
      <c r="I295" s="1">
        <v>12.69</v>
      </c>
      <c r="J295" s="1">
        <v>0.22</v>
      </c>
      <c r="K295" s="1">
        <v>3</v>
      </c>
      <c r="L295" s="1">
        <v>672</v>
      </c>
      <c r="M295" s="1">
        <v>0</v>
      </c>
      <c r="N295" s="1">
        <v>0</v>
      </c>
      <c r="O295" s="1">
        <v>0</v>
      </c>
      <c r="P295" s="1">
        <v>1</v>
      </c>
      <c r="Q295" s="1">
        <v>0</v>
      </c>
      <c r="R295" s="1">
        <v>0</v>
      </c>
      <c r="S295" s="1">
        <v>1</v>
      </c>
      <c r="U295" s="19">
        <f t="shared" si="16"/>
        <v>0.16264226599087239</v>
      </c>
      <c r="V295" s="19">
        <f t="shared" si="17"/>
        <v>1.1766156989404182</v>
      </c>
      <c r="W295" s="19">
        <f t="shared" si="18"/>
        <v>0.45942882819728015</v>
      </c>
      <c r="X295">
        <f t="shared" si="19"/>
        <v>-0.77777123885163479</v>
      </c>
      <c r="AB295" s="1">
        <v>89922</v>
      </c>
    </row>
    <row r="296" spans="4:28" x14ac:dyDescent="0.25">
      <c r="D296" s="2">
        <v>0</v>
      </c>
      <c r="E296" s="1">
        <v>24</v>
      </c>
      <c r="F296" s="1">
        <f>AB296/1000</f>
        <v>88.451999999999998</v>
      </c>
      <c r="G296" s="1">
        <v>0</v>
      </c>
      <c r="H296" s="1">
        <v>19000</v>
      </c>
      <c r="I296" s="1">
        <v>10.62</v>
      </c>
      <c r="J296" s="1">
        <v>0.21</v>
      </c>
      <c r="K296" s="1">
        <v>3</v>
      </c>
      <c r="L296" s="1">
        <v>653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U296" s="19">
        <f t="shared" si="16"/>
        <v>0.16263979599087239</v>
      </c>
      <c r="V296" s="19">
        <f t="shared" si="17"/>
        <v>1.176612792703231</v>
      </c>
      <c r="W296" s="19">
        <f t="shared" si="18"/>
        <v>0.4594294416316721</v>
      </c>
      <c r="X296">
        <f t="shared" si="19"/>
        <v>-0.77776990364159837</v>
      </c>
      <c r="AB296" s="1">
        <v>88452</v>
      </c>
    </row>
    <row r="297" spans="4:28" x14ac:dyDescent="0.25">
      <c r="D297" s="2">
        <v>0</v>
      </c>
      <c r="E297" s="1">
        <v>23</v>
      </c>
      <c r="F297" s="1">
        <f>AB297/1000</f>
        <v>87.478999999999999</v>
      </c>
      <c r="G297" s="1">
        <v>3</v>
      </c>
      <c r="H297" s="1">
        <v>19000</v>
      </c>
      <c r="I297" s="1">
        <v>10.99</v>
      </c>
      <c r="J297" s="1">
        <v>0.22</v>
      </c>
      <c r="K297" s="1">
        <v>4</v>
      </c>
      <c r="L297" s="1">
        <v>671</v>
      </c>
      <c r="M297" s="1">
        <v>0</v>
      </c>
      <c r="N297" s="1">
        <v>0</v>
      </c>
      <c r="O297" s="1">
        <v>0</v>
      </c>
      <c r="P297" s="1">
        <v>1</v>
      </c>
      <c r="Q297" s="1">
        <v>0</v>
      </c>
      <c r="R297" s="1">
        <v>0</v>
      </c>
      <c r="S297" s="1">
        <v>1</v>
      </c>
      <c r="U297" s="19">
        <f t="shared" si="16"/>
        <v>0.16213042187123236</v>
      </c>
      <c r="V297" s="19">
        <f t="shared" si="17"/>
        <v>1.1760136092150268</v>
      </c>
      <c r="W297" s="19">
        <f t="shared" si="18"/>
        <v>0.45955594935857924</v>
      </c>
      <c r="X297">
        <f t="shared" si="19"/>
        <v>-0.77749458320898535</v>
      </c>
      <c r="AB297" s="1">
        <v>87479</v>
      </c>
    </row>
    <row r="298" spans="4:28" x14ac:dyDescent="0.25">
      <c r="D298" s="2">
        <v>0</v>
      </c>
      <c r="E298" s="1">
        <v>24</v>
      </c>
      <c r="F298" s="1">
        <f>AB298/1000</f>
        <v>87.457999999999998</v>
      </c>
      <c r="G298" s="1">
        <v>3</v>
      </c>
      <c r="H298" s="1">
        <v>20000</v>
      </c>
      <c r="I298" s="1">
        <v>14.74</v>
      </c>
      <c r="J298" s="1">
        <v>0.23</v>
      </c>
      <c r="K298" s="1">
        <v>3</v>
      </c>
      <c r="L298" s="1">
        <v>604</v>
      </c>
      <c r="M298" s="1">
        <v>0</v>
      </c>
      <c r="N298" s="1">
        <v>0</v>
      </c>
      <c r="O298" s="1">
        <v>1</v>
      </c>
      <c r="P298" s="1">
        <v>0</v>
      </c>
      <c r="Q298" s="1">
        <v>0</v>
      </c>
      <c r="R298" s="1">
        <v>0</v>
      </c>
      <c r="S298" s="1">
        <v>1</v>
      </c>
      <c r="U298" s="19">
        <f t="shared" si="16"/>
        <v>0.16263980199087241</v>
      </c>
      <c r="V298" s="19">
        <f t="shared" si="17"/>
        <v>1.1766127997629079</v>
      </c>
      <c r="W298" s="19">
        <f t="shared" si="18"/>
        <v>0.45942944014154796</v>
      </c>
      <c r="X298">
        <f t="shared" si="19"/>
        <v>-0.77776990688502168</v>
      </c>
      <c r="AB298" s="1">
        <v>87458</v>
      </c>
    </row>
    <row r="299" spans="4:28" x14ac:dyDescent="0.25">
      <c r="D299" s="2">
        <v>0</v>
      </c>
      <c r="E299" s="1">
        <v>24</v>
      </c>
      <c r="F299" s="1">
        <f>AB299/1000</f>
        <v>87.260999999999996</v>
      </c>
      <c r="G299" s="1">
        <v>1</v>
      </c>
      <c r="H299" s="1">
        <v>20000</v>
      </c>
      <c r="I299" s="1">
        <v>11.83</v>
      </c>
      <c r="J299" s="1">
        <v>0.23</v>
      </c>
      <c r="K299" s="1">
        <v>2</v>
      </c>
      <c r="L299" s="1">
        <v>667</v>
      </c>
      <c r="M299" s="1">
        <v>0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1</v>
      </c>
      <c r="U299" s="19">
        <f t="shared" si="16"/>
        <v>0.16263960499087241</v>
      </c>
      <c r="V299" s="19">
        <f t="shared" si="17"/>
        <v>1.1766125679702091</v>
      </c>
      <c r="W299" s="19">
        <f t="shared" si="18"/>
        <v>0.4594294890672922</v>
      </c>
      <c r="X299">
        <f t="shared" si="19"/>
        <v>-0.77776980039262622</v>
      </c>
      <c r="AB299" s="1">
        <v>87261</v>
      </c>
    </row>
    <row r="300" spans="4:28" x14ac:dyDescent="0.25">
      <c r="D300" s="2">
        <v>0</v>
      </c>
      <c r="E300" s="1">
        <v>25</v>
      </c>
      <c r="F300" s="1">
        <f>AB300/1000</f>
        <v>86.325000000000003</v>
      </c>
      <c r="G300" s="1">
        <v>2</v>
      </c>
      <c r="H300" s="1">
        <v>20000</v>
      </c>
      <c r="I300" s="1">
        <v>14.09</v>
      </c>
      <c r="J300" s="1">
        <v>0.23</v>
      </c>
      <c r="K300" s="1">
        <v>2</v>
      </c>
      <c r="L300" s="1">
        <v>566</v>
      </c>
      <c r="M300" s="1">
        <v>0</v>
      </c>
      <c r="N300" s="1">
        <v>0</v>
      </c>
      <c r="O300" s="1">
        <v>1</v>
      </c>
      <c r="P300" s="1">
        <v>0</v>
      </c>
      <c r="Q300" s="1">
        <v>0</v>
      </c>
      <c r="R300" s="1">
        <v>0</v>
      </c>
      <c r="S300" s="1">
        <v>1</v>
      </c>
      <c r="U300" s="19">
        <f t="shared" si="16"/>
        <v>0.16314807011051244</v>
      </c>
      <c r="V300" s="19">
        <f t="shared" si="17"/>
        <v>1.1772109865449454</v>
      </c>
      <c r="W300" s="19">
        <f t="shared" si="18"/>
        <v>0.45930321231150761</v>
      </c>
      <c r="X300">
        <f t="shared" si="19"/>
        <v>-0.77804469374602536</v>
      </c>
      <c r="AB300" s="1">
        <v>86325</v>
      </c>
    </row>
    <row r="301" spans="4:28" x14ac:dyDescent="0.25">
      <c r="D301" s="2">
        <v>0</v>
      </c>
      <c r="E301" s="1">
        <v>23</v>
      </c>
      <c r="F301" s="1">
        <f>AB301/1000</f>
        <v>86.183000000000007</v>
      </c>
      <c r="G301" s="1">
        <v>1</v>
      </c>
      <c r="H301" s="1">
        <v>20000</v>
      </c>
      <c r="I301" s="1">
        <v>14.09</v>
      </c>
      <c r="J301" s="1">
        <v>0.23</v>
      </c>
      <c r="K301" s="1">
        <v>3</v>
      </c>
      <c r="L301" s="1">
        <v>638</v>
      </c>
      <c r="M301" s="1">
        <v>0</v>
      </c>
      <c r="N301" s="1">
        <v>0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U301" s="19">
        <f t="shared" si="16"/>
        <v>0.16212812587123235</v>
      </c>
      <c r="V301" s="19">
        <f t="shared" si="17"/>
        <v>1.1760109090908799</v>
      </c>
      <c r="W301" s="19">
        <f t="shared" si="18"/>
        <v>0.45955651960301613</v>
      </c>
      <c r="X301">
        <f t="shared" si="19"/>
        <v>-0.77749334235009993</v>
      </c>
      <c r="AB301" s="1">
        <v>86183</v>
      </c>
    </row>
    <row r="302" spans="4:28" x14ac:dyDescent="0.25">
      <c r="D302" s="2">
        <v>0</v>
      </c>
      <c r="E302" s="1">
        <v>22</v>
      </c>
      <c r="F302" s="1">
        <f>AB302/1000</f>
        <v>85.495999999999995</v>
      </c>
      <c r="G302" s="1">
        <v>1</v>
      </c>
      <c r="H302" s="1">
        <v>21000</v>
      </c>
      <c r="I302" s="1">
        <v>13.98</v>
      </c>
      <c r="J302" s="1">
        <v>0.25</v>
      </c>
      <c r="K302" s="1">
        <v>4</v>
      </c>
      <c r="L302" s="1">
        <v>614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U302" s="19">
        <f t="shared" si="16"/>
        <v>0.16161903775159231</v>
      </c>
      <c r="V302" s="19">
        <f t="shared" si="17"/>
        <v>1.1754123682764306</v>
      </c>
      <c r="W302" s="19">
        <f t="shared" si="18"/>
        <v>0.45968296153078114</v>
      </c>
      <c r="X302">
        <f t="shared" si="19"/>
        <v>-0.77721824117971394</v>
      </c>
      <c r="AB302" s="1">
        <v>85496</v>
      </c>
    </row>
    <row r="303" spans="4:28" x14ac:dyDescent="0.25">
      <c r="D303" s="2">
        <v>0</v>
      </c>
      <c r="E303" s="1">
        <v>25</v>
      </c>
      <c r="F303" s="1">
        <f>AB303/1000</f>
        <v>85.061000000000007</v>
      </c>
      <c r="G303" s="1">
        <v>1</v>
      </c>
      <c r="H303" s="1">
        <v>20000</v>
      </c>
      <c r="I303" s="1">
        <v>9.99</v>
      </c>
      <c r="J303" s="1">
        <v>0.24</v>
      </c>
      <c r="K303" s="1">
        <v>2</v>
      </c>
      <c r="L303" s="1">
        <v>627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U303" s="19">
        <f t="shared" si="16"/>
        <v>0.16314680611051244</v>
      </c>
      <c r="V303" s="19">
        <f t="shared" si="17"/>
        <v>1.1772094985511987</v>
      </c>
      <c r="W303" s="19">
        <f t="shared" si="18"/>
        <v>0.45930352621805093</v>
      </c>
      <c r="X303">
        <f t="shared" si="19"/>
        <v>-0.77804401030548409</v>
      </c>
      <c r="AB303" s="1">
        <v>85061</v>
      </c>
    </row>
    <row r="304" spans="4:28" x14ac:dyDescent="0.25">
      <c r="D304" s="2">
        <v>0</v>
      </c>
      <c r="E304" s="1">
        <v>22</v>
      </c>
      <c r="F304" s="1">
        <f>AB304/1000</f>
        <v>84.974000000000004</v>
      </c>
      <c r="G304" s="1">
        <v>1</v>
      </c>
      <c r="H304" s="1">
        <v>19000</v>
      </c>
      <c r="I304" s="1">
        <v>8.8800000000000008</v>
      </c>
      <c r="J304" s="1">
        <v>0.22</v>
      </c>
      <c r="K304" s="1">
        <v>4</v>
      </c>
      <c r="L304" s="1">
        <v>589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1</v>
      </c>
      <c r="U304" s="19">
        <f t="shared" si="16"/>
        <v>0.16161851575159231</v>
      </c>
      <c r="V304" s="19">
        <f t="shared" si="17"/>
        <v>1.1754117547113345</v>
      </c>
      <c r="W304" s="19">
        <f t="shared" si="18"/>
        <v>0.459683091182292</v>
      </c>
      <c r="X304">
        <f t="shared" si="19"/>
        <v>-0.77721795913425351</v>
      </c>
      <c r="AB304" s="1">
        <v>84974</v>
      </c>
    </row>
    <row r="305" spans="4:28" x14ac:dyDescent="0.25">
      <c r="D305" s="2">
        <v>0</v>
      </c>
      <c r="E305" s="1">
        <v>23</v>
      </c>
      <c r="F305" s="1">
        <f>AB305/1000</f>
        <v>84.844999999999999</v>
      </c>
      <c r="G305" s="1">
        <v>0</v>
      </c>
      <c r="H305" s="1">
        <v>20500</v>
      </c>
      <c r="I305" s="1">
        <v>13.16</v>
      </c>
      <c r="J305" s="1">
        <v>0.24</v>
      </c>
      <c r="K305" s="1">
        <v>3</v>
      </c>
      <c r="L305" s="1">
        <v>641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U305" s="19">
        <f t="shared" si="16"/>
        <v>0.16212678787123236</v>
      </c>
      <c r="V305" s="19">
        <f t="shared" si="17"/>
        <v>1.1760093355893362</v>
      </c>
      <c r="W305" s="19">
        <f t="shared" si="18"/>
        <v>0.45955685191450091</v>
      </c>
      <c r="X305">
        <f t="shared" si="19"/>
        <v>-0.77749261923694535</v>
      </c>
      <c r="AB305" s="1">
        <v>84845</v>
      </c>
    </row>
    <row r="306" spans="4:28" x14ac:dyDescent="0.25">
      <c r="D306" s="2">
        <v>0</v>
      </c>
      <c r="E306" s="1">
        <v>22</v>
      </c>
      <c r="F306" s="1">
        <f>AB306/1000</f>
        <v>84.84</v>
      </c>
      <c r="G306" s="1">
        <v>4</v>
      </c>
      <c r="H306" s="1">
        <v>18750</v>
      </c>
      <c r="I306" s="1">
        <v>10.38</v>
      </c>
      <c r="J306" s="1">
        <v>0.22</v>
      </c>
      <c r="K306" s="1">
        <v>2</v>
      </c>
      <c r="L306" s="1">
        <v>661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1</v>
      </c>
      <c r="U306" s="19">
        <f t="shared" si="16"/>
        <v>0.16161838175159232</v>
      </c>
      <c r="V306" s="19">
        <f t="shared" si="17"/>
        <v>1.1754115972061698</v>
      </c>
      <c r="W306" s="19">
        <f t="shared" si="18"/>
        <v>0.45968312446448134</v>
      </c>
      <c r="X306">
        <f t="shared" si="19"/>
        <v>-0.77721788673179015</v>
      </c>
      <c r="AB306" s="1">
        <v>84840</v>
      </c>
    </row>
    <row r="307" spans="4:28" x14ac:dyDescent="0.25">
      <c r="D307" s="2">
        <v>0</v>
      </c>
      <c r="E307" s="1">
        <v>22</v>
      </c>
      <c r="F307" s="1">
        <f>AB307/1000</f>
        <v>84.790999999999997</v>
      </c>
      <c r="G307" s="1">
        <v>0</v>
      </c>
      <c r="H307" s="1">
        <v>20000</v>
      </c>
      <c r="I307" s="1">
        <v>6.91</v>
      </c>
      <c r="J307" s="1">
        <v>0.24</v>
      </c>
      <c r="K307" s="1">
        <v>4</v>
      </c>
      <c r="L307" s="1">
        <v>592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1</v>
      </c>
      <c r="U307" s="19">
        <f t="shared" si="16"/>
        <v>0.16161833275159232</v>
      </c>
      <c r="V307" s="19">
        <f t="shared" si="17"/>
        <v>1.175411539611003</v>
      </c>
      <c r="W307" s="19">
        <f t="shared" si="18"/>
        <v>0.45968313663483429</v>
      </c>
      <c r="X307">
        <f t="shared" si="19"/>
        <v>-0.7772178602562636</v>
      </c>
      <c r="AB307" s="1">
        <v>84791</v>
      </c>
    </row>
    <row r="308" spans="4:28" x14ac:dyDescent="0.25">
      <c r="D308" s="2">
        <v>0</v>
      </c>
      <c r="E308" s="1">
        <v>23</v>
      </c>
      <c r="F308" s="1">
        <f>AB308/1000</f>
        <v>84.427999999999997</v>
      </c>
      <c r="G308" s="1">
        <v>1</v>
      </c>
      <c r="H308" s="1">
        <v>20000</v>
      </c>
      <c r="I308" s="1">
        <v>17.739999999999998</v>
      </c>
      <c r="J308" s="1">
        <v>0.24</v>
      </c>
      <c r="K308" s="1">
        <v>2</v>
      </c>
      <c r="L308" s="1">
        <v>707</v>
      </c>
      <c r="M308" s="1">
        <v>1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1</v>
      </c>
      <c r="U308" s="19">
        <f t="shared" si="16"/>
        <v>0.16212737087123236</v>
      </c>
      <c r="V308" s="19">
        <f t="shared" si="17"/>
        <v>1.1760100212029787</v>
      </c>
      <c r="W308" s="19">
        <f t="shared" si="18"/>
        <v>0.45955670711808716</v>
      </c>
      <c r="X308">
        <f t="shared" si="19"/>
        <v>-0.77749293431534305</v>
      </c>
      <c r="AB308" s="1">
        <v>84428</v>
      </c>
    </row>
    <row r="309" spans="4:28" x14ac:dyDescent="0.25">
      <c r="D309" s="2">
        <v>0</v>
      </c>
      <c r="E309" s="1">
        <v>25</v>
      </c>
      <c r="F309" s="1">
        <f>AB309/1000</f>
        <v>82.736999999999995</v>
      </c>
      <c r="G309" s="1">
        <v>4</v>
      </c>
      <c r="H309" s="1">
        <v>20000</v>
      </c>
      <c r="I309" s="1">
        <v>12.53</v>
      </c>
      <c r="J309" s="1">
        <v>0.24</v>
      </c>
      <c r="K309" s="1">
        <v>4</v>
      </c>
      <c r="L309" s="1">
        <v>634</v>
      </c>
      <c r="M309" s="1">
        <v>0</v>
      </c>
      <c r="N309" s="1">
        <v>0</v>
      </c>
      <c r="O309" s="1">
        <v>1</v>
      </c>
      <c r="P309" s="1">
        <v>0</v>
      </c>
      <c r="Q309" s="1">
        <v>0</v>
      </c>
      <c r="R309" s="1">
        <v>0</v>
      </c>
      <c r="S309" s="1">
        <v>1</v>
      </c>
      <c r="U309" s="19">
        <f t="shared" si="16"/>
        <v>0.16314448211051244</v>
      </c>
      <c r="V309" s="19">
        <f t="shared" si="17"/>
        <v>1.1772067627195031</v>
      </c>
      <c r="W309" s="19">
        <f t="shared" si="18"/>
        <v>0.45930410336908978</v>
      </c>
      <c r="X309">
        <f t="shared" si="19"/>
        <v>-0.77804275372754972</v>
      </c>
      <c r="AB309" s="1">
        <v>82737</v>
      </c>
    </row>
    <row r="310" spans="4:28" x14ac:dyDescent="0.25">
      <c r="D310" s="2">
        <v>0</v>
      </c>
      <c r="E310" s="1">
        <v>26</v>
      </c>
      <c r="F310" s="1">
        <f>AB310/1000</f>
        <v>82.432000000000002</v>
      </c>
      <c r="G310" s="1">
        <v>6</v>
      </c>
      <c r="H310" s="1">
        <v>20000</v>
      </c>
      <c r="I310" s="1">
        <v>10.75</v>
      </c>
      <c r="J310" s="1">
        <v>0.24</v>
      </c>
      <c r="K310" s="1">
        <v>4</v>
      </c>
      <c r="L310" s="1">
        <v>710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U310" s="19">
        <f t="shared" si="16"/>
        <v>0.16365257823015245</v>
      </c>
      <c r="V310" s="19">
        <f t="shared" si="17"/>
        <v>1.1778050488882241</v>
      </c>
      <c r="W310" s="19">
        <f t="shared" si="18"/>
        <v>0.45917792343740915</v>
      </c>
      <c r="X310">
        <f t="shared" si="19"/>
        <v>-0.77831751127052118</v>
      </c>
      <c r="AB310" s="1">
        <v>82432</v>
      </c>
    </row>
    <row r="311" spans="4:28" x14ac:dyDescent="0.25">
      <c r="D311" s="2">
        <v>0</v>
      </c>
      <c r="E311" s="1">
        <v>24</v>
      </c>
      <c r="F311" s="1">
        <f>AB311/1000</f>
        <v>81.638999999999996</v>
      </c>
      <c r="G311" s="1">
        <v>4</v>
      </c>
      <c r="H311" s="1">
        <v>20000</v>
      </c>
      <c r="I311" s="1">
        <v>13.48</v>
      </c>
      <c r="J311" s="1">
        <v>0.24</v>
      </c>
      <c r="K311" s="1">
        <v>2</v>
      </c>
      <c r="L311" s="1">
        <v>681</v>
      </c>
      <c r="M311" s="1">
        <v>0</v>
      </c>
      <c r="N311" s="1">
        <v>0</v>
      </c>
      <c r="O311" s="1">
        <v>0</v>
      </c>
      <c r="P311" s="1">
        <v>1</v>
      </c>
      <c r="Q311" s="1">
        <v>0</v>
      </c>
      <c r="R311" s="1">
        <v>0</v>
      </c>
      <c r="S311" s="1">
        <v>0</v>
      </c>
      <c r="U311" s="19">
        <f t="shared" si="16"/>
        <v>0.16263298299087239</v>
      </c>
      <c r="V311" s="19">
        <f t="shared" si="17"/>
        <v>1.1766047764675815</v>
      </c>
      <c r="W311" s="19">
        <f t="shared" si="18"/>
        <v>0.45943113366814481</v>
      </c>
      <c r="X311">
        <f t="shared" si="19"/>
        <v>-0.77776622074014812</v>
      </c>
      <c r="AB311" s="1">
        <v>81639</v>
      </c>
    </row>
    <row r="312" spans="4:28" x14ac:dyDescent="0.25">
      <c r="D312" s="2">
        <v>0</v>
      </c>
      <c r="E312" s="1">
        <v>23</v>
      </c>
      <c r="F312" s="1">
        <f>AB312/1000</f>
        <v>81.58</v>
      </c>
      <c r="G312" s="1">
        <v>1</v>
      </c>
      <c r="H312" s="1">
        <v>20000</v>
      </c>
      <c r="I312" s="1">
        <v>11.11</v>
      </c>
      <c r="J312" s="1">
        <v>0.25</v>
      </c>
      <c r="K312" s="1">
        <v>2</v>
      </c>
      <c r="L312" s="1">
        <v>607</v>
      </c>
      <c r="M312" s="1">
        <v>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1</v>
      </c>
      <c r="U312" s="19">
        <f t="shared" si="16"/>
        <v>0.16212452287123236</v>
      </c>
      <c r="V312" s="19">
        <f t="shared" si="17"/>
        <v>1.1760066719312077</v>
      </c>
      <c r="W312" s="19">
        <f t="shared" si="18"/>
        <v>0.45955741445980913</v>
      </c>
      <c r="X312">
        <f t="shared" si="19"/>
        <v>-0.77749139513385213</v>
      </c>
      <c r="AB312" s="1">
        <v>81580</v>
      </c>
    </row>
    <row r="313" spans="4:28" x14ac:dyDescent="0.25">
      <c r="D313" s="2">
        <v>0</v>
      </c>
      <c r="E313" s="1">
        <v>22</v>
      </c>
      <c r="F313" s="1">
        <f>AB313/1000</f>
        <v>81.281999999999996</v>
      </c>
      <c r="G313" s="1">
        <v>1</v>
      </c>
      <c r="H313" s="1">
        <v>20000</v>
      </c>
      <c r="I313" s="1">
        <v>12.18</v>
      </c>
      <c r="J313" s="1">
        <v>0.25</v>
      </c>
      <c r="K313" s="1">
        <v>2</v>
      </c>
      <c r="L313" s="1">
        <v>639</v>
      </c>
      <c r="M313" s="1">
        <v>0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U313" s="19">
        <f t="shared" si="16"/>
        <v>0.16161382375159231</v>
      </c>
      <c r="V313" s="19">
        <f t="shared" si="17"/>
        <v>1.1754062396923195</v>
      </c>
      <c r="W313" s="19">
        <f t="shared" si="18"/>
        <v>0.45968425655588629</v>
      </c>
      <c r="X313">
        <f t="shared" si="19"/>
        <v>-0.77721542397005139</v>
      </c>
      <c r="AB313" s="1">
        <v>81282</v>
      </c>
    </row>
    <row r="314" spans="4:28" x14ac:dyDescent="0.25">
      <c r="D314" s="2">
        <v>0</v>
      </c>
      <c r="E314" s="1">
        <v>23</v>
      </c>
      <c r="F314" s="1">
        <f>AB314/1000</f>
        <v>30.483000000000001</v>
      </c>
      <c r="G314" s="1">
        <v>0</v>
      </c>
      <c r="H314" s="1">
        <v>8000</v>
      </c>
      <c r="I314" s="1">
        <v>5.79</v>
      </c>
      <c r="J314" s="1">
        <v>0.26</v>
      </c>
      <c r="K314" s="1">
        <v>3</v>
      </c>
      <c r="L314" s="1">
        <v>574</v>
      </c>
      <c r="M314" s="1">
        <v>0</v>
      </c>
      <c r="N314" s="1">
        <v>0</v>
      </c>
      <c r="O314" s="1">
        <v>1</v>
      </c>
      <c r="P314" s="1">
        <v>0</v>
      </c>
      <c r="Q314" s="1">
        <v>0</v>
      </c>
      <c r="R314" s="1">
        <v>1</v>
      </c>
      <c r="S314" s="1">
        <v>1</v>
      </c>
      <c r="U314" s="19">
        <f t="shared" si="16"/>
        <v>0.16207342587123236</v>
      </c>
      <c r="V314" s="19">
        <f t="shared" si="17"/>
        <v>1.1759465830534859</v>
      </c>
      <c r="W314" s="19">
        <f t="shared" si="18"/>
        <v>0.45957010516163921</v>
      </c>
      <c r="X314">
        <f t="shared" si="19"/>
        <v>-0.7774637804632869</v>
      </c>
      <c r="AB314" s="1">
        <v>30483</v>
      </c>
    </row>
    <row r="315" spans="4:28" x14ac:dyDescent="0.25">
      <c r="D315" s="2">
        <v>0</v>
      </c>
      <c r="E315" s="1">
        <v>24</v>
      </c>
      <c r="F315" s="1">
        <f>AB315/1000</f>
        <v>30.073</v>
      </c>
      <c r="G315" s="1">
        <v>2</v>
      </c>
      <c r="H315" s="1">
        <v>8000</v>
      </c>
      <c r="I315" s="1">
        <v>5.99</v>
      </c>
      <c r="J315" s="1">
        <v>0.27</v>
      </c>
      <c r="K315" s="1">
        <v>4</v>
      </c>
      <c r="L315" s="1">
        <v>689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U315" s="19">
        <f t="shared" si="16"/>
        <v>0.16258241699087239</v>
      </c>
      <c r="V315" s="19">
        <f t="shared" si="17"/>
        <v>1.1765452817746718</v>
      </c>
      <c r="W315" s="19">
        <f t="shared" si="18"/>
        <v>0.45944369197071722</v>
      </c>
      <c r="X315">
        <f t="shared" si="19"/>
        <v>-0.77773888665236424</v>
      </c>
      <c r="AB315" s="1">
        <v>30073</v>
      </c>
    </row>
    <row r="316" spans="4:28" x14ac:dyDescent="0.25">
      <c r="D316" s="2">
        <v>0</v>
      </c>
      <c r="E316" s="1">
        <v>22</v>
      </c>
      <c r="F316" s="1">
        <f>AB316/1000</f>
        <v>29.905999999999999</v>
      </c>
      <c r="G316" s="1">
        <v>0</v>
      </c>
      <c r="H316" s="1">
        <v>6000</v>
      </c>
      <c r="I316" s="1">
        <v>12.68</v>
      </c>
      <c r="J316" s="1">
        <v>0.2</v>
      </c>
      <c r="K316" s="1">
        <v>4</v>
      </c>
      <c r="L316" s="1">
        <v>638</v>
      </c>
      <c r="M316" s="1">
        <v>0</v>
      </c>
      <c r="N316" s="1">
        <v>0</v>
      </c>
      <c r="O316" s="1">
        <v>0</v>
      </c>
      <c r="P316" s="1">
        <v>1</v>
      </c>
      <c r="Q316" s="1">
        <v>0</v>
      </c>
      <c r="R316" s="1">
        <v>1</v>
      </c>
      <c r="S316" s="1">
        <v>0</v>
      </c>
      <c r="U316" s="19">
        <f t="shared" si="16"/>
        <v>0.16156244775159231</v>
      </c>
      <c r="V316" s="19">
        <f t="shared" si="17"/>
        <v>1.1753458535725612</v>
      </c>
      <c r="W316" s="19">
        <f t="shared" si="18"/>
        <v>0.45969701707786115</v>
      </c>
      <c r="X316">
        <f t="shared" si="19"/>
        <v>-0.77718766503620829</v>
      </c>
      <c r="AB316" s="1">
        <v>29906</v>
      </c>
    </row>
    <row r="317" spans="4:28" x14ac:dyDescent="0.25">
      <c r="D317" s="2">
        <v>0</v>
      </c>
      <c r="E317" s="1">
        <v>22</v>
      </c>
      <c r="F317" s="1">
        <f>AB317/1000</f>
        <v>29.875</v>
      </c>
      <c r="G317" s="1">
        <v>0</v>
      </c>
      <c r="H317" s="1">
        <v>1300</v>
      </c>
      <c r="I317" s="1">
        <v>5.42</v>
      </c>
      <c r="J317" s="1">
        <v>0.04</v>
      </c>
      <c r="K317" s="1">
        <v>3</v>
      </c>
      <c r="L317" s="1">
        <v>687</v>
      </c>
      <c r="M317" s="1">
        <v>0</v>
      </c>
      <c r="N317" s="1">
        <v>0</v>
      </c>
      <c r="O317" s="1">
        <v>0</v>
      </c>
      <c r="P317" s="1">
        <v>1</v>
      </c>
      <c r="Q317" s="1">
        <v>0</v>
      </c>
      <c r="R317" s="1">
        <v>0</v>
      </c>
      <c r="S317" s="1">
        <v>0</v>
      </c>
      <c r="U317" s="19">
        <f t="shared" si="16"/>
        <v>0.16156241675159233</v>
      </c>
      <c r="V317" s="19">
        <f t="shared" si="17"/>
        <v>1.1753458171368403</v>
      </c>
      <c r="W317" s="19">
        <f t="shared" si="18"/>
        <v>0.45969702477750685</v>
      </c>
      <c r="X317">
        <f t="shared" si="19"/>
        <v>-0.77718764828681608</v>
      </c>
      <c r="AB317" s="1">
        <v>29875</v>
      </c>
    </row>
    <row r="318" spans="4:28" x14ac:dyDescent="0.25">
      <c r="D318" s="2">
        <v>0</v>
      </c>
      <c r="E318" s="1">
        <v>22</v>
      </c>
      <c r="F318" s="1">
        <f>AB318/1000</f>
        <v>29.832999999999998</v>
      </c>
      <c r="G318" s="1">
        <v>1</v>
      </c>
      <c r="H318" s="1">
        <v>8000</v>
      </c>
      <c r="I318" s="1">
        <v>9.91</v>
      </c>
      <c r="J318" s="1">
        <v>0.27</v>
      </c>
      <c r="K318" s="1">
        <v>2</v>
      </c>
      <c r="L318" s="1">
        <v>592</v>
      </c>
      <c r="M318" s="1">
        <v>1</v>
      </c>
      <c r="N318" s="1">
        <v>0</v>
      </c>
      <c r="O318" s="1">
        <v>0</v>
      </c>
      <c r="P318" s="1">
        <v>0</v>
      </c>
      <c r="Q318" s="1">
        <v>0</v>
      </c>
      <c r="R318" s="1">
        <v>1</v>
      </c>
      <c r="S318" s="1">
        <v>0</v>
      </c>
      <c r="U318" s="19">
        <f t="shared" si="16"/>
        <v>0.16156237475159232</v>
      </c>
      <c r="V318" s="19">
        <f t="shared" si="17"/>
        <v>1.1753457677723169</v>
      </c>
      <c r="W318" s="19">
        <f t="shared" si="18"/>
        <v>0.45969703520928507</v>
      </c>
      <c r="X318">
        <f t="shared" si="19"/>
        <v>-0.77718762559409127</v>
      </c>
      <c r="AB318" s="1">
        <v>29833</v>
      </c>
    </row>
    <row r="319" spans="4:28" x14ac:dyDescent="0.25">
      <c r="D319" s="2">
        <v>0</v>
      </c>
      <c r="E319" s="1">
        <v>21</v>
      </c>
      <c r="F319" s="1">
        <f>AB319/1000</f>
        <v>29.832999999999998</v>
      </c>
      <c r="G319" s="1">
        <v>0</v>
      </c>
      <c r="H319" s="1">
        <v>3000</v>
      </c>
      <c r="I319" s="1">
        <v>7.9</v>
      </c>
      <c r="J319" s="1">
        <v>0.1</v>
      </c>
      <c r="K319" s="1">
        <v>4</v>
      </c>
      <c r="L319" s="1">
        <v>642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1</v>
      </c>
      <c r="U319" s="19">
        <f t="shared" si="16"/>
        <v>0.16105397363195229</v>
      </c>
      <c r="V319" s="19">
        <f t="shared" si="17"/>
        <v>1.1747483725390875</v>
      </c>
      <c r="W319" s="19">
        <f t="shared" si="18"/>
        <v>0.4598233122632337</v>
      </c>
      <c r="X319">
        <f t="shared" si="19"/>
        <v>-0.77691296706132562</v>
      </c>
      <c r="AB319" s="1">
        <v>29833</v>
      </c>
    </row>
    <row r="320" spans="4:28" x14ac:dyDescent="0.25">
      <c r="D320" s="2">
        <v>0</v>
      </c>
      <c r="E320" s="1">
        <v>22</v>
      </c>
      <c r="F320" s="1">
        <f>AB320/1000</f>
        <v>29.780999999999999</v>
      </c>
      <c r="G320" s="1">
        <v>2</v>
      </c>
      <c r="H320" s="1">
        <v>5000</v>
      </c>
      <c r="I320" s="1">
        <v>7.9</v>
      </c>
      <c r="J320" s="1">
        <v>0.17</v>
      </c>
      <c r="K320" s="1">
        <v>2</v>
      </c>
      <c r="L320" s="1">
        <v>598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1</v>
      </c>
      <c r="U320" s="19">
        <f t="shared" si="16"/>
        <v>0.16156332275159233</v>
      </c>
      <c r="V320" s="19">
        <f t="shared" si="17"/>
        <v>1.175346882000633</v>
      </c>
      <c r="W320" s="19">
        <f t="shared" si="18"/>
        <v>0.45969679974915789</v>
      </c>
      <c r="X320">
        <f t="shared" si="19"/>
        <v>-0.77718813780141349</v>
      </c>
      <c r="AB320" s="1">
        <v>29781</v>
      </c>
    </row>
    <row r="321" spans="4:28" x14ac:dyDescent="0.25">
      <c r="D321" s="2">
        <v>0</v>
      </c>
      <c r="E321" s="1">
        <v>24</v>
      </c>
      <c r="F321" s="1">
        <f>AB321/1000</f>
        <v>29.776</v>
      </c>
      <c r="G321" s="1">
        <v>4</v>
      </c>
      <c r="H321" s="1">
        <v>4200</v>
      </c>
      <c r="I321" s="1">
        <v>6.99</v>
      </c>
      <c r="J321" s="1">
        <v>0.14000000000000001</v>
      </c>
      <c r="K321" s="1">
        <v>3</v>
      </c>
      <c r="L321" s="1">
        <v>614</v>
      </c>
      <c r="M321" s="1">
        <v>1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1</v>
      </c>
      <c r="U321" s="19">
        <f t="shared" si="16"/>
        <v>0.16258211999087241</v>
      </c>
      <c r="V321" s="19">
        <f t="shared" si="17"/>
        <v>1.1765449323407751</v>
      </c>
      <c r="W321" s="19">
        <f t="shared" si="18"/>
        <v>0.45944376573220824</v>
      </c>
      <c r="X321">
        <f t="shared" si="19"/>
        <v>-0.77773872610715189</v>
      </c>
      <c r="AB321" s="1">
        <v>29776</v>
      </c>
    </row>
    <row r="322" spans="4:28" x14ac:dyDescent="0.25">
      <c r="D322" s="2">
        <v>0</v>
      </c>
      <c r="E322" s="1">
        <v>22</v>
      </c>
      <c r="F322" s="1">
        <f>AB322/1000</f>
        <v>29.756</v>
      </c>
      <c r="G322" s="1">
        <v>1</v>
      </c>
      <c r="H322" s="1">
        <v>2500</v>
      </c>
      <c r="I322" s="1">
        <v>9.91</v>
      </c>
      <c r="J322" s="1">
        <v>0.08</v>
      </c>
      <c r="K322" s="1">
        <v>2</v>
      </c>
      <c r="L322" s="1">
        <v>592</v>
      </c>
      <c r="M322" s="1">
        <v>1</v>
      </c>
      <c r="N322" s="1">
        <v>0</v>
      </c>
      <c r="O322" s="1">
        <v>0</v>
      </c>
      <c r="P322" s="1">
        <v>0</v>
      </c>
      <c r="Q322" s="1">
        <v>0</v>
      </c>
      <c r="R322" s="1">
        <v>1</v>
      </c>
      <c r="S322" s="1">
        <v>1</v>
      </c>
      <c r="U322" s="19">
        <f t="shared" si="16"/>
        <v>0.16156329775159231</v>
      </c>
      <c r="V322" s="19">
        <f t="shared" si="17"/>
        <v>1.1753468526169613</v>
      </c>
      <c r="W322" s="19">
        <f t="shared" si="18"/>
        <v>0.45969680595854923</v>
      </c>
      <c r="X322">
        <f t="shared" si="19"/>
        <v>-0.77718812429383355</v>
      </c>
      <c r="AB322" s="1">
        <v>29756</v>
      </c>
    </row>
    <row r="323" spans="4:28" x14ac:dyDescent="0.25">
      <c r="D323" s="2">
        <v>0</v>
      </c>
      <c r="E323" s="1">
        <v>25</v>
      </c>
      <c r="F323" s="1">
        <f>AB323/1000</f>
        <v>29.75</v>
      </c>
      <c r="G323" s="1">
        <v>0</v>
      </c>
      <c r="H323" s="1">
        <v>5800</v>
      </c>
      <c r="I323" s="1">
        <v>5.99</v>
      </c>
      <c r="J323" s="1">
        <v>0.19</v>
      </c>
      <c r="K323" s="1">
        <v>3</v>
      </c>
      <c r="L323" s="1">
        <v>639</v>
      </c>
      <c r="M323" s="1">
        <v>1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U323" s="19">
        <f t="shared" ref="U323:U386" si="20">$B$17 + E323*$B$18 + F323*$B$19 +  S323*$B$20</f>
        <v>0.16309049511051243</v>
      </c>
      <c r="V323" s="19">
        <f t="shared" ref="V323:V386" si="21">EXP(U323)</f>
        <v>1.1771432105735145</v>
      </c>
      <c r="W323" s="19">
        <f t="shared" ref="W323:W386" si="22">IF(D323=1,V323/(1+V323),1-(V323/(1+V323)))</f>
        <v>0.45931751073764904</v>
      </c>
      <c r="X323">
        <f t="shared" ref="X323:X386" si="23">LN(W323)</f>
        <v>-0.77801356354008988</v>
      </c>
      <c r="AB323" s="1">
        <v>29750</v>
      </c>
    </row>
    <row r="324" spans="4:28" x14ac:dyDescent="0.25">
      <c r="D324" s="2">
        <v>0</v>
      </c>
      <c r="E324" s="1">
        <v>23</v>
      </c>
      <c r="F324" s="1">
        <f>AB324/1000</f>
        <v>29.733000000000001</v>
      </c>
      <c r="G324" s="1">
        <v>0</v>
      </c>
      <c r="H324" s="1">
        <v>8000</v>
      </c>
      <c r="I324" s="1">
        <v>15.62</v>
      </c>
      <c r="J324" s="1">
        <v>0.27</v>
      </c>
      <c r="K324" s="1">
        <v>2</v>
      </c>
      <c r="L324" s="1">
        <v>639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  <c r="R324" s="1">
        <v>1</v>
      </c>
      <c r="S324" s="1">
        <v>0</v>
      </c>
      <c r="U324" s="19">
        <f t="shared" si="20"/>
        <v>0.16207167587123236</v>
      </c>
      <c r="V324" s="19">
        <f t="shared" si="21"/>
        <v>1.1759445251487661</v>
      </c>
      <c r="W324" s="19">
        <f t="shared" si="22"/>
        <v>0.45957053980116125</v>
      </c>
      <c r="X324">
        <f t="shared" si="23"/>
        <v>-0.77746283471135125</v>
      </c>
      <c r="AB324" s="1">
        <v>29733</v>
      </c>
    </row>
    <row r="325" spans="4:28" x14ac:dyDescent="0.25">
      <c r="D325" s="2">
        <v>0</v>
      </c>
      <c r="E325" s="1">
        <v>24</v>
      </c>
      <c r="F325" s="1">
        <f>AB325/1000</f>
        <v>29.678000000000001</v>
      </c>
      <c r="G325" s="1">
        <v>1</v>
      </c>
      <c r="H325" s="1">
        <v>2400</v>
      </c>
      <c r="I325" s="1">
        <v>7.49</v>
      </c>
      <c r="J325" s="1">
        <v>0.08</v>
      </c>
      <c r="K325" s="1">
        <v>2</v>
      </c>
      <c r="L325" s="1">
        <v>603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 s="1">
        <v>1</v>
      </c>
      <c r="U325" s="19">
        <f t="shared" si="20"/>
        <v>0.16258202199087241</v>
      </c>
      <c r="V325" s="19">
        <f t="shared" si="21"/>
        <v>1.1765448170393773</v>
      </c>
      <c r="W325" s="19">
        <f t="shared" si="22"/>
        <v>0.4594437900710171</v>
      </c>
      <c r="X325">
        <f t="shared" si="23"/>
        <v>-0.77773867313264211</v>
      </c>
      <c r="AB325" s="1">
        <v>29678</v>
      </c>
    </row>
    <row r="326" spans="4:28" x14ac:dyDescent="0.25">
      <c r="D326" s="2">
        <v>0</v>
      </c>
      <c r="E326" s="1">
        <v>24</v>
      </c>
      <c r="F326" s="1">
        <f>AB326/1000</f>
        <v>29.658999999999999</v>
      </c>
      <c r="G326" s="1">
        <v>4</v>
      </c>
      <c r="H326" s="1">
        <v>7100</v>
      </c>
      <c r="I326" s="1">
        <v>12.42</v>
      </c>
      <c r="J326" s="1">
        <v>0.24</v>
      </c>
      <c r="K326" s="1">
        <v>3</v>
      </c>
      <c r="L326" s="1">
        <v>641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1</v>
      </c>
      <c r="S326" s="1">
        <v>0</v>
      </c>
      <c r="U326" s="19">
        <f t="shared" si="20"/>
        <v>0.16258100299087239</v>
      </c>
      <c r="V326" s="19">
        <f t="shared" si="21"/>
        <v>1.1765436181408195</v>
      </c>
      <c r="W326" s="19">
        <f t="shared" si="22"/>
        <v>0.45944404314497012</v>
      </c>
      <c r="X326">
        <f t="shared" si="23"/>
        <v>-0.77773812230599315</v>
      </c>
      <c r="AB326" s="1">
        <v>29659</v>
      </c>
    </row>
    <row r="327" spans="4:28" x14ac:dyDescent="0.25">
      <c r="D327" s="2">
        <v>0</v>
      </c>
      <c r="E327" s="1">
        <v>22</v>
      </c>
      <c r="F327" s="1">
        <f>AB327/1000</f>
        <v>29.645</v>
      </c>
      <c r="G327" s="1">
        <v>0</v>
      </c>
      <c r="H327" s="1">
        <v>5000</v>
      </c>
      <c r="I327" s="1">
        <v>10.99</v>
      </c>
      <c r="J327" s="1">
        <v>0.17</v>
      </c>
      <c r="K327" s="1">
        <v>4</v>
      </c>
      <c r="L327" s="1">
        <v>624</v>
      </c>
      <c r="M327" s="1">
        <v>0</v>
      </c>
      <c r="N327" s="1">
        <v>0</v>
      </c>
      <c r="O327" s="1">
        <v>1</v>
      </c>
      <c r="P327" s="1">
        <v>0</v>
      </c>
      <c r="Q327" s="1">
        <v>0</v>
      </c>
      <c r="R327" s="1">
        <v>0</v>
      </c>
      <c r="S327" s="1">
        <v>1</v>
      </c>
      <c r="U327" s="19">
        <f t="shared" si="20"/>
        <v>0.16156318675159231</v>
      </c>
      <c r="V327" s="19">
        <f t="shared" si="21"/>
        <v>1.1753467221534679</v>
      </c>
      <c r="W327" s="19">
        <f t="shared" si="22"/>
        <v>0.45969683352824675</v>
      </c>
      <c r="X327">
        <f t="shared" si="23"/>
        <v>-0.77718806432018062</v>
      </c>
      <c r="AB327" s="1">
        <v>29645</v>
      </c>
    </row>
    <row r="328" spans="4:28" x14ac:dyDescent="0.25">
      <c r="D328" s="2">
        <v>0</v>
      </c>
      <c r="E328" s="1">
        <v>23</v>
      </c>
      <c r="F328" s="1">
        <f>AB328/1000</f>
        <v>29.64</v>
      </c>
      <c r="G328" s="1">
        <v>3</v>
      </c>
      <c r="H328" s="1">
        <v>4200</v>
      </c>
      <c r="I328" s="1">
        <v>10.99</v>
      </c>
      <c r="J328" s="1">
        <v>0.14000000000000001</v>
      </c>
      <c r="K328" s="1">
        <v>4</v>
      </c>
      <c r="L328" s="1">
        <v>595</v>
      </c>
      <c r="M328" s="1">
        <v>1</v>
      </c>
      <c r="N328" s="1">
        <v>0</v>
      </c>
      <c r="O328" s="1">
        <v>0</v>
      </c>
      <c r="P328" s="1">
        <v>0</v>
      </c>
      <c r="Q328" s="1">
        <v>0</v>
      </c>
      <c r="R328" s="1">
        <v>1</v>
      </c>
      <c r="S328" s="1">
        <v>1</v>
      </c>
      <c r="U328" s="19">
        <f t="shared" si="20"/>
        <v>0.16207258287123236</v>
      </c>
      <c r="V328" s="19">
        <f t="shared" si="21"/>
        <v>1.175945591730934</v>
      </c>
      <c r="W328" s="19">
        <f t="shared" si="22"/>
        <v>0.45957031453369845</v>
      </c>
      <c r="X328">
        <f t="shared" si="23"/>
        <v>-0.77746332488097381</v>
      </c>
      <c r="AB328" s="1">
        <v>29640</v>
      </c>
    </row>
    <row r="329" spans="4:28" x14ac:dyDescent="0.25">
      <c r="D329" s="2">
        <v>0</v>
      </c>
      <c r="E329" s="1">
        <v>25</v>
      </c>
      <c r="F329" s="1">
        <f>AB329/1000</f>
        <v>29.628</v>
      </c>
      <c r="G329" s="1">
        <v>0</v>
      </c>
      <c r="H329" s="1">
        <v>6000</v>
      </c>
      <c r="I329" s="1">
        <v>13.49</v>
      </c>
      <c r="J329" s="1">
        <v>0.2</v>
      </c>
      <c r="K329" s="1">
        <v>3</v>
      </c>
      <c r="L329" s="1">
        <v>636</v>
      </c>
      <c r="M329" s="1">
        <v>0</v>
      </c>
      <c r="N329" s="1">
        <v>0</v>
      </c>
      <c r="O329" s="1">
        <v>1</v>
      </c>
      <c r="P329" s="1">
        <v>0</v>
      </c>
      <c r="Q329" s="1">
        <v>0</v>
      </c>
      <c r="R329" s="1">
        <v>0</v>
      </c>
      <c r="S329" s="1">
        <v>1</v>
      </c>
      <c r="U329" s="19">
        <f t="shared" si="20"/>
        <v>0.16309137311051244</v>
      </c>
      <c r="V329" s="19">
        <f t="shared" si="21"/>
        <v>1.1771442441057072</v>
      </c>
      <c r="W329" s="19">
        <f t="shared" si="22"/>
        <v>0.4593172926908039</v>
      </c>
      <c r="X329">
        <f t="shared" si="23"/>
        <v>-0.77801403825941107</v>
      </c>
      <c r="AB329" s="1">
        <v>29628</v>
      </c>
    </row>
    <row r="330" spans="4:28" x14ac:dyDescent="0.25">
      <c r="D330" s="2">
        <v>0</v>
      </c>
      <c r="E330" s="1">
        <v>22</v>
      </c>
      <c r="F330" s="1">
        <f>AB330/1000</f>
        <v>29.54</v>
      </c>
      <c r="G330" s="1">
        <v>0</v>
      </c>
      <c r="H330" s="1">
        <v>2500</v>
      </c>
      <c r="I330" s="1">
        <v>10.59</v>
      </c>
      <c r="J330" s="1">
        <v>0.08</v>
      </c>
      <c r="K330" s="1">
        <v>2</v>
      </c>
      <c r="L330" s="1">
        <v>620</v>
      </c>
      <c r="M330" s="1">
        <v>0</v>
      </c>
      <c r="N330" s="1">
        <v>0</v>
      </c>
      <c r="O330" s="1">
        <v>0</v>
      </c>
      <c r="P330" s="1">
        <v>1</v>
      </c>
      <c r="Q330" s="1">
        <v>0</v>
      </c>
      <c r="R330" s="1">
        <v>1</v>
      </c>
      <c r="S330" s="1">
        <v>1</v>
      </c>
      <c r="U330" s="19">
        <f t="shared" si="20"/>
        <v>0.16156308175159231</v>
      </c>
      <c r="V330" s="19">
        <f t="shared" si="21"/>
        <v>1.1753465987420686</v>
      </c>
      <c r="W330" s="19">
        <f t="shared" si="22"/>
        <v>0.45969685960769058</v>
      </c>
      <c r="X330">
        <f t="shared" si="23"/>
        <v>-0.77718800758834961</v>
      </c>
      <c r="AB330" s="1">
        <v>29540</v>
      </c>
    </row>
    <row r="331" spans="4:28" x14ac:dyDescent="0.25">
      <c r="D331" s="2">
        <v>0</v>
      </c>
      <c r="E331" s="1">
        <v>24</v>
      </c>
      <c r="F331" s="1">
        <f>AB331/1000</f>
        <v>29.212</v>
      </c>
      <c r="G331" s="1">
        <v>1</v>
      </c>
      <c r="H331" s="1">
        <v>7000</v>
      </c>
      <c r="I331" s="1">
        <v>10.38</v>
      </c>
      <c r="J331" s="1">
        <v>0.24</v>
      </c>
      <c r="K331" s="1">
        <v>3</v>
      </c>
      <c r="L331" s="1">
        <v>607</v>
      </c>
      <c r="M331" s="1">
        <v>0</v>
      </c>
      <c r="N331" s="1">
        <v>0</v>
      </c>
      <c r="O331" s="1">
        <v>1</v>
      </c>
      <c r="P331" s="1">
        <v>0</v>
      </c>
      <c r="Q331" s="1">
        <v>0</v>
      </c>
      <c r="R331" s="1">
        <v>0</v>
      </c>
      <c r="S331" s="1">
        <v>1</v>
      </c>
      <c r="U331" s="19">
        <f t="shared" si="20"/>
        <v>0.1625815559908724</v>
      </c>
      <c r="V331" s="19">
        <f t="shared" si="21"/>
        <v>1.1765442687696204</v>
      </c>
      <c r="W331" s="19">
        <f t="shared" si="22"/>
        <v>0.45944390580453964</v>
      </c>
      <c r="X331">
        <f t="shared" si="23"/>
        <v>-0.77773842123347525</v>
      </c>
      <c r="AB331" s="1">
        <v>29212</v>
      </c>
    </row>
    <row r="332" spans="4:28" x14ac:dyDescent="0.25">
      <c r="D332" s="2">
        <v>0</v>
      </c>
      <c r="E332" s="1">
        <v>22</v>
      </c>
      <c r="F332" s="1">
        <f>AB332/1000</f>
        <v>29.111000000000001</v>
      </c>
      <c r="G332" s="1">
        <v>0</v>
      </c>
      <c r="H332" s="1">
        <v>2400</v>
      </c>
      <c r="I332" s="1">
        <v>9.6300000000000008</v>
      </c>
      <c r="J332" s="1">
        <v>0.08</v>
      </c>
      <c r="K332" s="1">
        <v>4</v>
      </c>
      <c r="L332" s="1">
        <v>668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U332" s="19">
        <f t="shared" si="20"/>
        <v>0.16156165275159232</v>
      </c>
      <c r="V332" s="19">
        <f t="shared" si="21"/>
        <v>1.175344919172979</v>
      </c>
      <c r="W332" s="19">
        <f t="shared" si="22"/>
        <v>0.45969721453652479</v>
      </c>
      <c r="X332">
        <f t="shared" si="23"/>
        <v>-0.77718723549541535</v>
      </c>
      <c r="AB332" s="1">
        <v>29111</v>
      </c>
    </row>
    <row r="333" spans="4:28" x14ac:dyDescent="0.25">
      <c r="D333" s="2">
        <v>0</v>
      </c>
      <c r="E333" s="1">
        <v>21</v>
      </c>
      <c r="F333" s="1">
        <f>AB333/1000</f>
        <v>28.786000000000001</v>
      </c>
      <c r="G333" s="1">
        <v>0</v>
      </c>
      <c r="H333" s="1">
        <v>3000</v>
      </c>
      <c r="I333" s="1">
        <v>13.35</v>
      </c>
      <c r="J333" s="1">
        <v>0.1</v>
      </c>
      <c r="K333" s="1">
        <v>3</v>
      </c>
      <c r="L333" s="1">
        <v>638</v>
      </c>
      <c r="M333" s="1">
        <v>1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1</v>
      </c>
      <c r="U333" s="19">
        <f t="shared" si="20"/>
        <v>0.16105292663195228</v>
      </c>
      <c r="V333" s="19">
        <f t="shared" si="21"/>
        <v>1.1747471425781852</v>
      </c>
      <c r="W333" s="19">
        <f t="shared" si="22"/>
        <v>0.45982357232321258</v>
      </c>
      <c r="X333">
        <f t="shared" si="23"/>
        <v>-0.77691240149646967</v>
      </c>
      <c r="AB333" s="1">
        <v>28786</v>
      </c>
    </row>
    <row r="334" spans="4:28" x14ac:dyDescent="0.25">
      <c r="D334" s="2">
        <v>0</v>
      </c>
      <c r="E334" s="1">
        <v>23</v>
      </c>
      <c r="F334" s="1">
        <f>AB334/1000</f>
        <v>28.773</v>
      </c>
      <c r="G334" s="1">
        <v>0</v>
      </c>
      <c r="H334" s="1">
        <v>6000</v>
      </c>
      <c r="I334" s="1">
        <v>16</v>
      </c>
      <c r="J334" s="1">
        <v>0.21</v>
      </c>
      <c r="K334" s="1">
        <v>2</v>
      </c>
      <c r="L334" s="1">
        <v>657</v>
      </c>
      <c r="M334" s="1">
        <v>1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</v>
      </c>
      <c r="U334" s="19">
        <f t="shared" si="20"/>
        <v>0.16207171587123237</v>
      </c>
      <c r="V334" s="19">
        <f t="shared" si="21"/>
        <v>1.175944572186548</v>
      </c>
      <c r="W334" s="19">
        <f t="shared" si="22"/>
        <v>0.45957052986654301</v>
      </c>
      <c r="X334">
        <f t="shared" si="23"/>
        <v>-0.77746285632852974</v>
      </c>
      <c r="AB334" s="1">
        <v>28773</v>
      </c>
    </row>
    <row r="335" spans="4:28" x14ac:dyDescent="0.25">
      <c r="D335" s="2">
        <v>0</v>
      </c>
      <c r="E335" s="1">
        <v>22</v>
      </c>
      <c r="F335" s="1">
        <f>AB335/1000</f>
        <v>28.751999999999999</v>
      </c>
      <c r="G335" s="1">
        <v>0</v>
      </c>
      <c r="H335" s="1">
        <v>7000</v>
      </c>
      <c r="I335" s="1">
        <v>14.96</v>
      </c>
      <c r="J335" s="1">
        <v>0.24</v>
      </c>
      <c r="K335" s="1">
        <v>3</v>
      </c>
      <c r="L335" s="1">
        <v>484</v>
      </c>
      <c r="M335" s="1">
        <v>0</v>
      </c>
      <c r="N335" s="1">
        <v>0</v>
      </c>
      <c r="O335" s="1">
        <v>0</v>
      </c>
      <c r="P335" s="1">
        <v>1</v>
      </c>
      <c r="Q335" s="1">
        <v>0</v>
      </c>
      <c r="R335" s="1">
        <v>0</v>
      </c>
      <c r="S335" s="1">
        <v>1</v>
      </c>
      <c r="U335" s="19">
        <f t="shared" si="20"/>
        <v>0.16156229375159231</v>
      </c>
      <c r="V335" s="19">
        <f t="shared" si="21"/>
        <v>1.1753456725693137</v>
      </c>
      <c r="W335" s="19">
        <f t="shared" si="22"/>
        <v>0.45969705532771443</v>
      </c>
      <c r="X335">
        <f t="shared" si="23"/>
        <v>-0.77718758182955205</v>
      </c>
      <c r="AB335" s="1">
        <v>28752</v>
      </c>
    </row>
    <row r="336" spans="4:28" x14ac:dyDescent="0.25">
      <c r="D336" s="2">
        <v>0</v>
      </c>
      <c r="E336" s="1">
        <v>23</v>
      </c>
      <c r="F336" s="1">
        <f>AB336/1000</f>
        <v>28.684000000000001</v>
      </c>
      <c r="G336" s="1">
        <v>1</v>
      </c>
      <c r="H336" s="1">
        <v>2000</v>
      </c>
      <c r="I336" s="1">
        <v>11.11</v>
      </c>
      <c r="J336" s="1">
        <v>7.0000000000000007E-2</v>
      </c>
      <c r="K336" s="1">
        <v>3</v>
      </c>
      <c r="L336" s="1">
        <v>591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1</v>
      </c>
      <c r="S336" s="1">
        <v>0</v>
      </c>
      <c r="U336" s="19">
        <f t="shared" si="20"/>
        <v>0.16207062687123236</v>
      </c>
      <c r="V336" s="19">
        <f t="shared" si="21"/>
        <v>1.1759432915836063</v>
      </c>
      <c r="W336" s="19">
        <f t="shared" si="22"/>
        <v>0.45957080033653852</v>
      </c>
      <c r="X336">
        <f t="shared" si="23"/>
        <v>-0.77746226780098415</v>
      </c>
      <c r="AB336" s="1">
        <v>28684</v>
      </c>
    </row>
    <row r="337" spans="4:28" x14ac:dyDescent="0.25">
      <c r="D337" s="2">
        <v>0</v>
      </c>
      <c r="E337" s="1">
        <v>22</v>
      </c>
      <c r="F337" s="1">
        <f>AB337/1000</f>
        <v>28.613</v>
      </c>
      <c r="G337" s="1">
        <v>0</v>
      </c>
      <c r="H337" s="1">
        <v>3000</v>
      </c>
      <c r="I337" s="1">
        <v>8.94</v>
      </c>
      <c r="J337" s="1">
        <v>0.1</v>
      </c>
      <c r="K337" s="1">
        <v>2</v>
      </c>
      <c r="L337" s="1">
        <v>595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1</v>
      </c>
      <c r="U337" s="19">
        <f t="shared" si="20"/>
        <v>0.16156215475159233</v>
      </c>
      <c r="V337" s="19">
        <f t="shared" si="21"/>
        <v>1.1753455091962766</v>
      </c>
      <c r="W337" s="19">
        <f t="shared" si="22"/>
        <v>0.45969708985193314</v>
      </c>
      <c r="X337">
        <f t="shared" si="23"/>
        <v>-0.77718750672744508</v>
      </c>
      <c r="AB337" s="1">
        <v>28613</v>
      </c>
    </row>
    <row r="338" spans="4:28" x14ac:dyDescent="0.25">
      <c r="D338" s="2">
        <v>0</v>
      </c>
      <c r="E338" s="1">
        <v>25</v>
      </c>
      <c r="F338" s="1">
        <f>AB338/1000</f>
        <v>28.594999999999999</v>
      </c>
      <c r="G338" s="1">
        <v>2</v>
      </c>
      <c r="H338" s="1">
        <v>4400</v>
      </c>
      <c r="I338" s="1">
        <v>6.76</v>
      </c>
      <c r="J338" s="1">
        <v>0.15</v>
      </c>
      <c r="K338" s="1">
        <v>2</v>
      </c>
      <c r="L338" s="1">
        <v>611</v>
      </c>
      <c r="M338" s="1">
        <v>0</v>
      </c>
      <c r="N338" s="1">
        <v>0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U338" s="19">
        <f t="shared" si="20"/>
        <v>0.16308934011051243</v>
      </c>
      <c r="V338" s="19">
        <f t="shared" si="21"/>
        <v>1.1771418509738916</v>
      </c>
      <c r="W338" s="19">
        <f t="shared" si="22"/>
        <v>0.4593177975760625</v>
      </c>
      <c r="X338">
        <f t="shared" si="23"/>
        <v>-0.77801293905198043</v>
      </c>
      <c r="AB338" s="1">
        <v>28595</v>
      </c>
    </row>
    <row r="339" spans="4:28" x14ac:dyDescent="0.25">
      <c r="D339" s="2">
        <v>0</v>
      </c>
      <c r="E339" s="1">
        <v>22</v>
      </c>
      <c r="F339" s="1">
        <f>AB339/1000</f>
        <v>28.529</v>
      </c>
      <c r="G339" s="1">
        <v>1</v>
      </c>
      <c r="H339" s="1">
        <v>2000</v>
      </c>
      <c r="I339" s="1">
        <v>7.51</v>
      </c>
      <c r="J339" s="1">
        <v>7.0000000000000007E-2</v>
      </c>
      <c r="K339" s="1">
        <v>3</v>
      </c>
      <c r="L339" s="1">
        <v>521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1</v>
      </c>
      <c r="U339" s="19">
        <f t="shared" si="20"/>
        <v>0.16156207075159232</v>
      </c>
      <c r="V339" s="19">
        <f t="shared" si="21"/>
        <v>1.1753454104672578</v>
      </c>
      <c r="W339" s="19">
        <f t="shared" si="22"/>
        <v>0.45969711071548991</v>
      </c>
      <c r="X339">
        <f t="shared" si="23"/>
        <v>-0.77718746134200156</v>
      </c>
      <c r="AB339" s="1">
        <v>28529</v>
      </c>
    </row>
    <row r="340" spans="4:28" x14ac:dyDescent="0.25">
      <c r="D340" s="2">
        <v>0</v>
      </c>
      <c r="E340" s="1">
        <v>21</v>
      </c>
      <c r="F340" s="1">
        <f>AB340/1000</f>
        <v>28.41</v>
      </c>
      <c r="G340" s="1">
        <v>0</v>
      </c>
      <c r="H340" s="1">
        <v>7000</v>
      </c>
      <c r="I340" s="1">
        <v>8.9</v>
      </c>
      <c r="J340" s="1">
        <v>0.25</v>
      </c>
      <c r="K340" s="1">
        <v>3</v>
      </c>
      <c r="L340" s="1">
        <v>606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0</v>
      </c>
      <c r="S340" s="1">
        <v>1</v>
      </c>
      <c r="U340" s="19">
        <f t="shared" si="20"/>
        <v>0.16105255063195228</v>
      </c>
      <c r="V340" s="19">
        <f t="shared" si="21"/>
        <v>1.1747467008733428</v>
      </c>
      <c r="W340" s="19">
        <f t="shared" si="22"/>
        <v>0.45982366571629529</v>
      </c>
      <c r="X340">
        <f t="shared" si="23"/>
        <v>-0.77691219839015058</v>
      </c>
      <c r="AB340" s="1">
        <v>28410</v>
      </c>
    </row>
    <row r="341" spans="4:28" x14ac:dyDescent="0.25">
      <c r="D341" s="2">
        <v>0</v>
      </c>
      <c r="E341" s="1">
        <v>23</v>
      </c>
      <c r="F341" s="1">
        <f>AB341/1000</f>
        <v>28.372</v>
      </c>
      <c r="G341" s="1">
        <v>0</v>
      </c>
      <c r="H341" s="1">
        <v>4800</v>
      </c>
      <c r="I341" s="1">
        <v>5.79</v>
      </c>
      <c r="J341" s="1">
        <v>0.17</v>
      </c>
      <c r="K341" s="1">
        <v>2</v>
      </c>
      <c r="L341" s="1">
        <v>667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U341" s="19">
        <f t="shared" si="20"/>
        <v>0.16207031487123236</v>
      </c>
      <c r="V341" s="19">
        <f t="shared" si="21"/>
        <v>1.1759429246893565</v>
      </c>
      <c r="W341" s="19">
        <f t="shared" si="22"/>
        <v>0.45957087782656914</v>
      </c>
      <c r="X341">
        <f t="shared" si="23"/>
        <v>-0.77746209918708609</v>
      </c>
      <c r="AB341" s="1">
        <v>28372</v>
      </c>
    </row>
    <row r="342" spans="4:28" x14ac:dyDescent="0.25">
      <c r="D342" s="2">
        <v>0</v>
      </c>
      <c r="E342" s="1">
        <v>21</v>
      </c>
      <c r="F342" s="1">
        <f>AB342/1000</f>
        <v>28.367000000000001</v>
      </c>
      <c r="G342" s="1">
        <v>0</v>
      </c>
      <c r="H342" s="1">
        <v>15000</v>
      </c>
      <c r="I342" s="1">
        <v>8.94</v>
      </c>
      <c r="J342" s="1">
        <v>0.53</v>
      </c>
      <c r="K342" s="1">
        <v>2</v>
      </c>
      <c r="L342" s="1">
        <v>600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 s="1">
        <v>1</v>
      </c>
      <c r="U342" s="19">
        <f t="shared" si="20"/>
        <v>0.16105250763195228</v>
      </c>
      <c r="V342" s="19">
        <f t="shared" si="21"/>
        <v>1.1747466503592356</v>
      </c>
      <c r="W342" s="19">
        <f t="shared" si="22"/>
        <v>0.45982367639688737</v>
      </c>
      <c r="X342">
        <f t="shared" si="23"/>
        <v>-0.7769121751625685</v>
      </c>
      <c r="AB342" s="1">
        <v>28367</v>
      </c>
    </row>
    <row r="343" spans="4:28" x14ac:dyDescent="0.25">
      <c r="D343" s="2">
        <v>0</v>
      </c>
      <c r="E343" s="1">
        <v>21</v>
      </c>
      <c r="F343" s="1">
        <f>AB343/1000</f>
        <v>28.347999999999999</v>
      </c>
      <c r="G343" s="1">
        <v>0</v>
      </c>
      <c r="H343" s="1">
        <v>5000</v>
      </c>
      <c r="I343" s="1">
        <v>11.01</v>
      </c>
      <c r="J343" s="1">
        <v>0.18</v>
      </c>
      <c r="K343" s="1">
        <v>3</v>
      </c>
      <c r="L343" s="1">
        <v>506</v>
      </c>
      <c r="M343" s="1">
        <v>0</v>
      </c>
      <c r="N343" s="1">
        <v>0</v>
      </c>
      <c r="O343" s="1">
        <v>1</v>
      </c>
      <c r="P343" s="1">
        <v>0</v>
      </c>
      <c r="Q343" s="1">
        <v>0</v>
      </c>
      <c r="R343" s="1">
        <v>1</v>
      </c>
      <c r="S343" s="1">
        <v>1</v>
      </c>
      <c r="U343" s="19">
        <f t="shared" si="20"/>
        <v>0.16105248863195229</v>
      </c>
      <c r="V343" s="19">
        <f t="shared" si="21"/>
        <v>1.1747466280390495</v>
      </c>
      <c r="W343" s="19">
        <f t="shared" si="22"/>
        <v>0.45982368111621885</v>
      </c>
      <c r="X343">
        <f t="shared" si="23"/>
        <v>-0.77691216489921822</v>
      </c>
      <c r="AB343" s="1">
        <v>28348</v>
      </c>
    </row>
    <row r="344" spans="4:28" x14ac:dyDescent="0.25">
      <c r="D344" s="2">
        <v>0</v>
      </c>
      <c r="E344" s="1">
        <v>21</v>
      </c>
      <c r="F344" s="1">
        <f>AB344/1000</f>
        <v>28.318999999999999</v>
      </c>
      <c r="G344" s="1">
        <v>0</v>
      </c>
      <c r="H344" s="1">
        <v>2400</v>
      </c>
      <c r="I344" s="1">
        <v>12.21</v>
      </c>
      <c r="J344" s="1">
        <v>0.08</v>
      </c>
      <c r="K344" s="1">
        <v>4</v>
      </c>
      <c r="L344" s="1">
        <v>628</v>
      </c>
      <c r="M344" s="1">
        <v>0</v>
      </c>
      <c r="N344" s="1">
        <v>0</v>
      </c>
      <c r="O344" s="1">
        <v>0</v>
      </c>
      <c r="P344" s="1">
        <v>0</v>
      </c>
      <c r="Q344" s="1">
        <v>1</v>
      </c>
      <c r="R344" s="1">
        <v>0</v>
      </c>
      <c r="S344" s="1">
        <v>1</v>
      </c>
      <c r="U344" s="19">
        <f t="shared" si="20"/>
        <v>0.16105245963195228</v>
      </c>
      <c r="V344" s="19">
        <f t="shared" si="21"/>
        <v>1.1747465939713979</v>
      </c>
      <c r="W344" s="19">
        <f t="shared" si="22"/>
        <v>0.4598236883194089</v>
      </c>
      <c r="X344">
        <f t="shared" si="23"/>
        <v>-0.77691214923410501</v>
      </c>
      <c r="AB344" s="1">
        <v>28319</v>
      </c>
    </row>
    <row r="345" spans="4:28" x14ac:dyDescent="0.25">
      <c r="D345" s="2">
        <v>0</v>
      </c>
      <c r="E345" s="1">
        <v>22</v>
      </c>
      <c r="F345" s="1">
        <f>AB345/1000</f>
        <v>28.257000000000001</v>
      </c>
      <c r="G345" s="1">
        <v>0</v>
      </c>
      <c r="H345" s="1">
        <v>10625</v>
      </c>
      <c r="I345" s="1">
        <v>7.51</v>
      </c>
      <c r="J345" s="1">
        <v>0.38</v>
      </c>
      <c r="K345" s="1">
        <v>4</v>
      </c>
      <c r="L345" s="1">
        <v>524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1</v>
      </c>
      <c r="U345" s="19">
        <f t="shared" si="20"/>
        <v>0.16156179875159232</v>
      </c>
      <c r="V345" s="19">
        <f t="shared" si="21"/>
        <v>1.1753450907733496</v>
      </c>
      <c r="W345" s="19">
        <f t="shared" si="22"/>
        <v>0.45969717827367496</v>
      </c>
      <c r="X345">
        <f t="shared" si="23"/>
        <v>-0.77718731437962463</v>
      </c>
      <c r="AB345" s="1">
        <v>28257</v>
      </c>
    </row>
    <row r="346" spans="4:28" x14ac:dyDescent="0.25">
      <c r="D346" s="2">
        <v>0</v>
      </c>
      <c r="E346" s="1">
        <v>22</v>
      </c>
      <c r="F346" s="1">
        <f>AB346/1000</f>
        <v>27.969000000000001</v>
      </c>
      <c r="G346" s="1">
        <v>0</v>
      </c>
      <c r="H346" s="1">
        <v>4800</v>
      </c>
      <c r="I346" s="1">
        <v>10</v>
      </c>
      <c r="J346" s="1">
        <v>0.17</v>
      </c>
      <c r="K346" s="1">
        <v>4</v>
      </c>
      <c r="L346" s="1">
        <v>644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1</v>
      </c>
      <c r="U346" s="19">
        <f t="shared" si="20"/>
        <v>0.16156151075159231</v>
      </c>
      <c r="V346" s="19">
        <f t="shared" si="21"/>
        <v>1.1753447522740124</v>
      </c>
      <c r="W346" s="19">
        <f t="shared" si="22"/>
        <v>0.45969724980587223</v>
      </c>
      <c r="X346">
        <f t="shared" si="23"/>
        <v>-0.7771871587724225</v>
      </c>
      <c r="AB346" s="1">
        <v>27969</v>
      </c>
    </row>
    <row r="347" spans="4:28" x14ac:dyDescent="0.25">
      <c r="D347" s="2">
        <v>0</v>
      </c>
      <c r="E347" s="1">
        <v>23</v>
      </c>
      <c r="F347" s="1">
        <f>AB347/1000</f>
        <v>27.887</v>
      </c>
      <c r="G347" s="1">
        <v>0</v>
      </c>
      <c r="H347" s="1">
        <v>6000</v>
      </c>
      <c r="I347" s="1">
        <v>13.23</v>
      </c>
      <c r="J347" s="1">
        <v>0.22</v>
      </c>
      <c r="K347" s="1">
        <v>4</v>
      </c>
      <c r="L347" s="1">
        <v>477</v>
      </c>
      <c r="M347" s="1">
        <v>0</v>
      </c>
      <c r="N347" s="1">
        <v>0</v>
      </c>
      <c r="O347" s="1">
        <v>1</v>
      </c>
      <c r="P347" s="1">
        <v>0</v>
      </c>
      <c r="Q347" s="1">
        <v>0</v>
      </c>
      <c r="R347" s="1">
        <v>1</v>
      </c>
      <c r="S347" s="1">
        <v>1</v>
      </c>
      <c r="U347" s="19">
        <f t="shared" si="20"/>
        <v>0.16207082987123236</v>
      </c>
      <c r="V347" s="19">
        <f t="shared" si="21"/>
        <v>1.1759435303001187</v>
      </c>
      <c r="W347" s="19">
        <f t="shared" si="22"/>
        <v>0.45957074991834657</v>
      </c>
      <c r="X347">
        <f t="shared" si="23"/>
        <v>-0.77746237750811675</v>
      </c>
      <c r="AB347" s="1">
        <v>27887</v>
      </c>
    </row>
    <row r="348" spans="4:28" x14ac:dyDescent="0.25">
      <c r="D348" s="2">
        <v>0</v>
      </c>
      <c r="E348" s="1">
        <v>24</v>
      </c>
      <c r="F348" s="1">
        <f>AB348/1000</f>
        <v>27.861000000000001</v>
      </c>
      <c r="G348" s="1">
        <v>0</v>
      </c>
      <c r="H348" s="1">
        <v>4750</v>
      </c>
      <c r="I348" s="1">
        <v>11.36</v>
      </c>
      <c r="J348" s="1">
        <v>0.17</v>
      </c>
      <c r="K348" s="1">
        <v>3</v>
      </c>
      <c r="L348" s="1">
        <v>562</v>
      </c>
      <c r="M348" s="1">
        <v>1</v>
      </c>
      <c r="N348" s="1">
        <v>0</v>
      </c>
      <c r="O348" s="1">
        <v>0</v>
      </c>
      <c r="P348" s="1">
        <v>0</v>
      </c>
      <c r="Q348" s="1">
        <v>0</v>
      </c>
      <c r="R348" s="1">
        <v>1</v>
      </c>
      <c r="S348" s="1">
        <v>1</v>
      </c>
      <c r="U348" s="19">
        <f t="shared" si="20"/>
        <v>0.16258020499087239</v>
      </c>
      <c r="V348" s="19">
        <f t="shared" si="21"/>
        <v>1.1765426792593869</v>
      </c>
      <c r="W348" s="19">
        <f t="shared" si="22"/>
        <v>0.45944424133243755</v>
      </c>
      <c r="X348">
        <f t="shared" si="23"/>
        <v>-0.77773769094241874</v>
      </c>
      <c r="AB348" s="1">
        <v>27861</v>
      </c>
    </row>
    <row r="349" spans="4:28" x14ac:dyDescent="0.25">
      <c r="D349" s="2">
        <v>0</v>
      </c>
      <c r="E349" s="1">
        <v>25</v>
      </c>
      <c r="F349" s="1">
        <f>AB349/1000</f>
        <v>27.78</v>
      </c>
      <c r="G349" s="1">
        <v>1</v>
      </c>
      <c r="H349" s="1">
        <v>6400</v>
      </c>
      <c r="I349" s="1">
        <v>7.88</v>
      </c>
      <c r="J349" s="1">
        <v>0.23</v>
      </c>
      <c r="K349" s="1">
        <v>4</v>
      </c>
      <c r="L349" s="1">
        <v>672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1</v>
      </c>
      <c r="U349" s="19">
        <f t="shared" si="20"/>
        <v>0.16308952511051245</v>
      </c>
      <c r="V349" s="19">
        <f t="shared" si="21"/>
        <v>1.1771420687451541</v>
      </c>
      <c r="W349" s="19">
        <f t="shared" si="22"/>
        <v>0.45931775163224564</v>
      </c>
      <c r="X349">
        <f t="shared" si="23"/>
        <v>-0.77801303907819197</v>
      </c>
      <c r="AB349" s="1">
        <v>27780</v>
      </c>
    </row>
    <row r="350" spans="4:28" x14ac:dyDescent="0.25">
      <c r="D350" s="2">
        <v>0</v>
      </c>
      <c r="E350" s="1">
        <v>24</v>
      </c>
      <c r="F350" s="1">
        <f>AB350/1000</f>
        <v>27.73</v>
      </c>
      <c r="G350" s="1">
        <v>0</v>
      </c>
      <c r="H350" s="1">
        <v>8000</v>
      </c>
      <c r="I350" s="1">
        <v>5.42</v>
      </c>
      <c r="J350" s="1">
        <v>0.28999999999999998</v>
      </c>
      <c r="K350" s="1">
        <v>4</v>
      </c>
      <c r="L350" s="1">
        <v>477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</v>
      </c>
      <c r="U350" s="19">
        <f t="shared" si="20"/>
        <v>0.1625800739908724</v>
      </c>
      <c r="V350" s="19">
        <f t="shared" si="21"/>
        <v>1.1765425251323061</v>
      </c>
      <c r="W350" s="19">
        <f t="shared" si="22"/>
        <v>0.45944427386697295</v>
      </c>
      <c r="X350">
        <f t="shared" si="23"/>
        <v>-0.77773762012961634</v>
      </c>
      <c r="AB350" s="1">
        <v>27730</v>
      </c>
    </row>
    <row r="351" spans="4:28" x14ac:dyDescent="0.25">
      <c r="D351" s="2">
        <v>0</v>
      </c>
      <c r="E351" s="1">
        <v>21</v>
      </c>
      <c r="F351" s="1">
        <f>AB351/1000</f>
        <v>27.648</v>
      </c>
      <c r="G351" s="1">
        <v>0</v>
      </c>
      <c r="H351" s="1">
        <v>7350</v>
      </c>
      <c r="I351" s="1">
        <v>7.66</v>
      </c>
      <c r="J351" s="1">
        <v>0.27</v>
      </c>
      <c r="K351" s="1">
        <v>2</v>
      </c>
      <c r="L351" s="1">
        <v>635</v>
      </c>
      <c r="M351" s="1">
        <v>1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 s="1">
        <v>1</v>
      </c>
      <c r="U351" s="19">
        <f t="shared" si="20"/>
        <v>0.16105178863195227</v>
      </c>
      <c r="V351" s="19">
        <f t="shared" si="21"/>
        <v>1.1747458057166977</v>
      </c>
      <c r="W351" s="19">
        <f t="shared" si="22"/>
        <v>0.45982385498632805</v>
      </c>
      <c r="X351">
        <f t="shared" si="23"/>
        <v>-0.77691178677585593</v>
      </c>
      <c r="AB351" s="1">
        <v>27648</v>
      </c>
    </row>
    <row r="352" spans="4:28" x14ac:dyDescent="0.25">
      <c r="D352" s="2">
        <v>0</v>
      </c>
      <c r="E352" s="1">
        <v>25</v>
      </c>
      <c r="F352" s="1">
        <f>AB352/1000</f>
        <v>27.635000000000002</v>
      </c>
      <c r="G352" s="1">
        <v>2</v>
      </c>
      <c r="H352" s="1">
        <v>7500</v>
      </c>
      <c r="I352" s="1">
        <v>11.01</v>
      </c>
      <c r="J352" s="1">
        <v>0.27</v>
      </c>
      <c r="K352" s="1">
        <v>3</v>
      </c>
      <c r="L352" s="1">
        <v>665</v>
      </c>
      <c r="M352" s="1">
        <v>1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1">
        <v>0</v>
      </c>
      <c r="U352" s="19">
        <f t="shared" si="20"/>
        <v>0.16308838011051244</v>
      </c>
      <c r="V352" s="19">
        <f t="shared" si="21"/>
        <v>1.1771407209182569</v>
      </c>
      <c r="W352" s="19">
        <f t="shared" si="22"/>
        <v>0.45931803598723198</v>
      </c>
      <c r="X352">
        <f t="shared" si="23"/>
        <v>-0.7780124199971804</v>
      </c>
      <c r="AB352" s="1">
        <v>27635</v>
      </c>
    </row>
    <row r="353" spans="4:28" x14ac:dyDescent="0.25">
      <c r="D353" s="2">
        <v>0</v>
      </c>
      <c r="E353" s="1">
        <v>24</v>
      </c>
      <c r="F353" s="1">
        <f>AB353/1000</f>
        <v>27.558</v>
      </c>
      <c r="G353" s="1">
        <v>0</v>
      </c>
      <c r="H353" s="1">
        <v>4000</v>
      </c>
      <c r="I353" s="1">
        <v>11.01</v>
      </c>
      <c r="J353" s="1">
        <v>0.15</v>
      </c>
      <c r="K353" s="1">
        <v>2</v>
      </c>
      <c r="L353" s="1">
        <v>621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1</v>
      </c>
      <c r="U353" s="19">
        <f t="shared" si="20"/>
        <v>0.16257990199087241</v>
      </c>
      <c r="V353" s="19">
        <f t="shared" si="21"/>
        <v>1.1765423227670091</v>
      </c>
      <c r="W353" s="19">
        <f t="shared" si="22"/>
        <v>0.45944431658407336</v>
      </c>
      <c r="X353">
        <f t="shared" si="23"/>
        <v>-0.7777375271540351</v>
      </c>
      <c r="AB353" s="1">
        <v>27558</v>
      </c>
    </row>
    <row r="354" spans="4:28" x14ac:dyDescent="0.25">
      <c r="D354" s="2">
        <v>0</v>
      </c>
      <c r="E354" s="1">
        <v>21</v>
      </c>
      <c r="F354" s="1">
        <f>AB354/1000</f>
        <v>27.492999999999999</v>
      </c>
      <c r="G354" s="1">
        <v>2</v>
      </c>
      <c r="H354" s="1">
        <v>4000</v>
      </c>
      <c r="I354" s="1">
        <v>15.05</v>
      </c>
      <c r="J354" s="1">
        <v>0.15</v>
      </c>
      <c r="K354" s="1">
        <v>4</v>
      </c>
      <c r="L354" s="1">
        <v>528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1</v>
      </c>
      <c r="S354" s="1">
        <v>0</v>
      </c>
      <c r="U354" s="19">
        <f t="shared" si="20"/>
        <v>0.16105063363195227</v>
      </c>
      <c r="V354" s="19">
        <f t="shared" si="21"/>
        <v>1.1747444488860757</v>
      </c>
      <c r="W354" s="19">
        <f t="shared" si="22"/>
        <v>0.45982414187202969</v>
      </c>
      <c r="X354">
        <f t="shared" si="23"/>
        <v>-0.77691116287257422</v>
      </c>
      <c r="AB354" s="1">
        <v>27493</v>
      </c>
    </row>
    <row r="355" spans="4:28" x14ac:dyDescent="0.25">
      <c r="D355" s="2">
        <v>0</v>
      </c>
      <c r="E355" s="1">
        <v>23</v>
      </c>
      <c r="F355" s="1">
        <f>AB355/1000</f>
        <v>27.475000000000001</v>
      </c>
      <c r="G355" s="1">
        <v>4</v>
      </c>
      <c r="H355" s="1">
        <v>6700</v>
      </c>
      <c r="I355" s="1">
        <v>11.01</v>
      </c>
      <c r="J355" s="1">
        <v>0.24</v>
      </c>
      <c r="K355" s="1">
        <v>4</v>
      </c>
      <c r="L355" s="1">
        <v>605</v>
      </c>
      <c r="M355" s="1">
        <v>0</v>
      </c>
      <c r="N355" s="1">
        <v>0</v>
      </c>
      <c r="O355" s="1">
        <v>1</v>
      </c>
      <c r="P355" s="1">
        <v>0</v>
      </c>
      <c r="Q355" s="1">
        <v>0</v>
      </c>
      <c r="R355" s="1">
        <v>0</v>
      </c>
      <c r="S355" s="1">
        <v>1</v>
      </c>
      <c r="U355" s="19">
        <f t="shared" si="20"/>
        <v>0.16207041787123236</v>
      </c>
      <c r="V355" s="19">
        <f t="shared" si="21"/>
        <v>1.1759430458114839</v>
      </c>
      <c r="W355" s="19">
        <f t="shared" si="22"/>
        <v>0.45957085224492422</v>
      </c>
      <c r="X355">
        <f t="shared" si="23"/>
        <v>-0.77746215485128689</v>
      </c>
      <c r="AB355" s="1">
        <v>27475</v>
      </c>
    </row>
    <row r="356" spans="4:28" x14ac:dyDescent="0.25">
      <c r="D356" s="2">
        <v>0</v>
      </c>
      <c r="E356" s="1">
        <v>22</v>
      </c>
      <c r="F356" s="1">
        <f>AB356/1000</f>
        <v>27.472000000000001</v>
      </c>
      <c r="G356" s="1">
        <v>1</v>
      </c>
      <c r="H356" s="1">
        <v>7000</v>
      </c>
      <c r="I356" s="1">
        <v>11.71</v>
      </c>
      <c r="J356" s="1">
        <v>0.25</v>
      </c>
      <c r="K356" s="1">
        <v>2</v>
      </c>
      <c r="L356" s="1">
        <v>694</v>
      </c>
      <c r="M356" s="1">
        <v>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U356" s="19">
        <f t="shared" si="20"/>
        <v>0.16156001375159232</v>
      </c>
      <c r="V356" s="19">
        <f t="shared" si="21"/>
        <v>1.1753429927842352</v>
      </c>
      <c r="W356" s="19">
        <f t="shared" si="22"/>
        <v>0.45969762162430006</v>
      </c>
      <c r="X356">
        <f t="shared" si="23"/>
        <v>-0.77718634993948388</v>
      </c>
      <c r="AB356" s="1">
        <v>27472</v>
      </c>
    </row>
    <row r="357" spans="4:28" x14ac:dyDescent="0.25">
      <c r="D357" s="2">
        <v>0</v>
      </c>
      <c r="E357" s="1">
        <v>24</v>
      </c>
      <c r="F357" s="1">
        <f>AB357/1000</f>
        <v>27.463000000000001</v>
      </c>
      <c r="G357" s="1">
        <v>0</v>
      </c>
      <c r="H357" s="1">
        <v>3000</v>
      </c>
      <c r="I357" s="1">
        <v>16</v>
      </c>
      <c r="J357" s="1">
        <v>0.11</v>
      </c>
      <c r="K357" s="1">
        <v>2</v>
      </c>
      <c r="L357" s="1">
        <v>647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1">
        <v>1</v>
      </c>
      <c r="U357" s="19">
        <f t="shared" si="20"/>
        <v>0.16257980699087241</v>
      </c>
      <c r="V357" s="19">
        <f t="shared" si="21"/>
        <v>1.1765422109954937</v>
      </c>
      <c r="W357" s="19">
        <f t="shared" si="22"/>
        <v>0.45944434017782088</v>
      </c>
      <c r="X357">
        <f t="shared" si="23"/>
        <v>-0.77773747580124641</v>
      </c>
      <c r="AB357" s="1">
        <v>27463</v>
      </c>
    </row>
    <row r="358" spans="4:28" x14ac:dyDescent="0.25">
      <c r="D358" s="2">
        <v>0</v>
      </c>
      <c r="E358" s="1">
        <v>22</v>
      </c>
      <c r="F358" s="1">
        <f>AB358/1000</f>
        <v>27.385000000000002</v>
      </c>
      <c r="G358" s="1">
        <v>3</v>
      </c>
      <c r="H358" s="1">
        <v>7200</v>
      </c>
      <c r="I358" s="1">
        <v>7.14</v>
      </c>
      <c r="J358" s="1">
        <v>0.26</v>
      </c>
      <c r="K358" s="1">
        <v>2</v>
      </c>
      <c r="L358" s="1">
        <v>636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U358" s="19">
        <f t="shared" si="20"/>
        <v>0.16155992675159231</v>
      </c>
      <c r="V358" s="19">
        <f t="shared" si="21"/>
        <v>1.1753428905293992</v>
      </c>
      <c r="W358" s="19">
        <f t="shared" si="22"/>
        <v>0.45969764323298767</v>
      </c>
      <c r="X358">
        <f t="shared" si="23"/>
        <v>-0.77718630293317781</v>
      </c>
      <c r="AB358" s="1">
        <v>27385</v>
      </c>
    </row>
    <row r="359" spans="4:28" x14ac:dyDescent="0.25">
      <c r="D359" s="2">
        <v>0</v>
      </c>
      <c r="E359" s="1">
        <v>26</v>
      </c>
      <c r="F359" s="1">
        <f>AB359/1000</f>
        <v>27.364000000000001</v>
      </c>
      <c r="G359" s="1">
        <v>0</v>
      </c>
      <c r="H359" s="1">
        <v>5400</v>
      </c>
      <c r="I359" s="1">
        <v>5.42</v>
      </c>
      <c r="J359" s="1">
        <v>0.2</v>
      </c>
      <c r="K359" s="1">
        <v>3</v>
      </c>
      <c r="L359" s="1">
        <v>646</v>
      </c>
      <c r="M359" s="1">
        <v>0</v>
      </c>
      <c r="N359" s="1">
        <v>0</v>
      </c>
      <c r="O359" s="1">
        <v>0</v>
      </c>
      <c r="P359" s="1">
        <v>1</v>
      </c>
      <c r="Q359" s="1">
        <v>0</v>
      </c>
      <c r="R359" s="1">
        <v>1</v>
      </c>
      <c r="S359" s="1">
        <v>0</v>
      </c>
      <c r="U359" s="19">
        <f t="shared" si="20"/>
        <v>0.16359751023015245</v>
      </c>
      <c r="V359" s="19">
        <f t="shared" si="21"/>
        <v>1.1777401913055969</v>
      </c>
      <c r="W359" s="19">
        <f t="shared" si="22"/>
        <v>0.45919159870052317</v>
      </c>
      <c r="X359">
        <f t="shared" si="23"/>
        <v>-0.77828772965694326</v>
      </c>
      <c r="AB359" s="1">
        <v>27364</v>
      </c>
    </row>
    <row r="360" spans="4:28" x14ac:dyDescent="0.25">
      <c r="D360" s="2">
        <v>0</v>
      </c>
      <c r="E360" s="1">
        <v>22</v>
      </c>
      <c r="F360" s="1">
        <f>AB360/1000</f>
        <v>27.358000000000001</v>
      </c>
      <c r="G360" s="1">
        <v>0</v>
      </c>
      <c r="H360" s="1">
        <v>6500</v>
      </c>
      <c r="I360" s="1">
        <v>11.01</v>
      </c>
      <c r="J360" s="1">
        <v>0.24</v>
      </c>
      <c r="K360" s="1">
        <v>4</v>
      </c>
      <c r="L360" s="1">
        <v>496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U360" s="19">
        <f t="shared" si="20"/>
        <v>0.16156089975159232</v>
      </c>
      <c r="V360" s="19">
        <f t="shared" si="21"/>
        <v>1.1753440341385881</v>
      </c>
      <c r="W360" s="19">
        <f t="shared" si="22"/>
        <v>0.45969740156342154</v>
      </c>
      <c r="X360">
        <f t="shared" si="23"/>
        <v>-0.77718682864748856</v>
      </c>
      <c r="AB360" s="1">
        <v>27358</v>
      </c>
    </row>
    <row r="361" spans="4:28" x14ac:dyDescent="0.25">
      <c r="D361" s="2">
        <v>0</v>
      </c>
      <c r="E361" s="1">
        <v>26</v>
      </c>
      <c r="F361" s="1">
        <f>AB361/1000</f>
        <v>27.309000000000001</v>
      </c>
      <c r="G361" s="1">
        <v>1</v>
      </c>
      <c r="H361" s="1">
        <v>3825</v>
      </c>
      <c r="I361" s="1">
        <v>10.65</v>
      </c>
      <c r="J361" s="1">
        <v>0.14000000000000001</v>
      </c>
      <c r="K361" s="1">
        <v>4</v>
      </c>
      <c r="L361" s="1">
        <v>618</v>
      </c>
      <c r="M361" s="1">
        <v>1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</v>
      </c>
      <c r="U361" s="19">
        <f t="shared" si="20"/>
        <v>0.16359845523015246</v>
      </c>
      <c r="V361" s="19">
        <f t="shared" si="21"/>
        <v>1.1777413042706038</v>
      </c>
      <c r="W361" s="19">
        <f t="shared" si="22"/>
        <v>0.45919136402426475</v>
      </c>
      <c r="X361">
        <f t="shared" si="23"/>
        <v>-0.77828824072099378</v>
      </c>
      <c r="AB361" s="1">
        <v>27309</v>
      </c>
    </row>
    <row r="362" spans="4:28" x14ac:dyDescent="0.25">
      <c r="D362" s="2">
        <v>0</v>
      </c>
      <c r="E362" s="1">
        <v>21</v>
      </c>
      <c r="F362" s="1">
        <f>AB362/1000</f>
        <v>27.289000000000001</v>
      </c>
      <c r="G362" s="1">
        <v>0</v>
      </c>
      <c r="H362" s="1">
        <v>1500</v>
      </c>
      <c r="I362" s="1">
        <v>11.86</v>
      </c>
      <c r="J362" s="1">
        <v>0.05</v>
      </c>
      <c r="K362" s="1">
        <v>3</v>
      </c>
      <c r="L362" s="1">
        <v>659</v>
      </c>
      <c r="M362" s="1">
        <v>0</v>
      </c>
      <c r="N362" s="1">
        <v>0</v>
      </c>
      <c r="O362" s="1">
        <v>1</v>
      </c>
      <c r="P362" s="1">
        <v>0</v>
      </c>
      <c r="Q362" s="1">
        <v>0</v>
      </c>
      <c r="R362" s="1">
        <v>0</v>
      </c>
      <c r="S362" s="1">
        <v>1</v>
      </c>
      <c r="U362" s="19">
        <f t="shared" si="20"/>
        <v>0.16105142963195229</v>
      </c>
      <c r="V362" s="19">
        <f t="shared" si="21"/>
        <v>1.1747453839830293</v>
      </c>
      <c r="W362" s="19">
        <f t="shared" si="22"/>
        <v>0.45982394415685923</v>
      </c>
      <c r="X362">
        <f t="shared" si="23"/>
        <v>-0.77691159285263611</v>
      </c>
      <c r="AB362" s="1">
        <v>27289</v>
      </c>
    </row>
    <row r="363" spans="4:28" x14ac:dyDescent="0.25">
      <c r="D363" s="2">
        <v>0</v>
      </c>
      <c r="E363" s="1">
        <v>23</v>
      </c>
      <c r="F363" s="1">
        <f>AB363/1000</f>
        <v>27.201000000000001</v>
      </c>
      <c r="G363" s="1">
        <v>0</v>
      </c>
      <c r="H363" s="1">
        <v>6000</v>
      </c>
      <c r="I363" s="1">
        <v>12.68</v>
      </c>
      <c r="J363" s="1">
        <v>0.22</v>
      </c>
      <c r="K363" s="1">
        <v>4</v>
      </c>
      <c r="L363" s="1">
        <v>527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 s="1">
        <v>1</v>
      </c>
      <c r="U363" s="19">
        <f t="shared" si="20"/>
        <v>0.16207014387123236</v>
      </c>
      <c r="V363" s="19">
        <f t="shared" si="21"/>
        <v>1.1759427236031337</v>
      </c>
      <c r="W363" s="19">
        <f t="shared" si="22"/>
        <v>0.4595709202970677</v>
      </c>
      <c r="X363">
        <f t="shared" si="23"/>
        <v>-0.77746200677370958</v>
      </c>
      <c r="AB363" s="1">
        <v>27201</v>
      </c>
    </row>
    <row r="364" spans="4:28" x14ac:dyDescent="0.25">
      <c r="D364" s="2">
        <v>0</v>
      </c>
      <c r="E364" s="1">
        <v>22</v>
      </c>
      <c r="F364" s="1">
        <f>AB364/1000</f>
        <v>27.178000000000001</v>
      </c>
      <c r="G364" s="1">
        <v>0</v>
      </c>
      <c r="H364" s="1">
        <v>8500</v>
      </c>
      <c r="I364" s="1">
        <v>15.05</v>
      </c>
      <c r="J364" s="1">
        <v>0.31</v>
      </c>
      <c r="K364" s="1">
        <v>4</v>
      </c>
      <c r="L364" s="1">
        <v>626</v>
      </c>
      <c r="M364" s="1">
        <v>0</v>
      </c>
      <c r="N364" s="1">
        <v>0</v>
      </c>
      <c r="O364" s="1">
        <v>0</v>
      </c>
      <c r="P364" s="1">
        <v>1</v>
      </c>
      <c r="Q364" s="1">
        <v>0</v>
      </c>
      <c r="R364" s="1">
        <v>1</v>
      </c>
      <c r="S364" s="1">
        <v>0</v>
      </c>
      <c r="U364" s="19">
        <f t="shared" si="20"/>
        <v>0.16155971975159231</v>
      </c>
      <c r="V364" s="19">
        <f t="shared" si="21"/>
        <v>1.1753426472334461</v>
      </c>
      <c r="W364" s="19">
        <f t="shared" si="22"/>
        <v>0.45969769464676213</v>
      </c>
      <c r="X364">
        <f t="shared" si="23"/>
        <v>-0.77718619109059528</v>
      </c>
      <c r="AB364" s="1">
        <v>27178</v>
      </c>
    </row>
    <row r="365" spans="4:28" x14ac:dyDescent="0.25">
      <c r="D365" s="2">
        <v>0</v>
      </c>
      <c r="E365" s="1">
        <v>23</v>
      </c>
      <c r="F365" s="1">
        <f>AB365/1000</f>
        <v>27.173999999999999</v>
      </c>
      <c r="G365" s="1">
        <v>0</v>
      </c>
      <c r="H365" s="1">
        <v>9000</v>
      </c>
      <c r="I365" s="1">
        <v>7.88</v>
      </c>
      <c r="J365" s="1">
        <v>0.33</v>
      </c>
      <c r="K365" s="1">
        <v>3</v>
      </c>
      <c r="L365" s="1">
        <v>619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1</v>
      </c>
      <c r="S365" s="1">
        <v>1</v>
      </c>
      <c r="U365" s="19">
        <f t="shared" si="20"/>
        <v>0.16207011687123235</v>
      </c>
      <c r="V365" s="19">
        <f t="shared" si="21"/>
        <v>1.1759426918526805</v>
      </c>
      <c r="W365" s="19">
        <f t="shared" si="22"/>
        <v>0.45957092700293589</v>
      </c>
      <c r="X365">
        <f t="shared" si="23"/>
        <v>-0.77746199218212453</v>
      </c>
      <c r="AB365" s="1">
        <v>27174</v>
      </c>
    </row>
    <row r="366" spans="4:28" x14ac:dyDescent="0.25">
      <c r="D366" s="2">
        <v>0</v>
      </c>
      <c r="E366" s="1">
        <v>26</v>
      </c>
      <c r="F366" s="1">
        <f>AB366/1000</f>
        <v>27.123999999999999</v>
      </c>
      <c r="G366" s="1">
        <v>2</v>
      </c>
      <c r="H366" s="1">
        <v>7500</v>
      </c>
      <c r="I366" s="1">
        <v>10.96</v>
      </c>
      <c r="J366" s="1">
        <v>0.28000000000000003</v>
      </c>
      <c r="K366" s="1">
        <v>2</v>
      </c>
      <c r="L366" s="1">
        <v>600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1</v>
      </c>
      <c r="S366" s="1">
        <v>1</v>
      </c>
      <c r="U366" s="19">
        <f t="shared" si="20"/>
        <v>0.16359827023015244</v>
      </c>
      <c r="V366" s="19">
        <f t="shared" si="21"/>
        <v>1.1777410863884825</v>
      </c>
      <c r="W366" s="19">
        <f t="shared" si="22"/>
        <v>0.45919140996617636</v>
      </c>
      <c r="X366">
        <f t="shared" si="23"/>
        <v>-0.77828814067140029</v>
      </c>
      <c r="AB366" s="1">
        <v>27124</v>
      </c>
    </row>
    <row r="367" spans="4:28" x14ac:dyDescent="0.25">
      <c r="D367" s="2">
        <v>0</v>
      </c>
      <c r="E367" s="1">
        <v>22</v>
      </c>
      <c r="F367" s="1">
        <f>AB367/1000</f>
        <v>27.122</v>
      </c>
      <c r="G367" s="1">
        <v>2</v>
      </c>
      <c r="H367" s="1">
        <v>2400</v>
      </c>
      <c r="I367" s="1">
        <v>11.71</v>
      </c>
      <c r="J367" s="1">
        <v>0.09</v>
      </c>
      <c r="K367" s="1">
        <v>3</v>
      </c>
      <c r="L367" s="1">
        <v>612</v>
      </c>
      <c r="M367" s="1">
        <v>0</v>
      </c>
      <c r="N367" s="1">
        <v>0</v>
      </c>
      <c r="O367" s="1">
        <v>1</v>
      </c>
      <c r="P367" s="1">
        <v>0</v>
      </c>
      <c r="Q367" s="1">
        <v>0</v>
      </c>
      <c r="R367" s="1">
        <v>0</v>
      </c>
      <c r="S367" s="1">
        <v>1</v>
      </c>
      <c r="U367" s="19">
        <f t="shared" si="20"/>
        <v>0.16156066375159231</v>
      </c>
      <c r="V367" s="19">
        <f t="shared" si="21"/>
        <v>1.1753437567574287</v>
      </c>
      <c r="W367" s="19">
        <f t="shared" si="22"/>
        <v>0.4596974601800875</v>
      </c>
      <c r="X367">
        <f t="shared" si="23"/>
        <v>-0.77718670113608201</v>
      </c>
      <c r="AB367" s="1">
        <v>27122</v>
      </c>
    </row>
    <row r="368" spans="4:28" x14ac:dyDescent="0.25">
      <c r="D368" s="2">
        <v>0</v>
      </c>
      <c r="E368" s="1">
        <v>22</v>
      </c>
      <c r="F368" s="1">
        <f>AB368/1000</f>
        <v>27.119</v>
      </c>
      <c r="G368" s="1">
        <v>0</v>
      </c>
      <c r="H368" s="1">
        <v>4000</v>
      </c>
      <c r="I368" s="1">
        <v>12.99</v>
      </c>
      <c r="J368" s="1">
        <v>0.15</v>
      </c>
      <c r="K368" s="1">
        <v>2</v>
      </c>
      <c r="L368" s="1">
        <v>540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1</v>
      </c>
      <c r="U368" s="19">
        <f t="shared" si="20"/>
        <v>0.16156066075159231</v>
      </c>
      <c r="V368" s="19">
        <f t="shared" si="21"/>
        <v>1.1753437532313975</v>
      </c>
      <c r="W368" s="19">
        <f t="shared" si="22"/>
        <v>0.45969746092521457</v>
      </c>
      <c r="X368">
        <f t="shared" si="23"/>
        <v>-0.7771866995151745</v>
      </c>
      <c r="AB368" s="1">
        <v>27119</v>
      </c>
    </row>
    <row r="369" spans="4:28" x14ac:dyDescent="0.25">
      <c r="D369" s="2">
        <v>0</v>
      </c>
      <c r="E369" s="1">
        <v>26</v>
      </c>
      <c r="F369" s="1">
        <f>AB369/1000</f>
        <v>27.097000000000001</v>
      </c>
      <c r="G369" s="1">
        <v>2</v>
      </c>
      <c r="H369" s="1">
        <v>1000</v>
      </c>
      <c r="I369" s="1">
        <v>10.36</v>
      </c>
      <c r="J369" s="1">
        <v>0.04</v>
      </c>
      <c r="K369" s="1">
        <v>3</v>
      </c>
      <c r="L369" s="1">
        <v>581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1</v>
      </c>
      <c r="U369" s="19">
        <f t="shared" si="20"/>
        <v>0.16359824323015246</v>
      </c>
      <c r="V369" s="19">
        <f t="shared" si="21"/>
        <v>1.1777410545894735</v>
      </c>
      <c r="W369" s="19">
        <f t="shared" si="22"/>
        <v>0.45919141667121222</v>
      </c>
      <c r="X369">
        <f t="shared" si="23"/>
        <v>-0.77828812606956832</v>
      </c>
      <c r="AB369" s="1">
        <v>27097</v>
      </c>
    </row>
    <row r="370" spans="4:28" x14ac:dyDescent="0.25">
      <c r="D370" s="2">
        <v>0</v>
      </c>
      <c r="E370" s="1">
        <v>21</v>
      </c>
      <c r="F370" s="1">
        <f>AB370/1000</f>
        <v>27.071999999999999</v>
      </c>
      <c r="G370" s="1">
        <v>0</v>
      </c>
      <c r="H370" s="1">
        <v>3800</v>
      </c>
      <c r="I370" s="1">
        <v>5.99</v>
      </c>
      <c r="J370" s="1">
        <v>0.14000000000000001</v>
      </c>
      <c r="K370" s="1">
        <v>2</v>
      </c>
      <c r="L370" s="1">
        <v>643</v>
      </c>
      <c r="M370" s="1">
        <v>1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U370" s="19">
        <f t="shared" si="20"/>
        <v>0.16105021263195227</v>
      </c>
      <c r="V370" s="19">
        <f t="shared" si="21"/>
        <v>1.1747439543187668</v>
      </c>
      <c r="W370" s="19">
        <f t="shared" si="22"/>
        <v>0.45982424644249553</v>
      </c>
      <c r="X370">
        <f t="shared" si="23"/>
        <v>-0.77691093545855994</v>
      </c>
      <c r="AB370" s="1">
        <v>27072</v>
      </c>
    </row>
    <row r="371" spans="4:28" x14ac:dyDescent="0.25">
      <c r="D371" s="2">
        <v>0</v>
      </c>
      <c r="E371" s="1">
        <v>26</v>
      </c>
      <c r="F371" s="1">
        <f>AB371/1000</f>
        <v>27.045999999999999</v>
      </c>
      <c r="G371" s="1">
        <v>5</v>
      </c>
      <c r="H371" s="1">
        <v>4200</v>
      </c>
      <c r="I371" s="1">
        <v>9.99</v>
      </c>
      <c r="J371" s="1">
        <v>0.16</v>
      </c>
      <c r="K371" s="1">
        <v>3</v>
      </c>
      <c r="L371" s="1">
        <v>598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1</v>
      </c>
      <c r="S371" s="1">
        <v>1</v>
      </c>
      <c r="U371" s="19">
        <f t="shared" si="20"/>
        <v>0.16359819223015246</v>
      </c>
      <c r="V371" s="19">
        <f t="shared" si="21"/>
        <v>1.1777409945246813</v>
      </c>
      <c r="W371" s="19">
        <f t="shared" si="22"/>
        <v>0.45919142933627988</v>
      </c>
      <c r="X371">
        <f t="shared" si="23"/>
        <v>-0.77828809848833092</v>
      </c>
      <c r="AB371" s="1">
        <v>27046</v>
      </c>
    </row>
    <row r="372" spans="4:28" x14ac:dyDescent="0.25">
      <c r="D372" s="2">
        <v>0</v>
      </c>
      <c r="E372" s="1">
        <v>21</v>
      </c>
      <c r="F372" s="1">
        <f>AB372/1000</f>
        <v>27.041</v>
      </c>
      <c r="G372" s="1">
        <v>0</v>
      </c>
      <c r="H372" s="1">
        <v>10000</v>
      </c>
      <c r="I372" s="1">
        <v>11.14</v>
      </c>
      <c r="J372" s="1">
        <v>0.37</v>
      </c>
      <c r="K372" s="1">
        <v>2</v>
      </c>
      <c r="L372" s="1">
        <v>534</v>
      </c>
      <c r="M372" s="1">
        <v>1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1</v>
      </c>
      <c r="U372" s="19">
        <f t="shared" si="20"/>
        <v>0.16105118163195228</v>
      </c>
      <c r="V372" s="19">
        <f t="shared" si="21"/>
        <v>1.1747450926462102</v>
      </c>
      <c r="W372" s="19">
        <f t="shared" si="22"/>
        <v>0.45982400575655935</v>
      </c>
      <c r="X372">
        <f t="shared" si="23"/>
        <v>-0.77691145888898161</v>
      </c>
      <c r="AB372" s="1">
        <v>27041</v>
      </c>
    </row>
    <row r="373" spans="4:28" x14ac:dyDescent="0.25">
      <c r="D373" s="2">
        <v>0</v>
      </c>
      <c r="E373" s="1">
        <v>23</v>
      </c>
      <c r="F373" s="1">
        <f>AB373/1000</f>
        <v>26.954000000000001</v>
      </c>
      <c r="G373" s="1">
        <v>0</v>
      </c>
      <c r="H373" s="1">
        <v>2000</v>
      </c>
      <c r="I373" s="1">
        <v>6.17</v>
      </c>
      <c r="J373" s="1">
        <v>7.0000000000000007E-2</v>
      </c>
      <c r="K373" s="1">
        <v>4</v>
      </c>
      <c r="L373" s="1">
        <v>511</v>
      </c>
      <c r="M373" s="1">
        <v>1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1</v>
      </c>
      <c r="U373" s="19">
        <f t="shared" si="20"/>
        <v>0.16206989687123236</v>
      </c>
      <c r="V373" s="19">
        <f t="shared" si="21"/>
        <v>1.1759424331453168</v>
      </c>
      <c r="W373" s="19">
        <f t="shared" si="22"/>
        <v>0.4595709816433442</v>
      </c>
      <c r="X373">
        <f t="shared" si="23"/>
        <v>-0.77746187328773453</v>
      </c>
      <c r="AB373" s="1">
        <v>26954</v>
      </c>
    </row>
    <row r="374" spans="4:28" x14ac:dyDescent="0.25">
      <c r="D374" s="2">
        <v>0</v>
      </c>
      <c r="E374" s="1">
        <v>21</v>
      </c>
      <c r="F374" s="1">
        <f>AB374/1000</f>
        <v>26.946000000000002</v>
      </c>
      <c r="G374" s="1">
        <v>0</v>
      </c>
      <c r="H374" s="1">
        <v>7125</v>
      </c>
      <c r="I374" s="1">
        <v>6.99</v>
      </c>
      <c r="J374" s="1">
        <v>0.26</v>
      </c>
      <c r="K374" s="1">
        <v>3</v>
      </c>
      <c r="L374" s="1">
        <v>653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1</v>
      </c>
      <c r="S374" s="1">
        <v>0</v>
      </c>
      <c r="U374" s="19">
        <f t="shared" si="20"/>
        <v>0.16105008663195228</v>
      </c>
      <c r="V374" s="19">
        <f t="shared" si="21"/>
        <v>1.174743806301038</v>
      </c>
      <c r="W374" s="19">
        <f t="shared" si="22"/>
        <v>0.45982427773912016</v>
      </c>
      <c r="X374">
        <f t="shared" si="23"/>
        <v>-0.77691086739641713</v>
      </c>
      <c r="AB374" s="1">
        <v>26946</v>
      </c>
    </row>
    <row r="375" spans="4:28" x14ac:dyDescent="0.25">
      <c r="D375" s="2">
        <v>0</v>
      </c>
      <c r="E375" s="1">
        <v>22</v>
      </c>
      <c r="F375" s="1">
        <f>AB375/1000</f>
        <v>26.902000000000001</v>
      </c>
      <c r="G375" s="1">
        <v>4</v>
      </c>
      <c r="H375" s="1">
        <v>1400</v>
      </c>
      <c r="I375" s="1">
        <v>11.01</v>
      </c>
      <c r="J375" s="1">
        <v>0.05</v>
      </c>
      <c r="K375" s="1">
        <v>2</v>
      </c>
      <c r="L375" s="1">
        <v>653</v>
      </c>
      <c r="M375" s="1">
        <v>1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1</v>
      </c>
      <c r="U375" s="19">
        <f t="shared" si="20"/>
        <v>0.16156044375159231</v>
      </c>
      <c r="V375" s="19">
        <f t="shared" si="21"/>
        <v>1.1753434981818307</v>
      </c>
      <c r="W375" s="19">
        <f t="shared" si="22"/>
        <v>0.45969751482274313</v>
      </c>
      <c r="X375">
        <f t="shared" si="23"/>
        <v>-0.7771865822695293</v>
      </c>
      <c r="AB375" s="1">
        <v>26902</v>
      </c>
    </row>
    <row r="376" spans="4:28" x14ac:dyDescent="0.25">
      <c r="D376" s="2">
        <v>0</v>
      </c>
      <c r="E376" s="1">
        <v>21</v>
      </c>
      <c r="F376" s="1">
        <f>AB376/1000</f>
        <v>26.887</v>
      </c>
      <c r="G376" s="1">
        <v>0</v>
      </c>
      <c r="H376" s="1">
        <v>7575</v>
      </c>
      <c r="I376" s="1">
        <v>11.01</v>
      </c>
      <c r="J376" s="1">
        <v>0.28000000000000003</v>
      </c>
      <c r="K376" s="1">
        <v>3</v>
      </c>
      <c r="L376" s="1">
        <v>641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U376" s="19">
        <f t="shared" si="20"/>
        <v>0.16105102763195228</v>
      </c>
      <c r="V376" s="19">
        <f t="shared" si="21"/>
        <v>1.1747449117354798</v>
      </c>
      <c r="W376" s="19">
        <f t="shared" si="22"/>
        <v>0.45982404400798649</v>
      </c>
      <c r="X376">
        <f t="shared" si="23"/>
        <v>-0.77691137570188162</v>
      </c>
      <c r="AB376" s="1">
        <v>26887</v>
      </c>
    </row>
    <row r="377" spans="4:28" x14ac:dyDescent="0.25">
      <c r="D377" s="2">
        <v>0</v>
      </c>
      <c r="E377" s="1">
        <v>22</v>
      </c>
      <c r="F377" s="1">
        <f>AB377/1000</f>
        <v>26.872</v>
      </c>
      <c r="G377" s="1">
        <v>3</v>
      </c>
      <c r="H377" s="1">
        <v>8500</v>
      </c>
      <c r="I377" s="1">
        <v>6.54</v>
      </c>
      <c r="J377" s="1">
        <v>0.32</v>
      </c>
      <c r="K377" s="1">
        <v>4</v>
      </c>
      <c r="L377" s="1">
        <v>656</v>
      </c>
      <c r="M377" s="1">
        <v>0</v>
      </c>
      <c r="N377" s="1">
        <v>0</v>
      </c>
      <c r="O377" s="1">
        <v>1</v>
      </c>
      <c r="P377" s="1">
        <v>0</v>
      </c>
      <c r="Q377" s="1">
        <v>0</v>
      </c>
      <c r="R377" s="1">
        <v>1</v>
      </c>
      <c r="S377" s="1">
        <v>0</v>
      </c>
      <c r="U377" s="19">
        <f t="shared" si="20"/>
        <v>0.16155941375159233</v>
      </c>
      <c r="V377" s="19">
        <f t="shared" si="21"/>
        <v>1.175342287578651</v>
      </c>
      <c r="W377" s="19">
        <f t="shared" si="22"/>
        <v>0.45969777064973483</v>
      </c>
      <c r="X377">
        <f t="shared" si="23"/>
        <v>-0.77718602575810114</v>
      </c>
      <c r="AB377" s="1">
        <v>26872</v>
      </c>
    </row>
    <row r="378" spans="4:28" x14ac:dyDescent="0.25">
      <c r="D378" s="2">
        <v>0</v>
      </c>
      <c r="E378" s="1">
        <v>26</v>
      </c>
      <c r="F378" s="1">
        <f>AB378/1000</f>
        <v>26.792000000000002</v>
      </c>
      <c r="G378" s="1">
        <v>4</v>
      </c>
      <c r="H378" s="1">
        <v>5200</v>
      </c>
      <c r="I378" s="1">
        <v>12.42</v>
      </c>
      <c r="J378" s="1">
        <v>0.19</v>
      </c>
      <c r="K378" s="1">
        <v>3</v>
      </c>
      <c r="L378" s="1">
        <v>674</v>
      </c>
      <c r="M378" s="1">
        <v>1</v>
      </c>
      <c r="N378" s="1">
        <v>0</v>
      </c>
      <c r="O378" s="1">
        <v>0</v>
      </c>
      <c r="P378" s="1">
        <v>0</v>
      </c>
      <c r="Q378" s="1">
        <v>0</v>
      </c>
      <c r="R378" s="1">
        <v>1</v>
      </c>
      <c r="S378" s="1">
        <v>0</v>
      </c>
      <c r="U378" s="19">
        <f t="shared" si="20"/>
        <v>0.16359693823015245</v>
      </c>
      <c r="V378" s="19">
        <f t="shared" si="21"/>
        <v>1.1777395176384002</v>
      </c>
      <c r="W378" s="19">
        <f t="shared" si="22"/>
        <v>0.45919174074796021</v>
      </c>
      <c r="X378">
        <f t="shared" si="23"/>
        <v>-0.77828742031457843</v>
      </c>
      <c r="AB378" s="1">
        <v>26792</v>
      </c>
    </row>
    <row r="379" spans="4:28" x14ac:dyDescent="0.25">
      <c r="D379" s="2">
        <v>0</v>
      </c>
      <c r="E379" s="1">
        <v>24</v>
      </c>
      <c r="F379" s="1">
        <f>AB379/1000</f>
        <v>26.768999999999998</v>
      </c>
      <c r="G379" s="1">
        <v>2</v>
      </c>
      <c r="H379" s="1">
        <v>8000</v>
      </c>
      <c r="I379" s="1">
        <v>5.42</v>
      </c>
      <c r="J379" s="1">
        <v>0.3</v>
      </c>
      <c r="K379" s="1">
        <v>2</v>
      </c>
      <c r="L379" s="1">
        <v>613</v>
      </c>
      <c r="M379" s="1">
        <v>1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1</v>
      </c>
      <c r="U379" s="19">
        <f t="shared" si="20"/>
        <v>0.16257911299087241</v>
      </c>
      <c r="V379" s="19">
        <f t="shared" si="21"/>
        <v>1.1765413944754826</v>
      </c>
      <c r="W379" s="19">
        <f t="shared" si="22"/>
        <v>0.45944451253636132</v>
      </c>
      <c r="X379">
        <f t="shared" si="23"/>
        <v>-0.77773710065567803</v>
      </c>
      <c r="AB379" s="1">
        <v>26769</v>
      </c>
    </row>
    <row r="380" spans="4:28" x14ac:dyDescent="0.25">
      <c r="D380" s="2">
        <v>0</v>
      </c>
      <c r="E380" s="1">
        <v>26</v>
      </c>
      <c r="F380" s="1">
        <f>AB380/1000</f>
        <v>26.763999999999999</v>
      </c>
      <c r="G380" s="1">
        <v>4</v>
      </c>
      <c r="H380" s="1">
        <v>3000</v>
      </c>
      <c r="I380" s="1">
        <v>6.76</v>
      </c>
      <c r="J380" s="1">
        <v>0.11</v>
      </c>
      <c r="K380" s="1">
        <v>2</v>
      </c>
      <c r="L380" s="1">
        <v>642</v>
      </c>
      <c r="M380" s="1">
        <v>1</v>
      </c>
      <c r="N380" s="1">
        <v>0</v>
      </c>
      <c r="O380" s="1">
        <v>0</v>
      </c>
      <c r="P380" s="1">
        <v>0</v>
      </c>
      <c r="Q380" s="1">
        <v>0</v>
      </c>
      <c r="R380" s="1">
        <v>1</v>
      </c>
      <c r="S380" s="1">
        <v>0</v>
      </c>
      <c r="U380" s="19">
        <f t="shared" si="20"/>
        <v>0.16359691023015246</v>
      </c>
      <c r="V380" s="19">
        <f t="shared" si="21"/>
        <v>1.1777394846616942</v>
      </c>
      <c r="W380" s="19">
        <f t="shared" si="22"/>
        <v>0.45919174770133131</v>
      </c>
      <c r="X380">
        <f t="shared" si="23"/>
        <v>-0.7782874051719475</v>
      </c>
      <c r="AB380" s="1">
        <v>26764</v>
      </c>
    </row>
    <row r="381" spans="4:28" x14ac:dyDescent="0.25">
      <c r="D381" s="2">
        <v>0</v>
      </c>
      <c r="E381" s="1">
        <v>22</v>
      </c>
      <c r="F381" s="1">
        <f>AB381/1000</f>
        <v>26.710999999999999</v>
      </c>
      <c r="G381" s="1">
        <v>0</v>
      </c>
      <c r="H381" s="1">
        <v>4025</v>
      </c>
      <c r="I381" s="1">
        <v>5.42</v>
      </c>
      <c r="J381" s="1">
        <v>0.15</v>
      </c>
      <c r="K381" s="1">
        <v>4</v>
      </c>
      <c r="L381" s="1">
        <v>565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0</v>
      </c>
      <c r="S381" s="1">
        <v>1</v>
      </c>
      <c r="U381" s="19">
        <f t="shared" si="20"/>
        <v>0.16156025275159233</v>
      </c>
      <c r="V381" s="19">
        <f t="shared" si="21"/>
        <v>1.1753432736912439</v>
      </c>
      <c r="W381" s="19">
        <f t="shared" si="22"/>
        <v>0.45969756226250402</v>
      </c>
      <c r="X381">
        <f t="shared" si="23"/>
        <v>-0.7771864790717592</v>
      </c>
      <c r="AB381" s="1">
        <v>26711</v>
      </c>
    </row>
    <row r="382" spans="4:28" x14ac:dyDescent="0.25">
      <c r="D382" s="2">
        <v>0</v>
      </c>
      <c r="E382" s="1">
        <v>23</v>
      </c>
      <c r="F382" s="1">
        <f>AB382/1000</f>
        <v>26.678000000000001</v>
      </c>
      <c r="G382" s="1">
        <v>1</v>
      </c>
      <c r="H382" s="1">
        <v>4400</v>
      </c>
      <c r="I382" s="1">
        <v>12.53</v>
      </c>
      <c r="J382" s="1">
        <v>0.16</v>
      </c>
      <c r="K382" s="1">
        <v>2</v>
      </c>
      <c r="L382" s="1">
        <v>610</v>
      </c>
      <c r="M382" s="1">
        <v>1</v>
      </c>
      <c r="N382" s="1">
        <v>0</v>
      </c>
      <c r="O382" s="1">
        <v>0</v>
      </c>
      <c r="P382" s="1">
        <v>0</v>
      </c>
      <c r="Q382" s="1">
        <v>0</v>
      </c>
      <c r="R382" s="1">
        <v>1</v>
      </c>
      <c r="S382" s="1">
        <v>1</v>
      </c>
      <c r="U382" s="19">
        <f t="shared" si="20"/>
        <v>0.16206962087123236</v>
      </c>
      <c r="V382" s="19">
        <f t="shared" si="21"/>
        <v>1.1759421085852499</v>
      </c>
      <c r="W382" s="19">
        <f t="shared" si="22"/>
        <v>0.45957105019222144</v>
      </c>
      <c r="X382">
        <f t="shared" si="23"/>
        <v>-0.7774617241293349</v>
      </c>
      <c r="AB382" s="1">
        <v>26678</v>
      </c>
    </row>
    <row r="383" spans="4:28" x14ac:dyDescent="0.25">
      <c r="D383" s="2">
        <v>0</v>
      </c>
      <c r="E383" s="1">
        <v>25</v>
      </c>
      <c r="F383" s="1">
        <f>AB383/1000</f>
        <v>26.559000000000001</v>
      </c>
      <c r="G383" s="1">
        <v>2</v>
      </c>
      <c r="H383" s="1">
        <v>8500</v>
      </c>
      <c r="I383" s="1">
        <v>9.6300000000000008</v>
      </c>
      <c r="J383" s="1">
        <v>0.32</v>
      </c>
      <c r="K383" s="1">
        <v>4</v>
      </c>
      <c r="L383" s="1">
        <v>686</v>
      </c>
      <c r="M383" s="1">
        <v>1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1</v>
      </c>
      <c r="U383" s="19">
        <f t="shared" si="20"/>
        <v>0.16308830411051245</v>
      </c>
      <c r="V383" s="19">
        <f t="shared" si="21"/>
        <v>1.1771406314555657</v>
      </c>
      <c r="W383" s="19">
        <f t="shared" si="22"/>
        <v>0.45931805486145028</v>
      </c>
      <c r="X383">
        <f t="shared" si="23"/>
        <v>-0.77801237890535202</v>
      </c>
      <c r="AB383" s="1">
        <v>26559</v>
      </c>
    </row>
    <row r="384" spans="4:28" x14ac:dyDescent="0.25">
      <c r="D384" s="2">
        <v>0</v>
      </c>
      <c r="E384" s="1">
        <v>22</v>
      </c>
      <c r="F384" s="1">
        <f>AB384/1000</f>
        <v>26.244</v>
      </c>
      <c r="G384" s="1">
        <v>0</v>
      </c>
      <c r="H384" s="1">
        <v>3000</v>
      </c>
      <c r="I384" s="1">
        <v>11.49</v>
      </c>
      <c r="J384" s="1">
        <v>0.11</v>
      </c>
      <c r="K384" s="1">
        <v>3</v>
      </c>
      <c r="L384" s="1">
        <v>667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1</v>
      </c>
      <c r="U384" s="19">
        <f t="shared" si="20"/>
        <v>0.16155978575159233</v>
      </c>
      <c r="V384" s="19">
        <f t="shared" si="21"/>
        <v>1.1753427248060633</v>
      </c>
      <c r="W384" s="19">
        <f t="shared" si="22"/>
        <v>0.45969767825396446</v>
      </c>
      <c r="X384">
        <f t="shared" si="23"/>
        <v>-0.77718622675054783</v>
      </c>
      <c r="AB384" s="1">
        <v>26244</v>
      </c>
    </row>
    <row r="385" spans="4:28" x14ac:dyDescent="0.25">
      <c r="D385" s="2">
        <v>0</v>
      </c>
      <c r="E385" s="1">
        <v>24</v>
      </c>
      <c r="F385" s="1">
        <f>AB385/1000</f>
        <v>26.216000000000001</v>
      </c>
      <c r="G385" s="1">
        <v>0</v>
      </c>
      <c r="H385" s="1">
        <v>10000</v>
      </c>
      <c r="I385" s="1">
        <v>10.59</v>
      </c>
      <c r="J385" s="1">
        <v>0.38</v>
      </c>
      <c r="K385" s="1">
        <v>4</v>
      </c>
      <c r="L385" s="1">
        <v>586</v>
      </c>
      <c r="M385" s="1">
        <v>0</v>
      </c>
      <c r="N385" s="1">
        <v>0</v>
      </c>
      <c r="O385" s="1">
        <v>1</v>
      </c>
      <c r="P385" s="1">
        <v>0</v>
      </c>
      <c r="Q385" s="1">
        <v>0</v>
      </c>
      <c r="R385" s="1">
        <v>1</v>
      </c>
      <c r="S385" s="1">
        <v>1</v>
      </c>
      <c r="U385" s="19">
        <f t="shared" si="20"/>
        <v>0.1625785599908724</v>
      </c>
      <c r="V385" s="19">
        <f t="shared" si="21"/>
        <v>1.1765407438482713</v>
      </c>
      <c r="W385" s="19">
        <f t="shared" si="22"/>
        <v>0.45944464987681888</v>
      </c>
      <c r="X385">
        <f t="shared" si="23"/>
        <v>-0.77773680172853177</v>
      </c>
      <c r="AB385" s="1">
        <v>26216</v>
      </c>
    </row>
    <row r="386" spans="4:28" x14ac:dyDescent="0.25">
      <c r="D386" s="2">
        <v>0</v>
      </c>
      <c r="E386" s="1">
        <v>25</v>
      </c>
      <c r="F386" s="1">
        <f>AB386/1000</f>
        <v>26.132999999999999</v>
      </c>
      <c r="G386" s="1">
        <v>4</v>
      </c>
      <c r="H386" s="1">
        <v>5375</v>
      </c>
      <c r="I386" s="1">
        <v>13.49</v>
      </c>
      <c r="J386" s="1">
        <v>0.21</v>
      </c>
      <c r="K386" s="1">
        <v>2</v>
      </c>
      <c r="L386" s="1">
        <v>650</v>
      </c>
      <c r="M386" s="1">
        <v>0</v>
      </c>
      <c r="N386" s="1">
        <v>0</v>
      </c>
      <c r="O386" s="1">
        <v>0</v>
      </c>
      <c r="P386" s="1">
        <v>1</v>
      </c>
      <c r="Q386" s="1">
        <v>0</v>
      </c>
      <c r="R386" s="1">
        <v>1</v>
      </c>
      <c r="S386" s="1">
        <v>1</v>
      </c>
      <c r="U386" s="19">
        <f t="shared" si="20"/>
        <v>0.16308787811051245</v>
      </c>
      <c r="V386" s="19">
        <f t="shared" si="21"/>
        <v>1.1771401299937634</v>
      </c>
      <c r="W386" s="19">
        <f t="shared" si="22"/>
        <v>0.45931816065641329</v>
      </c>
      <c r="X386">
        <f t="shared" si="23"/>
        <v>-0.778012148574866</v>
      </c>
      <c r="AB386" s="1">
        <v>26133</v>
      </c>
    </row>
    <row r="387" spans="4:28" x14ac:dyDescent="0.25">
      <c r="D387" s="2">
        <v>0</v>
      </c>
      <c r="E387" s="1">
        <v>24</v>
      </c>
      <c r="F387" s="1">
        <f>AB387/1000</f>
        <v>25.992000000000001</v>
      </c>
      <c r="G387" s="1">
        <v>3</v>
      </c>
      <c r="H387" s="1">
        <v>5000</v>
      </c>
      <c r="I387" s="1">
        <v>16.29</v>
      </c>
      <c r="J387" s="1">
        <v>0.19</v>
      </c>
      <c r="K387" s="1">
        <v>3</v>
      </c>
      <c r="L387" s="1">
        <v>612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1">
        <v>0</v>
      </c>
      <c r="U387" s="19">
        <f t="shared" ref="U387:U450" si="24">$B$17 + E387*$B$18 + F387*$B$19 +  S387*$B$20</f>
        <v>0.1625773359908724</v>
      </c>
      <c r="V387" s="19">
        <f t="shared" ref="V387:V450" si="25">EXP(U387)</f>
        <v>1.1765393037632823</v>
      </c>
      <c r="W387" s="19">
        <f t="shared" ref="W387:W450" si="26">IF(D387=1,V387/(1+V387),1-(V387/(1+V387)))</f>
        <v>0.45944495386367656</v>
      </c>
      <c r="X387">
        <f t="shared" ref="X387:X450" si="27">LN(W387)</f>
        <v>-0.7777361400889693</v>
      </c>
      <c r="AB387" s="1">
        <v>25992</v>
      </c>
    </row>
    <row r="388" spans="4:28" x14ac:dyDescent="0.25">
      <c r="D388" s="2">
        <v>0</v>
      </c>
      <c r="E388" s="1">
        <v>24</v>
      </c>
      <c r="F388" s="1">
        <f>AB388/1000</f>
        <v>25.826000000000001</v>
      </c>
      <c r="G388" s="1">
        <v>4</v>
      </c>
      <c r="H388" s="1">
        <v>6000</v>
      </c>
      <c r="I388" s="1">
        <v>12.21</v>
      </c>
      <c r="J388" s="1">
        <v>0.23</v>
      </c>
      <c r="K388" s="1">
        <v>2</v>
      </c>
      <c r="L388" s="1">
        <v>655</v>
      </c>
      <c r="M388" s="1">
        <v>1</v>
      </c>
      <c r="N388" s="1">
        <v>0</v>
      </c>
      <c r="O388" s="1">
        <v>0</v>
      </c>
      <c r="P388" s="1">
        <v>0</v>
      </c>
      <c r="Q388" s="1">
        <v>1</v>
      </c>
      <c r="R388" s="1">
        <v>0</v>
      </c>
      <c r="S388" s="1">
        <v>0</v>
      </c>
      <c r="U388" s="19">
        <f t="shared" si="24"/>
        <v>0.16257716999087241</v>
      </c>
      <c r="V388" s="19">
        <f t="shared" si="25"/>
        <v>1.1765391084577741</v>
      </c>
      <c r="W388" s="19">
        <f t="shared" si="26"/>
        <v>0.45944499509065473</v>
      </c>
      <c r="X388">
        <f t="shared" si="27"/>
        <v>-0.77773605035683491</v>
      </c>
      <c r="AB388" s="1">
        <v>25826</v>
      </c>
    </row>
    <row r="389" spans="4:28" x14ac:dyDescent="0.25">
      <c r="D389" s="2">
        <v>0</v>
      </c>
      <c r="E389" s="1">
        <v>21</v>
      </c>
      <c r="F389" s="1">
        <f>AB389/1000</f>
        <v>25.71</v>
      </c>
      <c r="G389" s="1">
        <v>0</v>
      </c>
      <c r="H389" s="1">
        <v>2400</v>
      </c>
      <c r="I389" s="1">
        <v>11.49</v>
      </c>
      <c r="J389" s="1">
        <v>0.09</v>
      </c>
      <c r="K389" s="1">
        <v>4</v>
      </c>
      <c r="L389" s="1">
        <v>623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1</v>
      </c>
      <c r="S389" s="1">
        <v>0</v>
      </c>
      <c r="U389" s="19">
        <f t="shared" si="24"/>
        <v>0.16104885063195229</v>
      </c>
      <c r="V389" s="19">
        <f t="shared" si="25"/>
        <v>1.1747423543185906</v>
      </c>
      <c r="W389" s="19">
        <f t="shared" si="26"/>
        <v>0.45982458474412191</v>
      </c>
      <c r="X389">
        <f t="shared" si="27"/>
        <v>-0.77691019973941389</v>
      </c>
      <c r="AB389" s="1">
        <v>25710</v>
      </c>
    </row>
    <row r="390" spans="4:28" x14ac:dyDescent="0.25">
      <c r="D390" s="2">
        <v>0</v>
      </c>
      <c r="E390" s="1">
        <v>21</v>
      </c>
      <c r="F390" s="1">
        <f>AB390/1000</f>
        <v>25.666</v>
      </c>
      <c r="G390" s="1">
        <v>0</v>
      </c>
      <c r="H390" s="1">
        <v>3550</v>
      </c>
      <c r="I390" s="1">
        <v>11.01</v>
      </c>
      <c r="J390" s="1">
        <v>0.14000000000000001</v>
      </c>
      <c r="K390" s="1">
        <v>4</v>
      </c>
      <c r="L390" s="1">
        <v>693</v>
      </c>
      <c r="M390" s="1">
        <v>1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1">
        <v>1</v>
      </c>
      <c r="U390" s="19">
        <f t="shared" si="24"/>
        <v>0.16104980663195229</v>
      </c>
      <c r="V390" s="19">
        <f t="shared" si="25"/>
        <v>1.1747434773728183</v>
      </c>
      <c r="W390" s="19">
        <f t="shared" si="26"/>
        <v>0.45982434728717614</v>
      </c>
      <c r="X390">
        <f t="shared" si="27"/>
        <v>-0.77691071614722451</v>
      </c>
      <c r="AB390" s="1">
        <v>25666</v>
      </c>
    </row>
    <row r="391" spans="4:28" x14ac:dyDescent="0.25">
      <c r="D391" s="2">
        <v>0</v>
      </c>
      <c r="E391" s="1">
        <v>25</v>
      </c>
      <c r="F391" s="1">
        <f>AB391/1000</f>
        <v>25.654</v>
      </c>
      <c r="G391" s="1">
        <v>6</v>
      </c>
      <c r="H391" s="1">
        <v>4000</v>
      </c>
      <c r="I391" s="1">
        <v>5.79</v>
      </c>
      <c r="J391" s="1">
        <v>0.16</v>
      </c>
      <c r="K391" s="1">
        <v>2</v>
      </c>
      <c r="L391" s="1">
        <v>725</v>
      </c>
      <c r="M391" s="1">
        <v>0</v>
      </c>
      <c r="N391" s="1">
        <v>0</v>
      </c>
      <c r="O391" s="1">
        <v>0</v>
      </c>
      <c r="P391" s="1">
        <v>1</v>
      </c>
      <c r="Q391" s="1">
        <v>0</v>
      </c>
      <c r="R391" s="1">
        <v>0</v>
      </c>
      <c r="S391" s="1">
        <v>0</v>
      </c>
      <c r="U391" s="19">
        <f t="shared" si="24"/>
        <v>0.16308639911051245</v>
      </c>
      <c r="V391" s="19">
        <f t="shared" si="25"/>
        <v>1.1771383890047986</v>
      </c>
      <c r="W391" s="19">
        <f t="shared" si="26"/>
        <v>0.45931852795867256</v>
      </c>
      <c r="X391">
        <f t="shared" si="27"/>
        <v>-0.77801134890669721</v>
      </c>
      <c r="AB391" s="1">
        <v>25654</v>
      </c>
    </row>
    <row r="392" spans="4:28" x14ac:dyDescent="0.25">
      <c r="D392" s="2">
        <v>0</v>
      </c>
      <c r="E392" s="1">
        <v>22</v>
      </c>
      <c r="F392" s="1">
        <f>AB392/1000</f>
        <v>25.643999999999998</v>
      </c>
      <c r="G392" s="1">
        <v>2</v>
      </c>
      <c r="H392" s="1">
        <v>3800</v>
      </c>
      <c r="I392" s="1">
        <v>11.01</v>
      </c>
      <c r="J392" s="1">
        <v>0.15</v>
      </c>
      <c r="K392" s="1">
        <v>3</v>
      </c>
      <c r="L392" s="1">
        <v>645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1</v>
      </c>
      <c r="S392" s="1">
        <v>0</v>
      </c>
      <c r="U392" s="19">
        <f t="shared" si="24"/>
        <v>0.16155818575159231</v>
      </c>
      <c r="V392" s="19">
        <f t="shared" si="25"/>
        <v>1.1753408442592079</v>
      </c>
      <c r="W392" s="19">
        <f t="shared" si="26"/>
        <v>0.45969807565514664</v>
      </c>
      <c r="X392">
        <f t="shared" si="27"/>
        <v>-0.77718536226715096</v>
      </c>
      <c r="AB392" s="1">
        <v>25644</v>
      </c>
    </row>
    <row r="393" spans="4:28" x14ac:dyDescent="0.25">
      <c r="D393" s="2">
        <v>0</v>
      </c>
      <c r="E393" s="1">
        <v>22</v>
      </c>
      <c r="F393" s="1">
        <f>AB393/1000</f>
        <v>25.536999999999999</v>
      </c>
      <c r="G393" s="1">
        <v>0</v>
      </c>
      <c r="H393" s="1">
        <v>6000</v>
      </c>
      <c r="I393" s="1">
        <v>15.99</v>
      </c>
      <c r="J393" s="1">
        <v>0.23</v>
      </c>
      <c r="K393" s="1">
        <v>4</v>
      </c>
      <c r="L393" s="1">
        <v>623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U393" s="19">
        <f t="shared" si="24"/>
        <v>0.16155807875159231</v>
      </c>
      <c r="V393" s="19">
        <f t="shared" si="25"/>
        <v>1.1753407184977445</v>
      </c>
      <c r="W393" s="19">
        <f t="shared" si="26"/>
        <v>0.45969810223135243</v>
      </c>
      <c r="X393">
        <f t="shared" si="27"/>
        <v>-0.77718530445484668</v>
      </c>
      <c r="AB393" s="1">
        <v>25537</v>
      </c>
    </row>
    <row r="394" spans="4:28" x14ac:dyDescent="0.25">
      <c r="D394" s="2">
        <v>0</v>
      </c>
      <c r="E394" s="1">
        <v>24</v>
      </c>
      <c r="F394" s="1">
        <f>AB394/1000</f>
        <v>25.526</v>
      </c>
      <c r="G394" s="1">
        <v>1</v>
      </c>
      <c r="H394" s="1">
        <v>5500</v>
      </c>
      <c r="I394" s="1">
        <v>10.99</v>
      </c>
      <c r="J394" s="1">
        <v>0.22</v>
      </c>
      <c r="K394" s="1">
        <v>4</v>
      </c>
      <c r="L394" s="1">
        <v>661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</v>
      </c>
      <c r="U394" s="19">
        <f t="shared" si="24"/>
        <v>0.1625778699908724</v>
      </c>
      <c r="V394" s="19">
        <f t="shared" si="25"/>
        <v>1.1765399320354382</v>
      </c>
      <c r="W394" s="19">
        <f t="shared" si="26"/>
        <v>0.45944482124195551</v>
      </c>
      <c r="X394">
        <f t="shared" si="27"/>
        <v>-0.77773642874539928</v>
      </c>
      <c r="AB394" s="1">
        <v>25526</v>
      </c>
    </row>
    <row r="395" spans="4:28" x14ac:dyDescent="0.25">
      <c r="D395" s="2">
        <v>0</v>
      </c>
      <c r="E395" s="1">
        <v>24</v>
      </c>
      <c r="F395" s="1">
        <f>AB395/1000</f>
        <v>25.451000000000001</v>
      </c>
      <c r="G395" s="1">
        <v>3</v>
      </c>
      <c r="H395" s="1">
        <v>7750</v>
      </c>
      <c r="I395" s="1">
        <v>6.91</v>
      </c>
      <c r="J395" s="1">
        <v>0.3</v>
      </c>
      <c r="K395" s="1">
        <v>3</v>
      </c>
      <c r="L395" s="1">
        <v>594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1</v>
      </c>
      <c r="S395" s="1">
        <v>0</v>
      </c>
      <c r="U395" s="19">
        <f t="shared" si="24"/>
        <v>0.16257679499087241</v>
      </c>
      <c r="V395" s="19">
        <f t="shared" si="25"/>
        <v>1.176538667255691</v>
      </c>
      <c r="W395" s="19">
        <f t="shared" si="26"/>
        <v>0.45944508822389052</v>
      </c>
      <c r="X395">
        <f t="shared" si="27"/>
        <v>-0.7777358476487255</v>
      </c>
      <c r="AB395" s="1">
        <v>25451</v>
      </c>
    </row>
    <row r="396" spans="4:28" x14ac:dyDescent="0.25">
      <c r="D396" s="2">
        <v>0</v>
      </c>
      <c r="E396" s="1">
        <v>21</v>
      </c>
      <c r="F396" s="1">
        <f>AB396/1000</f>
        <v>25.416</v>
      </c>
      <c r="G396" s="1">
        <v>1</v>
      </c>
      <c r="H396" s="1">
        <v>1275</v>
      </c>
      <c r="I396" s="1">
        <v>15.23</v>
      </c>
      <c r="J396" s="1">
        <v>0.05</v>
      </c>
      <c r="K396" s="1">
        <v>3</v>
      </c>
      <c r="L396" s="1">
        <v>626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1</v>
      </c>
      <c r="S396" s="1">
        <v>1</v>
      </c>
      <c r="U396" s="19">
        <f t="shared" si="24"/>
        <v>0.16104955663195228</v>
      </c>
      <c r="V396" s="19">
        <f t="shared" si="25"/>
        <v>1.1747431836869855</v>
      </c>
      <c r="W396" s="19">
        <f t="shared" si="26"/>
        <v>0.4598244093836561</v>
      </c>
      <c r="X396">
        <f t="shared" si="27"/>
        <v>-0.7769105811033189</v>
      </c>
      <c r="AB396" s="1">
        <v>25416</v>
      </c>
    </row>
    <row r="397" spans="4:28" x14ac:dyDescent="0.25">
      <c r="D397" s="2">
        <v>0</v>
      </c>
      <c r="E397" s="1">
        <v>25</v>
      </c>
      <c r="F397" s="1">
        <f>AB397/1000</f>
        <v>25.295000000000002</v>
      </c>
      <c r="G397" s="1">
        <v>3</v>
      </c>
      <c r="H397" s="1">
        <v>5650</v>
      </c>
      <c r="I397" s="1">
        <v>15.99</v>
      </c>
      <c r="J397" s="1">
        <v>0.22</v>
      </c>
      <c r="K397" s="1">
        <v>2</v>
      </c>
      <c r="L397" s="1">
        <v>637</v>
      </c>
      <c r="M397" s="1">
        <v>1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1">
        <v>1</v>
      </c>
      <c r="U397" s="19">
        <f t="shared" si="24"/>
        <v>0.16308704011051245</v>
      </c>
      <c r="V397" s="19">
        <f t="shared" si="25"/>
        <v>1.1771391435507479</v>
      </c>
      <c r="W397" s="19">
        <f t="shared" si="26"/>
        <v>0.45931836876952026</v>
      </c>
      <c r="X397">
        <f t="shared" si="27"/>
        <v>-0.77801169548357185</v>
      </c>
      <c r="AB397" s="1">
        <v>25295</v>
      </c>
    </row>
    <row r="398" spans="4:28" x14ac:dyDescent="0.25">
      <c r="D398" s="2">
        <v>0</v>
      </c>
      <c r="E398" s="1">
        <v>26</v>
      </c>
      <c r="F398" s="1">
        <f>AB398/1000</f>
        <v>25.228999999999999</v>
      </c>
      <c r="G398" s="1">
        <v>3</v>
      </c>
      <c r="H398" s="1">
        <v>7000</v>
      </c>
      <c r="I398" s="1">
        <v>8</v>
      </c>
      <c r="J398" s="1">
        <v>0.28000000000000003</v>
      </c>
      <c r="K398" s="1">
        <v>2</v>
      </c>
      <c r="L398" s="1">
        <v>626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1</v>
      </c>
      <c r="U398" s="19">
        <f t="shared" si="24"/>
        <v>0.16359637523015244</v>
      </c>
      <c r="V398" s="19">
        <f t="shared" si="25"/>
        <v>1.1777388545712384</v>
      </c>
      <c r="W398" s="19">
        <f t="shared" si="26"/>
        <v>0.45919188056039151</v>
      </c>
      <c r="X398">
        <f t="shared" si="27"/>
        <v>-0.77828711583956811</v>
      </c>
      <c r="AB398" s="1">
        <v>25229</v>
      </c>
    </row>
    <row r="399" spans="4:28" x14ac:dyDescent="0.25">
      <c r="D399" s="2">
        <v>0</v>
      </c>
      <c r="E399" s="1">
        <v>22</v>
      </c>
      <c r="F399" s="1">
        <f>AB399/1000</f>
        <v>25.228999999999999</v>
      </c>
      <c r="G399" s="1">
        <v>1</v>
      </c>
      <c r="H399" s="1">
        <v>5000</v>
      </c>
      <c r="I399" s="1">
        <v>14.72</v>
      </c>
      <c r="J399" s="1">
        <v>0.2</v>
      </c>
      <c r="K399" s="1">
        <v>3</v>
      </c>
      <c r="L399" s="1">
        <v>604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1</v>
      </c>
      <c r="S399" s="1">
        <v>1</v>
      </c>
      <c r="U399" s="19">
        <f t="shared" si="24"/>
        <v>0.16155877075159231</v>
      </c>
      <c r="V399" s="19">
        <f t="shared" si="25"/>
        <v>1.175341531833803</v>
      </c>
      <c r="W399" s="19">
        <f t="shared" si="26"/>
        <v>0.45969793035533357</v>
      </c>
      <c r="X399">
        <f t="shared" si="27"/>
        <v>-0.77718567834381891</v>
      </c>
      <c r="AB399" s="1">
        <v>25229</v>
      </c>
    </row>
    <row r="400" spans="4:28" x14ac:dyDescent="0.25">
      <c r="D400" s="2">
        <v>0</v>
      </c>
      <c r="E400" s="1">
        <v>23</v>
      </c>
      <c r="F400" s="1">
        <f>AB400/1000</f>
        <v>25.167999999999999</v>
      </c>
      <c r="G400" s="1">
        <v>0</v>
      </c>
      <c r="H400" s="1">
        <v>6400</v>
      </c>
      <c r="I400" s="1">
        <v>10.65</v>
      </c>
      <c r="J400" s="1">
        <v>0.25</v>
      </c>
      <c r="K400" s="1">
        <v>4</v>
      </c>
      <c r="L400" s="1">
        <v>638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U400" s="19">
        <f t="shared" si="24"/>
        <v>0.16206711087123235</v>
      </c>
      <c r="V400" s="19">
        <f t="shared" si="25"/>
        <v>1.1759391569742617</v>
      </c>
      <c r="W400" s="19">
        <f t="shared" si="26"/>
        <v>0.45957167358968976</v>
      </c>
      <c r="X400">
        <f t="shared" si="27"/>
        <v>-0.77746036765345317</v>
      </c>
      <c r="AB400" s="1">
        <v>25168</v>
      </c>
    </row>
    <row r="401" spans="4:28" x14ac:dyDescent="0.25">
      <c r="D401" s="2">
        <v>0</v>
      </c>
      <c r="E401" s="1">
        <v>23</v>
      </c>
      <c r="F401" s="1">
        <f>AB401/1000</f>
        <v>25.140999999999998</v>
      </c>
      <c r="G401" s="1">
        <v>0</v>
      </c>
      <c r="H401" s="1">
        <v>1200</v>
      </c>
      <c r="I401" s="1">
        <v>7.49</v>
      </c>
      <c r="J401" s="1">
        <v>0.05</v>
      </c>
      <c r="K401" s="1">
        <v>3</v>
      </c>
      <c r="L401" s="1">
        <v>700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  <c r="R401" s="1">
        <v>1</v>
      </c>
      <c r="S401" s="1">
        <v>0</v>
      </c>
      <c r="U401" s="19">
        <f t="shared" si="24"/>
        <v>0.16206708387123236</v>
      </c>
      <c r="V401" s="19">
        <f t="shared" si="25"/>
        <v>1.1759391252239049</v>
      </c>
      <c r="W401" s="19">
        <f t="shared" si="26"/>
        <v>0.4595716802955595</v>
      </c>
      <c r="X401">
        <f t="shared" si="27"/>
        <v>-0.77746035306188876</v>
      </c>
      <c r="AB401" s="1">
        <v>25141</v>
      </c>
    </row>
    <row r="402" spans="4:28" x14ac:dyDescent="0.25">
      <c r="D402" s="2">
        <v>0</v>
      </c>
      <c r="E402" s="1">
        <v>26</v>
      </c>
      <c r="F402" s="1">
        <f>AB402/1000</f>
        <v>25.012</v>
      </c>
      <c r="G402" s="1">
        <v>3</v>
      </c>
      <c r="H402" s="1">
        <v>4800</v>
      </c>
      <c r="I402" s="1">
        <v>5.99</v>
      </c>
      <c r="J402" s="1">
        <v>0.19</v>
      </c>
      <c r="K402" s="1">
        <v>3</v>
      </c>
      <c r="L402" s="1">
        <v>682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1</v>
      </c>
      <c r="U402" s="19">
        <f t="shared" si="24"/>
        <v>0.16359615823015244</v>
      </c>
      <c r="V402" s="19">
        <f t="shared" si="25"/>
        <v>1.1777385990019347</v>
      </c>
      <c r="W402" s="19">
        <f t="shared" si="26"/>
        <v>0.4591919344490214</v>
      </c>
      <c r="X402">
        <f t="shared" si="27"/>
        <v>-0.77828699848421179</v>
      </c>
      <c r="AB402" s="1">
        <v>25012</v>
      </c>
    </row>
    <row r="403" spans="4:28" x14ac:dyDescent="0.25">
      <c r="D403" s="2">
        <v>0</v>
      </c>
      <c r="E403" s="1">
        <v>22</v>
      </c>
      <c r="F403" s="1">
        <f>AB403/1000</f>
        <v>24.995000000000001</v>
      </c>
      <c r="G403" s="1">
        <v>0</v>
      </c>
      <c r="H403" s="1">
        <v>9250</v>
      </c>
      <c r="I403" s="1">
        <v>10.65</v>
      </c>
      <c r="J403" s="1">
        <v>0.37</v>
      </c>
      <c r="K403" s="1">
        <v>4</v>
      </c>
      <c r="L403" s="1">
        <v>576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1</v>
      </c>
      <c r="S403" s="1">
        <v>1</v>
      </c>
      <c r="U403" s="19">
        <f t="shared" si="24"/>
        <v>0.16155853675159232</v>
      </c>
      <c r="V403" s="19">
        <f t="shared" si="25"/>
        <v>1.1753412568039168</v>
      </c>
      <c r="W403" s="19">
        <f t="shared" si="26"/>
        <v>0.45969798847525789</v>
      </c>
      <c r="X403">
        <f t="shared" si="27"/>
        <v>-0.77718555191314176</v>
      </c>
      <c r="AB403" s="1">
        <v>24995</v>
      </c>
    </row>
    <row r="404" spans="4:28" x14ac:dyDescent="0.25">
      <c r="D404" s="2">
        <v>0</v>
      </c>
      <c r="E404" s="1">
        <v>22</v>
      </c>
      <c r="F404" s="1">
        <f>AB404/1000</f>
        <v>24.992999999999999</v>
      </c>
      <c r="G404" s="1">
        <v>1</v>
      </c>
      <c r="H404" s="1">
        <v>16600</v>
      </c>
      <c r="I404" s="1">
        <v>9.76</v>
      </c>
      <c r="J404" s="1">
        <v>0.66</v>
      </c>
      <c r="K404" s="1">
        <v>3</v>
      </c>
      <c r="L404" s="1">
        <v>634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1</v>
      </c>
      <c r="U404" s="19">
        <f t="shared" si="24"/>
        <v>0.16155853475159232</v>
      </c>
      <c r="V404" s="19">
        <f t="shared" si="25"/>
        <v>1.1753412544532342</v>
      </c>
      <c r="W404" s="19">
        <f t="shared" si="26"/>
        <v>0.45969798897200931</v>
      </c>
      <c r="X404">
        <f t="shared" si="27"/>
        <v>-0.77718555083253793</v>
      </c>
      <c r="AB404" s="1">
        <v>24993</v>
      </c>
    </row>
    <row r="405" spans="4:28" x14ac:dyDescent="0.25">
      <c r="D405" s="2">
        <v>0</v>
      </c>
      <c r="E405" s="1">
        <v>23</v>
      </c>
      <c r="F405" s="1">
        <f>AB405/1000</f>
        <v>24.93</v>
      </c>
      <c r="G405" s="1">
        <v>0</v>
      </c>
      <c r="H405" s="1">
        <v>3625</v>
      </c>
      <c r="I405" s="1">
        <v>11.01</v>
      </c>
      <c r="J405" s="1">
        <v>0.15</v>
      </c>
      <c r="K405" s="1">
        <v>3</v>
      </c>
      <c r="L405" s="1">
        <v>662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1</v>
      </c>
      <c r="U405" s="19">
        <f t="shared" si="24"/>
        <v>0.16206787287123237</v>
      </c>
      <c r="V405" s="19">
        <f t="shared" si="25"/>
        <v>1.1759400530402406</v>
      </c>
      <c r="W405" s="19">
        <f t="shared" si="26"/>
        <v>0.45957148433514605</v>
      </c>
      <c r="X405">
        <f t="shared" si="27"/>
        <v>-0.77746077945991032</v>
      </c>
      <c r="AB405" s="1">
        <v>24930</v>
      </c>
    </row>
    <row r="406" spans="4:28" x14ac:dyDescent="0.25">
      <c r="D406" s="2">
        <v>0</v>
      </c>
      <c r="E406" s="1">
        <v>22</v>
      </c>
      <c r="F406" s="1">
        <f>AB406/1000</f>
        <v>24.872</v>
      </c>
      <c r="G406" s="1">
        <v>0</v>
      </c>
      <c r="H406" s="1">
        <v>2100</v>
      </c>
      <c r="I406" s="1">
        <v>8.3800000000000008</v>
      </c>
      <c r="J406" s="1">
        <v>0.08</v>
      </c>
      <c r="K406" s="1">
        <v>4</v>
      </c>
      <c r="L406" s="1">
        <v>630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1">
        <v>1</v>
      </c>
      <c r="U406" s="19">
        <f t="shared" si="24"/>
        <v>0.16155841375159233</v>
      </c>
      <c r="V406" s="19">
        <f t="shared" si="25"/>
        <v>1.175341112236951</v>
      </c>
      <c r="W406" s="19">
        <f t="shared" si="26"/>
        <v>0.45969801902547502</v>
      </c>
      <c r="X406">
        <f t="shared" si="27"/>
        <v>-0.77718548545599619</v>
      </c>
      <c r="AB406" s="1">
        <v>24872</v>
      </c>
    </row>
    <row r="407" spans="4:28" x14ac:dyDescent="0.25">
      <c r="D407" s="2">
        <v>0</v>
      </c>
      <c r="E407" s="1">
        <v>23</v>
      </c>
      <c r="F407" s="1">
        <f>AB407/1000</f>
        <v>24.853000000000002</v>
      </c>
      <c r="G407" s="1">
        <v>0</v>
      </c>
      <c r="H407" s="1">
        <v>7125</v>
      </c>
      <c r="I407" s="1">
        <v>6.99</v>
      </c>
      <c r="J407" s="1">
        <v>0.28999999999999998</v>
      </c>
      <c r="K407" s="1">
        <v>2</v>
      </c>
      <c r="L407" s="1">
        <v>631</v>
      </c>
      <c r="M407" s="1">
        <v>0</v>
      </c>
      <c r="N407" s="1">
        <v>0</v>
      </c>
      <c r="O407" s="1">
        <v>1</v>
      </c>
      <c r="P407" s="1">
        <v>0</v>
      </c>
      <c r="Q407" s="1">
        <v>0</v>
      </c>
      <c r="R407" s="1">
        <v>0</v>
      </c>
      <c r="S407" s="1">
        <v>1</v>
      </c>
      <c r="U407" s="19">
        <f t="shared" si="24"/>
        <v>0.16206779587123235</v>
      </c>
      <c r="V407" s="19">
        <f t="shared" si="25"/>
        <v>1.1759399624928601</v>
      </c>
      <c r="W407" s="19">
        <f t="shared" si="26"/>
        <v>0.45957150345929243</v>
      </c>
      <c r="X407">
        <f t="shared" si="27"/>
        <v>-0.77746073784691505</v>
      </c>
      <c r="AB407" s="1">
        <v>24853</v>
      </c>
    </row>
    <row r="408" spans="4:28" x14ac:dyDescent="0.25">
      <c r="D408" s="2">
        <v>0</v>
      </c>
      <c r="E408" s="1">
        <v>23</v>
      </c>
      <c r="F408" s="1">
        <f>AB408/1000</f>
        <v>24.853000000000002</v>
      </c>
      <c r="G408" s="1">
        <v>0</v>
      </c>
      <c r="H408" s="1">
        <v>2500</v>
      </c>
      <c r="I408" s="1">
        <v>16.82</v>
      </c>
      <c r="J408" s="1">
        <v>0.1</v>
      </c>
      <c r="K408" s="1">
        <v>2</v>
      </c>
      <c r="L408" s="1">
        <v>524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1</v>
      </c>
      <c r="U408" s="19">
        <f t="shared" si="24"/>
        <v>0.16206779587123235</v>
      </c>
      <c r="V408" s="19">
        <f t="shared" si="25"/>
        <v>1.1759399624928601</v>
      </c>
      <c r="W408" s="19">
        <f t="shared" si="26"/>
        <v>0.45957150345929243</v>
      </c>
      <c r="X408">
        <f t="shared" si="27"/>
        <v>-0.77746073784691505</v>
      </c>
      <c r="AB408" s="1">
        <v>24853</v>
      </c>
    </row>
    <row r="409" spans="4:28" x14ac:dyDescent="0.25">
      <c r="D409" s="2">
        <v>0</v>
      </c>
      <c r="E409" s="1">
        <v>23</v>
      </c>
      <c r="F409" s="1">
        <f>AB409/1000</f>
        <v>24.765999999999998</v>
      </c>
      <c r="G409" s="1">
        <v>0</v>
      </c>
      <c r="H409" s="1">
        <v>5000</v>
      </c>
      <c r="I409" s="1">
        <v>11.71</v>
      </c>
      <c r="J409" s="1">
        <v>0.2</v>
      </c>
      <c r="K409" s="1">
        <v>4</v>
      </c>
      <c r="L409" s="1">
        <v>649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U409" s="19">
        <f t="shared" si="24"/>
        <v>0.16206670887123237</v>
      </c>
      <c r="V409" s="19">
        <f t="shared" si="25"/>
        <v>1.1759386842468156</v>
      </c>
      <c r="W409" s="19">
        <f t="shared" si="26"/>
        <v>0.45957177343264266</v>
      </c>
      <c r="X409">
        <f t="shared" si="27"/>
        <v>-0.77746015040128602</v>
      </c>
      <c r="AB409" s="1">
        <v>24766</v>
      </c>
    </row>
    <row r="410" spans="4:28" x14ac:dyDescent="0.25">
      <c r="D410" s="2">
        <v>0</v>
      </c>
      <c r="E410" s="1">
        <v>26</v>
      </c>
      <c r="F410" s="1">
        <f>AB410/1000</f>
        <v>24.756</v>
      </c>
      <c r="G410" s="1">
        <v>8</v>
      </c>
      <c r="H410" s="1">
        <v>500</v>
      </c>
      <c r="I410" s="1">
        <v>11.41</v>
      </c>
      <c r="J410" s="1">
        <v>0.02</v>
      </c>
      <c r="K410" s="1">
        <v>2</v>
      </c>
      <c r="L410" s="1">
        <v>659</v>
      </c>
      <c r="M410" s="1">
        <v>0</v>
      </c>
      <c r="N410" s="1">
        <v>0</v>
      </c>
      <c r="O410" s="1">
        <v>0</v>
      </c>
      <c r="P410" s="1">
        <v>1</v>
      </c>
      <c r="Q410" s="1">
        <v>0</v>
      </c>
      <c r="R410" s="1">
        <v>0</v>
      </c>
      <c r="S410" s="1">
        <v>0</v>
      </c>
      <c r="U410" s="19">
        <f t="shared" si="24"/>
        <v>0.16359490223015244</v>
      </c>
      <c r="V410" s="19">
        <f t="shared" si="25"/>
        <v>1.1777371197631834</v>
      </c>
      <c r="W410" s="19">
        <f t="shared" si="26"/>
        <v>0.45919224635742273</v>
      </c>
      <c r="X410">
        <f t="shared" si="27"/>
        <v>-0.77828631922947755</v>
      </c>
      <c r="AB410" s="1">
        <v>24756</v>
      </c>
    </row>
    <row r="411" spans="4:28" x14ac:dyDescent="0.25">
      <c r="D411" s="2">
        <v>0</v>
      </c>
      <c r="E411" s="1">
        <v>26</v>
      </c>
      <c r="F411" s="1">
        <f>AB411/1000</f>
        <v>24.751000000000001</v>
      </c>
      <c r="G411" s="1">
        <v>2</v>
      </c>
      <c r="H411" s="1">
        <v>3600</v>
      </c>
      <c r="I411" s="1">
        <v>11.01</v>
      </c>
      <c r="J411" s="1">
        <v>0.15</v>
      </c>
      <c r="K411" s="1">
        <v>2</v>
      </c>
      <c r="L411" s="1">
        <v>669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1</v>
      </c>
      <c r="U411" s="19">
        <f t="shared" si="24"/>
        <v>0.16359589723015244</v>
      </c>
      <c r="V411" s="19">
        <f t="shared" si="25"/>
        <v>1.1777382916122006</v>
      </c>
      <c r="W411" s="19">
        <f t="shared" si="26"/>
        <v>0.45919199926437926</v>
      </c>
      <c r="X411">
        <f t="shared" si="27"/>
        <v>-0.77828685733331515</v>
      </c>
      <c r="AB411" s="1">
        <v>24751</v>
      </c>
    </row>
    <row r="412" spans="4:28" x14ac:dyDescent="0.25">
      <c r="D412" s="2">
        <v>0</v>
      </c>
      <c r="E412" s="1">
        <v>26</v>
      </c>
      <c r="F412" s="1">
        <f>AB412/1000</f>
        <v>24.568999999999999</v>
      </c>
      <c r="G412" s="1">
        <v>4</v>
      </c>
      <c r="H412" s="1">
        <v>1500</v>
      </c>
      <c r="I412" s="1">
        <v>7.74</v>
      </c>
      <c r="J412" s="1">
        <v>0.06</v>
      </c>
      <c r="K412" s="1">
        <v>3</v>
      </c>
      <c r="L412" s="1">
        <v>570</v>
      </c>
      <c r="M412" s="1">
        <v>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1</v>
      </c>
      <c r="U412" s="19">
        <f t="shared" si="24"/>
        <v>0.16359571523015246</v>
      </c>
      <c r="V412" s="19">
        <f t="shared" si="25"/>
        <v>1.177738077263851</v>
      </c>
      <c r="W412" s="19">
        <f t="shared" si="26"/>
        <v>0.45919204446129624</v>
      </c>
      <c r="X412">
        <f t="shared" si="27"/>
        <v>-0.7782867589062632</v>
      </c>
      <c r="AB412" s="1">
        <v>24569</v>
      </c>
    </row>
    <row r="413" spans="4:28" x14ac:dyDescent="0.25">
      <c r="D413" s="2">
        <v>0</v>
      </c>
      <c r="E413" s="1">
        <v>22</v>
      </c>
      <c r="F413" s="1">
        <f>AB413/1000</f>
        <v>24.521000000000001</v>
      </c>
      <c r="G413" s="1">
        <v>0</v>
      </c>
      <c r="H413" s="1">
        <v>7500</v>
      </c>
      <c r="I413" s="1">
        <v>5.79</v>
      </c>
      <c r="J413" s="1">
        <v>0.31</v>
      </c>
      <c r="K413" s="1">
        <v>4</v>
      </c>
      <c r="L413" s="1">
        <v>612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1">
        <v>1</v>
      </c>
      <c r="U413" s="19">
        <f t="shared" si="24"/>
        <v>0.16155806275159232</v>
      </c>
      <c r="V413" s="19">
        <f t="shared" si="25"/>
        <v>1.175340699692293</v>
      </c>
      <c r="W413" s="19">
        <f t="shared" si="26"/>
        <v>0.45969810620536455</v>
      </c>
      <c r="X413">
        <f t="shared" si="27"/>
        <v>-0.77718529581001639</v>
      </c>
      <c r="AB413" s="1">
        <v>24521</v>
      </c>
    </row>
    <row r="414" spans="4:28" x14ac:dyDescent="0.25">
      <c r="D414" s="2">
        <v>0</v>
      </c>
      <c r="E414" s="1">
        <v>25</v>
      </c>
      <c r="F414" s="1">
        <f>AB414/1000</f>
        <v>24.120999999999999</v>
      </c>
      <c r="G414" s="1">
        <v>1</v>
      </c>
      <c r="H414" s="1">
        <v>1000</v>
      </c>
      <c r="I414" s="1">
        <v>11.01</v>
      </c>
      <c r="J414" s="1">
        <v>0.04</v>
      </c>
      <c r="K414" s="1">
        <v>3</v>
      </c>
      <c r="L414" s="1">
        <v>612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1</v>
      </c>
      <c r="S414" s="1">
        <v>1</v>
      </c>
      <c r="U414" s="19">
        <f t="shared" si="24"/>
        <v>0.16308586611051243</v>
      </c>
      <c r="V414" s="19">
        <f t="shared" si="25"/>
        <v>1.1771377615902043</v>
      </c>
      <c r="W414" s="19">
        <f t="shared" si="26"/>
        <v>0.45931866032656998</v>
      </c>
      <c r="X414">
        <f t="shared" si="27"/>
        <v>-0.77801106072350779</v>
      </c>
      <c r="AB414" s="1">
        <v>24121</v>
      </c>
    </row>
    <row r="415" spans="4:28" x14ac:dyDescent="0.25">
      <c r="D415" s="2">
        <v>0</v>
      </c>
      <c r="E415" s="1">
        <v>22</v>
      </c>
      <c r="F415" s="1">
        <f>AB415/1000</f>
        <v>24.091999999999999</v>
      </c>
      <c r="G415" s="1">
        <v>0</v>
      </c>
      <c r="H415" s="1">
        <v>2400</v>
      </c>
      <c r="I415" s="1">
        <v>10.59</v>
      </c>
      <c r="J415" s="1">
        <v>0.1</v>
      </c>
      <c r="K415" s="1">
        <v>3</v>
      </c>
      <c r="L415" s="1">
        <v>654</v>
      </c>
      <c r="M415" s="1">
        <v>0</v>
      </c>
      <c r="N415" s="1">
        <v>0</v>
      </c>
      <c r="O415" s="1">
        <v>1</v>
      </c>
      <c r="P415" s="1">
        <v>0</v>
      </c>
      <c r="Q415" s="1">
        <v>0</v>
      </c>
      <c r="R415" s="1">
        <v>1</v>
      </c>
      <c r="S415" s="1">
        <v>0</v>
      </c>
      <c r="U415" s="19">
        <f t="shared" si="24"/>
        <v>0.16155663375159232</v>
      </c>
      <c r="V415" s="19">
        <f t="shared" si="25"/>
        <v>1.1753390201316332</v>
      </c>
      <c r="W415" s="19">
        <f t="shared" si="26"/>
        <v>0.45969846113434243</v>
      </c>
      <c r="X415">
        <f t="shared" si="27"/>
        <v>-0.77718452371886337</v>
      </c>
      <c r="AB415" s="1">
        <v>24092</v>
      </c>
    </row>
    <row r="416" spans="4:28" x14ac:dyDescent="0.25">
      <c r="D416" s="2">
        <v>0</v>
      </c>
      <c r="E416" s="1">
        <v>24</v>
      </c>
      <c r="F416" s="1">
        <f>AB416/1000</f>
        <v>24.085000000000001</v>
      </c>
      <c r="G416" s="1">
        <v>3</v>
      </c>
      <c r="H416" s="1">
        <v>1000</v>
      </c>
      <c r="I416" s="1">
        <v>12.53</v>
      </c>
      <c r="J416" s="1">
        <v>0.04</v>
      </c>
      <c r="K416" s="1">
        <v>4</v>
      </c>
      <c r="L416" s="1">
        <v>655</v>
      </c>
      <c r="M416" s="1">
        <v>1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1</v>
      </c>
      <c r="U416" s="19">
        <f t="shared" si="24"/>
        <v>0.16257642899087241</v>
      </c>
      <c r="V416" s="19">
        <f t="shared" si="25"/>
        <v>1.1765382366426176</v>
      </c>
      <c r="W416" s="19">
        <f t="shared" si="26"/>
        <v>0.45944517912193128</v>
      </c>
      <c r="X416">
        <f t="shared" si="27"/>
        <v>-0.77773564980564458</v>
      </c>
      <c r="AB416" s="1">
        <v>24085</v>
      </c>
    </row>
    <row r="417" spans="4:28" x14ac:dyDescent="0.25">
      <c r="D417" s="2">
        <v>0</v>
      </c>
      <c r="E417" s="1">
        <v>25</v>
      </c>
      <c r="F417" s="1">
        <f>AB417/1000</f>
        <v>23.98</v>
      </c>
      <c r="G417" s="1">
        <v>6</v>
      </c>
      <c r="H417" s="1">
        <v>750</v>
      </c>
      <c r="I417" s="1">
        <v>12.29</v>
      </c>
      <c r="J417" s="1">
        <v>0.03</v>
      </c>
      <c r="K417" s="1">
        <v>4</v>
      </c>
      <c r="L417" s="1">
        <v>645</v>
      </c>
      <c r="M417" s="1">
        <v>0</v>
      </c>
      <c r="N417" s="1">
        <v>0</v>
      </c>
      <c r="O417" s="1">
        <v>1</v>
      </c>
      <c r="P417" s="1">
        <v>0</v>
      </c>
      <c r="Q417" s="1">
        <v>0</v>
      </c>
      <c r="R417" s="1">
        <v>0</v>
      </c>
      <c r="S417" s="1">
        <v>1</v>
      </c>
      <c r="U417" s="19">
        <f t="shared" si="24"/>
        <v>0.16308572511051245</v>
      </c>
      <c r="V417" s="19">
        <f t="shared" si="25"/>
        <v>1.1771375956137917</v>
      </c>
      <c r="W417" s="19">
        <f t="shared" si="26"/>
        <v>0.45931869534321923</v>
      </c>
      <c r="X417">
        <f t="shared" si="27"/>
        <v>-0.77801098448744133</v>
      </c>
      <c r="AB417" s="1">
        <v>23980</v>
      </c>
    </row>
    <row r="418" spans="4:28" x14ac:dyDescent="0.25">
      <c r="D418" s="2">
        <v>0</v>
      </c>
      <c r="E418" s="1">
        <v>21</v>
      </c>
      <c r="F418" s="1">
        <f>AB418/1000</f>
        <v>23.899000000000001</v>
      </c>
      <c r="G418" s="1">
        <v>1</v>
      </c>
      <c r="H418" s="1">
        <v>700</v>
      </c>
      <c r="I418" s="1">
        <v>12.29</v>
      </c>
      <c r="J418" s="1">
        <v>0.03</v>
      </c>
      <c r="K418" s="1">
        <v>2</v>
      </c>
      <c r="L418" s="1">
        <v>658</v>
      </c>
      <c r="M418" s="1">
        <v>1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1</v>
      </c>
      <c r="U418" s="19">
        <f t="shared" si="24"/>
        <v>0.16104803963195227</v>
      </c>
      <c r="V418" s="19">
        <f t="shared" si="25"/>
        <v>1.1747414016029276</v>
      </c>
      <c r="W418" s="19">
        <f t="shared" si="26"/>
        <v>0.45982478618512268</v>
      </c>
      <c r="X418">
        <f t="shared" si="27"/>
        <v>-0.77690976165723358</v>
      </c>
      <c r="AB418" s="1">
        <v>23899</v>
      </c>
    </row>
    <row r="419" spans="4:28" x14ac:dyDescent="0.25">
      <c r="D419" s="2">
        <v>0</v>
      </c>
      <c r="E419" s="1">
        <v>21</v>
      </c>
      <c r="F419" s="1">
        <f>AB419/1000</f>
        <v>22.672999999999998</v>
      </c>
      <c r="G419" s="1">
        <v>0</v>
      </c>
      <c r="H419" s="1">
        <v>2500</v>
      </c>
      <c r="I419" s="1">
        <v>11.36</v>
      </c>
      <c r="J419" s="1">
        <v>0.11</v>
      </c>
      <c r="K419" s="1">
        <v>3</v>
      </c>
      <c r="L419" s="1">
        <v>670</v>
      </c>
      <c r="M419" s="1">
        <v>1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 s="1">
        <v>1</v>
      </c>
      <c r="U419" s="19">
        <f t="shared" si="24"/>
        <v>0.16104681363195228</v>
      </c>
      <c r="V419" s="19">
        <f t="shared" si="25"/>
        <v>1.1747399613708522</v>
      </c>
      <c r="W419" s="19">
        <f t="shared" si="26"/>
        <v>0.45982509070631494</v>
      </c>
      <c r="X419">
        <f t="shared" si="27"/>
        <v>-0.77690909940260844</v>
      </c>
      <c r="AB419" s="1">
        <v>22673</v>
      </c>
    </row>
    <row r="420" spans="4:28" x14ac:dyDescent="0.25">
      <c r="D420" s="2">
        <v>0</v>
      </c>
      <c r="E420" s="1">
        <v>22</v>
      </c>
      <c r="F420" s="1">
        <f>AB420/1000</f>
        <v>22.616</v>
      </c>
      <c r="G420" s="1">
        <v>0</v>
      </c>
      <c r="H420" s="1">
        <v>2000</v>
      </c>
      <c r="I420" s="1">
        <v>11.49</v>
      </c>
      <c r="J420" s="1">
        <v>0.09</v>
      </c>
      <c r="K420" s="1">
        <v>3</v>
      </c>
      <c r="L420" s="1">
        <v>567</v>
      </c>
      <c r="M420" s="1">
        <v>0</v>
      </c>
      <c r="N420" s="1">
        <v>0</v>
      </c>
      <c r="O420" s="1">
        <v>1</v>
      </c>
      <c r="P420" s="1">
        <v>0</v>
      </c>
      <c r="Q420" s="1">
        <v>0</v>
      </c>
      <c r="R420" s="1">
        <v>1</v>
      </c>
      <c r="S420" s="1">
        <v>0</v>
      </c>
      <c r="U420" s="19">
        <f t="shared" si="24"/>
        <v>0.16155515775159232</v>
      </c>
      <c r="V420" s="19">
        <f t="shared" si="25"/>
        <v>1.1753372853325199</v>
      </c>
      <c r="W420" s="19">
        <f t="shared" si="26"/>
        <v>0.45969882773702431</v>
      </c>
      <c r="X420">
        <f t="shared" si="27"/>
        <v>-0.77718372623406262</v>
      </c>
      <c r="AB420" s="1">
        <v>22616</v>
      </c>
    </row>
    <row r="421" spans="4:28" x14ac:dyDescent="0.25">
      <c r="D421" s="2">
        <v>0</v>
      </c>
      <c r="E421" s="1">
        <v>24</v>
      </c>
      <c r="F421" s="1">
        <f>AB421/1000</f>
        <v>22.608000000000001</v>
      </c>
      <c r="G421" s="1">
        <v>2</v>
      </c>
      <c r="H421" s="1">
        <v>1200</v>
      </c>
      <c r="I421" s="1">
        <v>11.34</v>
      </c>
      <c r="J421" s="1">
        <v>0.05</v>
      </c>
      <c r="K421" s="1">
        <v>4</v>
      </c>
      <c r="L421" s="1">
        <v>615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1</v>
      </c>
      <c r="U421" s="19">
        <f t="shared" si="24"/>
        <v>0.16257495199087241</v>
      </c>
      <c r="V421" s="19">
        <f t="shared" si="25"/>
        <v>1.1765364988969256</v>
      </c>
      <c r="W421" s="19">
        <f t="shared" si="26"/>
        <v>0.45944554594274101</v>
      </c>
      <c r="X421">
        <f t="shared" si="27"/>
        <v>-0.77773485140644494</v>
      </c>
      <c r="AB421" s="1">
        <v>22608</v>
      </c>
    </row>
    <row r="422" spans="4:28" x14ac:dyDescent="0.25">
      <c r="D422" s="2">
        <v>0</v>
      </c>
      <c r="E422" s="1">
        <v>22</v>
      </c>
      <c r="F422" s="1">
        <f>AB422/1000</f>
        <v>22.106999999999999</v>
      </c>
      <c r="G422" s="1">
        <v>4</v>
      </c>
      <c r="H422" s="1">
        <v>2250</v>
      </c>
      <c r="I422" s="1">
        <v>15.27</v>
      </c>
      <c r="J422" s="1">
        <v>0.1</v>
      </c>
      <c r="K422" s="1">
        <v>3</v>
      </c>
      <c r="L422" s="1">
        <v>636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1</v>
      </c>
      <c r="U422" s="19">
        <f t="shared" si="24"/>
        <v>0.16155564875159231</v>
      </c>
      <c r="V422" s="19">
        <f t="shared" si="25"/>
        <v>1.1753378624232687</v>
      </c>
      <c r="W422" s="19">
        <f t="shared" si="26"/>
        <v>0.45969870578450123</v>
      </c>
      <c r="X422">
        <f t="shared" si="27"/>
        <v>-0.77718399152196826</v>
      </c>
      <c r="AB422" s="1">
        <v>22107</v>
      </c>
    </row>
    <row r="423" spans="4:28" x14ac:dyDescent="0.25">
      <c r="D423" s="2">
        <v>0</v>
      </c>
      <c r="E423" s="1">
        <v>22</v>
      </c>
      <c r="F423" s="1">
        <f>AB423/1000</f>
        <v>21.79</v>
      </c>
      <c r="G423" s="1">
        <v>0</v>
      </c>
      <c r="H423" s="1">
        <v>1000</v>
      </c>
      <c r="I423" s="1">
        <v>11.36</v>
      </c>
      <c r="J423" s="1">
        <v>0.05</v>
      </c>
      <c r="K423" s="1">
        <v>2</v>
      </c>
      <c r="L423" s="1">
        <v>686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1</v>
      </c>
      <c r="U423" s="19">
        <f t="shared" si="24"/>
        <v>0.16155533175159231</v>
      </c>
      <c r="V423" s="19">
        <f t="shared" si="25"/>
        <v>1.1753374898412252</v>
      </c>
      <c r="W423" s="19">
        <f t="shared" si="26"/>
        <v>0.45969878451963264</v>
      </c>
      <c r="X423">
        <f t="shared" si="27"/>
        <v>-0.77718382024647048</v>
      </c>
      <c r="AB423" s="1">
        <v>21790</v>
      </c>
    </row>
    <row r="424" spans="4:28" x14ac:dyDescent="0.25">
      <c r="D424" s="2">
        <v>0</v>
      </c>
      <c r="E424" s="1">
        <v>24</v>
      </c>
      <c r="F424" s="1">
        <f>AB424/1000</f>
        <v>21.414000000000001</v>
      </c>
      <c r="G424" s="1">
        <v>3</v>
      </c>
      <c r="H424" s="1">
        <v>1000</v>
      </c>
      <c r="I424" s="1">
        <v>11.49</v>
      </c>
      <c r="J424" s="1">
        <v>0.05</v>
      </c>
      <c r="K424" s="1">
        <v>3</v>
      </c>
      <c r="L424" s="1">
        <v>619</v>
      </c>
      <c r="M424" s="1">
        <v>1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1</v>
      </c>
      <c r="U424" s="19">
        <f t="shared" si="24"/>
        <v>0.1625737579908724</v>
      </c>
      <c r="V424" s="19">
        <f t="shared" si="25"/>
        <v>1.1765350941131845</v>
      </c>
      <c r="W424" s="19">
        <f t="shared" si="26"/>
        <v>0.45944584247902676</v>
      </c>
      <c r="X424">
        <f t="shared" si="27"/>
        <v>-0.77773420598460397</v>
      </c>
      <c r="AB424" s="1">
        <v>21414</v>
      </c>
    </row>
    <row r="425" spans="4:28" x14ac:dyDescent="0.25">
      <c r="D425" s="2">
        <v>0</v>
      </c>
      <c r="E425" s="1">
        <v>22</v>
      </c>
      <c r="F425" s="1">
        <f>AB425/1000</f>
        <v>20.952999999999999</v>
      </c>
      <c r="G425" s="1">
        <v>0</v>
      </c>
      <c r="H425" s="1">
        <v>1000</v>
      </c>
      <c r="I425" s="1">
        <v>13.48</v>
      </c>
      <c r="J425" s="1">
        <v>0.05</v>
      </c>
      <c r="K425" s="1">
        <v>4</v>
      </c>
      <c r="L425" s="1">
        <v>665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1</v>
      </c>
      <c r="U425" s="19">
        <f t="shared" si="24"/>
        <v>0.16155449475159231</v>
      </c>
      <c r="V425" s="19">
        <f t="shared" si="25"/>
        <v>1.1753365060841581</v>
      </c>
      <c r="W425" s="19">
        <f t="shared" si="26"/>
        <v>0.45969899241019441</v>
      </c>
      <c r="X425">
        <f t="shared" si="27"/>
        <v>-0.77718336801443988</v>
      </c>
      <c r="AB425" s="1">
        <v>20953</v>
      </c>
    </row>
    <row r="426" spans="4:28" x14ac:dyDescent="0.25">
      <c r="D426" s="2">
        <v>0</v>
      </c>
      <c r="E426" s="1">
        <v>22</v>
      </c>
      <c r="F426" s="1">
        <f>AB426/1000</f>
        <v>20.896000000000001</v>
      </c>
      <c r="G426" s="1">
        <v>0</v>
      </c>
      <c r="H426" s="1">
        <v>2000</v>
      </c>
      <c r="I426" s="1">
        <v>10.65</v>
      </c>
      <c r="J426" s="1">
        <v>0.1</v>
      </c>
      <c r="K426" s="1">
        <v>2</v>
      </c>
      <c r="L426" s="1">
        <v>596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0</v>
      </c>
      <c r="S426" s="1">
        <v>0</v>
      </c>
      <c r="U426" s="19">
        <f t="shared" si="24"/>
        <v>0.16155343775159231</v>
      </c>
      <c r="V426" s="19">
        <f t="shared" si="25"/>
        <v>1.1753352637541277</v>
      </c>
      <c r="W426" s="19">
        <f t="shared" si="26"/>
        <v>0.45969925494345643</v>
      </c>
      <c r="X426">
        <f t="shared" si="27"/>
        <v>-0.77718279691641401</v>
      </c>
      <c r="AB426" s="1">
        <v>20896</v>
      </c>
    </row>
    <row r="427" spans="4:28" x14ac:dyDescent="0.25">
      <c r="D427" s="2">
        <v>0</v>
      </c>
      <c r="E427" s="1">
        <v>22</v>
      </c>
      <c r="F427" s="1">
        <f>AB427/1000</f>
        <v>20.405000000000001</v>
      </c>
      <c r="G427" s="1">
        <v>0</v>
      </c>
      <c r="H427" s="1">
        <v>2000</v>
      </c>
      <c r="I427" s="1">
        <v>12.42</v>
      </c>
      <c r="J427" s="1">
        <v>0.1</v>
      </c>
      <c r="K427" s="1">
        <v>3</v>
      </c>
      <c r="L427" s="1">
        <v>590</v>
      </c>
      <c r="M427" s="1">
        <v>0</v>
      </c>
      <c r="N427" s="1">
        <v>0</v>
      </c>
      <c r="O427" s="1">
        <v>1</v>
      </c>
      <c r="P427" s="1">
        <v>0</v>
      </c>
      <c r="Q427" s="1">
        <v>0</v>
      </c>
      <c r="R427" s="1">
        <v>1</v>
      </c>
      <c r="S427" s="1">
        <v>1</v>
      </c>
      <c r="U427" s="19">
        <f t="shared" si="24"/>
        <v>0.16155394675159232</v>
      </c>
      <c r="V427" s="19">
        <f t="shared" si="25"/>
        <v>1.1753358619999292</v>
      </c>
      <c r="W427" s="19">
        <f t="shared" si="26"/>
        <v>0.45969912852015149</v>
      </c>
      <c r="X427">
        <f t="shared" si="27"/>
        <v>-0.77718307192952529</v>
      </c>
      <c r="AB427" s="1">
        <v>20405</v>
      </c>
    </row>
    <row r="428" spans="4:28" x14ac:dyDescent="0.25">
      <c r="D428" s="2">
        <v>0</v>
      </c>
      <c r="E428" s="1">
        <v>23</v>
      </c>
      <c r="F428" s="1">
        <f>AB428/1000</f>
        <v>20.401</v>
      </c>
      <c r="G428" s="1">
        <v>4</v>
      </c>
      <c r="H428" s="1">
        <v>2275</v>
      </c>
      <c r="I428" s="1">
        <v>13.06</v>
      </c>
      <c r="J428" s="1">
        <v>0.11</v>
      </c>
      <c r="K428" s="1">
        <v>4</v>
      </c>
      <c r="L428" s="1">
        <v>573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1</v>
      </c>
      <c r="U428" s="19">
        <f t="shared" si="24"/>
        <v>0.16206334387123236</v>
      </c>
      <c r="V428" s="19">
        <f t="shared" si="25"/>
        <v>1.1759347272198009</v>
      </c>
      <c r="W428" s="19">
        <f t="shared" si="26"/>
        <v>0.45957260918286058</v>
      </c>
      <c r="X428">
        <f t="shared" si="27"/>
        <v>-0.77745833186170998</v>
      </c>
      <c r="AB428" s="1">
        <v>20401</v>
      </c>
    </row>
    <row r="429" spans="4:28" x14ac:dyDescent="0.25">
      <c r="D429" s="2">
        <v>0</v>
      </c>
      <c r="E429" s="1">
        <v>23</v>
      </c>
      <c r="F429" s="1">
        <f>AB429/1000</f>
        <v>19.859000000000002</v>
      </c>
      <c r="G429" s="1">
        <v>0</v>
      </c>
      <c r="H429" s="1">
        <v>2000</v>
      </c>
      <c r="I429" s="1">
        <v>6.39</v>
      </c>
      <c r="J429" s="1">
        <v>0.1</v>
      </c>
      <c r="K429" s="1">
        <v>3</v>
      </c>
      <c r="L429" s="1">
        <v>491</v>
      </c>
      <c r="M429" s="1">
        <v>0</v>
      </c>
      <c r="N429" s="1">
        <v>0</v>
      </c>
      <c r="O429" s="1">
        <v>1</v>
      </c>
      <c r="P429" s="1">
        <v>0</v>
      </c>
      <c r="Q429" s="1">
        <v>0</v>
      </c>
      <c r="R429" s="1">
        <v>1</v>
      </c>
      <c r="S429" s="1">
        <v>1</v>
      </c>
      <c r="U429" s="19">
        <f t="shared" si="24"/>
        <v>0.16206280187123237</v>
      </c>
      <c r="V429" s="19">
        <f t="shared" si="25"/>
        <v>1.1759340898633515</v>
      </c>
      <c r="W429" s="19">
        <f t="shared" si="26"/>
        <v>0.45957274379703283</v>
      </c>
      <c r="X429">
        <f t="shared" si="27"/>
        <v>-0.77745803895010079</v>
      </c>
      <c r="AB429" s="1">
        <v>19859</v>
      </c>
    </row>
    <row r="430" spans="4:28" x14ac:dyDescent="0.25">
      <c r="D430" s="2">
        <v>0</v>
      </c>
      <c r="E430" s="1">
        <v>21</v>
      </c>
      <c r="F430" s="1">
        <f>AB430/1000</f>
        <v>19.414000000000001</v>
      </c>
      <c r="G430" s="1">
        <v>2</v>
      </c>
      <c r="H430" s="1">
        <v>1000</v>
      </c>
      <c r="I430" s="1">
        <v>7.29</v>
      </c>
      <c r="J430" s="1">
        <v>0.05</v>
      </c>
      <c r="K430" s="1">
        <v>4</v>
      </c>
      <c r="L430" s="1">
        <v>681</v>
      </c>
      <c r="M430" s="1">
        <v>0</v>
      </c>
      <c r="N430" s="1">
        <v>0</v>
      </c>
      <c r="O430" s="1">
        <v>1</v>
      </c>
      <c r="P430" s="1">
        <v>0</v>
      </c>
      <c r="Q430" s="1">
        <v>0</v>
      </c>
      <c r="R430" s="1">
        <v>1</v>
      </c>
      <c r="S430" s="1">
        <v>1</v>
      </c>
      <c r="U430" s="19">
        <f t="shared" si="24"/>
        <v>0.16104355463195227</v>
      </c>
      <c r="V430" s="19">
        <f t="shared" si="25"/>
        <v>1.1747361328995565</v>
      </c>
      <c r="W430" s="19">
        <f t="shared" si="26"/>
        <v>0.45982590019631886</v>
      </c>
      <c r="X430">
        <f t="shared" si="27"/>
        <v>-0.77690733897389808</v>
      </c>
      <c r="AB430" s="1">
        <v>19414</v>
      </c>
    </row>
    <row r="431" spans="4:28" x14ac:dyDescent="0.25">
      <c r="D431" s="2">
        <v>0</v>
      </c>
      <c r="E431" s="1">
        <v>23</v>
      </c>
      <c r="F431" s="1">
        <f>AB431/1000</f>
        <v>19.175000000000001</v>
      </c>
      <c r="G431" s="1">
        <v>1</v>
      </c>
      <c r="H431" s="1">
        <v>1750</v>
      </c>
      <c r="I431" s="1">
        <v>12.68</v>
      </c>
      <c r="J431" s="1">
        <v>0.09</v>
      </c>
      <c r="K431" s="1">
        <v>3</v>
      </c>
      <c r="L431" s="1">
        <v>587</v>
      </c>
      <c r="M431" s="1">
        <v>1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1</v>
      </c>
      <c r="U431" s="19">
        <f t="shared" si="24"/>
        <v>0.16206211787123237</v>
      </c>
      <c r="V431" s="19">
        <f t="shared" si="25"/>
        <v>1.1759332855247091</v>
      </c>
      <c r="W431" s="19">
        <f t="shared" si="26"/>
        <v>0.45957291367913333</v>
      </c>
      <c r="X431">
        <f t="shared" si="27"/>
        <v>-0.77745766929791538</v>
      </c>
      <c r="AB431" s="1">
        <v>19175</v>
      </c>
    </row>
    <row r="432" spans="4:28" x14ac:dyDescent="0.25">
      <c r="D432" s="2">
        <v>0</v>
      </c>
      <c r="E432" s="1">
        <v>21</v>
      </c>
      <c r="F432" s="1">
        <f>AB432/1000</f>
        <v>19.169</v>
      </c>
      <c r="G432" s="1">
        <v>2</v>
      </c>
      <c r="H432" s="1">
        <v>1500</v>
      </c>
      <c r="I432" s="1">
        <v>10.59</v>
      </c>
      <c r="J432" s="1">
        <v>0.08</v>
      </c>
      <c r="K432" s="1">
        <v>2</v>
      </c>
      <c r="L432" s="1">
        <v>537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</v>
      </c>
      <c r="U432" s="19">
        <f t="shared" si="24"/>
        <v>0.16104330963195229</v>
      </c>
      <c r="V432" s="19">
        <f t="shared" si="25"/>
        <v>1.1747358450892393</v>
      </c>
      <c r="W432" s="19">
        <f t="shared" si="26"/>
        <v>0.45982596105089979</v>
      </c>
      <c r="X432">
        <f t="shared" si="27"/>
        <v>-0.7769072066312509</v>
      </c>
      <c r="AB432" s="1">
        <v>19169</v>
      </c>
    </row>
    <row r="433" spans="4:28" x14ac:dyDescent="0.25">
      <c r="D433" s="2">
        <v>0</v>
      </c>
      <c r="E433" s="1">
        <v>25</v>
      </c>
      <c r="F433" s="1">
        <f>AB433/1000</f>
        <v>19.158000000000001</v>
      </c>
      <c r="G433" s="1">
        <v>4</v>
      </c>
      <c r="H433" s="1">
        <v>1750</v>
      </c>
      <c r="I433" s="1">
        <v>15.31</v>
      </c>
      <c r="J433" s="1">
        <v>0.09</v>
      </c>
      <c r="K433" s="1">
        <v>4</v>
      </c>
      <c r="L433" s="1">
        <v>625</v>
      </c>
      <c r="M433" s="1">
        <v>0</v>
      </c>
      <c r="N433" s="1">
        <v>0</v>
      </c>
      <c r="O433" s="1">
        <v>1</v>
      </c>
      <c r="P433" s="1">
        <v>0</v>
      </c>
      <c r="Q433" s="1">
        <v>0</v>
      </c>
      <c r="R433" s="1">
        <v>1</v>
      </c>
      <c r="S433" s="1">
        <v>1</v>
      </c>
      <c r="U433" s="19">
        <f t="shared" si="24"/>
        <v>0.16308090311051243</v>
      </c>
      <c r="V433" s="19">
        <f t="shared" si="25"/>
        <v>1.177131919469991</v>
      </c>
      <c r="W433" s="19">
        <f t="shared" si="26"/>
        <v>0.45931989286319574</v>
      </c>
      <c r="X433">
        <f t="shared" si="27"/>
        <v>-0.77800837732507755</v>
      </c>
      <c r="AB433" s="1">
        <v>19158</v>
      </c>
    </row>
    <row r="434" spans="4:28" x14ac:dyDescent="0.25">
      <c r="D434" s="2">
        <v>0</v>
      </c>
      <c r="E434" s="1">
        <v>21</v>
      </c>
      <c r="F434" s="1">
        <f>AB434/1000</f>
        <v>18.420999999999999</v>
      </c>
      <c r="G434" s="1">
        <v>1</v>
      </c>
      <c r="H434" s="1">
        <v>1500</v>
      </c>
      <c r="I434" s="1">
        <v>11.01</v>
      </c>
      <c r="J434" s="1">
        <v>0.08</v>
      </c>
      <c r="K434" s="1">
        <v>4</v>
      </c>
      <c r="L434" s="1">
        <v>623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U434" s="19">
        <f t="shared" si="24"/>
        <v>0.16104156163195227</v>
      </c>
      <c r="V434" s="19">
        <f t="shared" si="25"/>
        <v>1.1747337916527767</v>
      </c>
      <c r="W434" s="19">
        <f t="shared" si="26"/>
        <v>0.45982639522973967</v>
      </c>
      <c r="X434">
        <f t="shared" si="27"/>
        <v>-0.77690626240741034</v>
      </c>
      <c r="AB434" s="1">
        <v>18421</v>
      </c>
    </row>
    <row r="435" spans="4:28" x14ac:dyDescent="0.25">
      <c r="D435" s="2">
        <v>0</v>
      </c>
      <c r="E435" s="1">
        <v>22</v>
      </c>
      <c r="F435" s="1">
        <f>AB435/1000</f>
        <v>18.367000000000001</v>
      </c>
      <c r="G435" s="1">
        <v>0</v>
      </c>
      <c r="H435" s="1">
        <v>2100</v>
      </c>
      <c r="I435" s="1">
        <v>11.14</v>
      </c>
      <c r="J435" s="1">
        <v>0.11</v>
      </c>
      <c r="K435" s="1">
        <v>4</v>
      </c>
      <c r="L435" s="1">
        <v>583</v>
      </c>
      <c r="M435" s="1">
        <v>0</v>
      </c>
      <c r="N435" s="1">
        <v>0</v>
      </c>
      <c r="O435" s="1">
        <v>0</v>
      </c>
      <c r="P435" s="1">
        <v>1</v>
      </c>
      <c r="Q435" s="1">
        <v>0</v>
      </c>
      <c r="R435" s="1">
        <v>1</v>
      </c>
      <c r="S435" s="1">
        <v>0</v>
      </c>
      <c r="U435" s="19">
        <f t="shared" si="24"/>
        <v>0.16155090875159231</v>
      </c>
      <c r="V435" s="19">
        <f t="shared" si="25"/>
        <v>1.1753322913350042</v>
      </c>
      <c r="W435" s="19">
        <f t="shared" si="26"/>
        <v>0.45969988308604515</v>
      </c>
      <c r="X435">
        <f t="shared" si="27"/>
        <v>-0.77718143049662369</v>
      </c>
      <c r="AB435" s="1">
        <v>18367</v>
      </c>
    </row>
    <row r="436" spans="4:28" x14ac:dyDescent="0.25">
      <c r="D436" s="2">
        <v>0</v>
      </c>
      <c r="E436" s="1">
        <v>23</v>
      </c>
      <c r="F436" s="1">
        <f>AB436/1000</f>
        <v>16.916</v>
      </c>
      <c r="G436" s="1">
        <v>2</v>
      </c>
      <c r="H436" s="1">
        <v>1400</v>
      </c>
      <c r="I436" s="1">
        <v>9.25</v>
      </c>
      <c r="J436" s="1">
        <v>0.08</v>
      </c>
      <c r="K436" s="1">
        <v>4</v>
      </c>
      <c r="L436" s="1">
        <v>615</v>
      </c>
      <c r="M436" s="1">
        <v>0</v>
      </c>
      <c r="N436" s="1">
        <v>0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U436" s="19">
        <f t="shared" si="24"/>
        <v>0.16205885887123236</v>
      </c>
      <c r="V436" s="19">
        <f t="shared" si="25"/>
        <v>1.1759294531643762</v>
      </c>
      <c r="W436" s="19">
        <f t="shared" si="26"/>
        <v>0.45957372310289557</v>
      </c>
      <c r="X436">
        <f t="shared" si="27"/>
        <v>-0.77745590804735998</v>
      </c>
      <c r="AB436" s="1">
        <v>16916</v>
      </c>
    </row>
    <row r="437" spans="4:28" x14ac:dyDescent="0.25">
      <c r="D437" s="2">
        <v>0</v>
      </c>
      <c r="E437" s="1">
        <v>25</v>
      </c>
      <c r="F437" s="1">
        <f>AB437/1000</f>
        <v>16.210999999999999</v>
      </c>
      <c r="G437" s="1">
        <v>2</v>
      </c>
      <c r="H437" s="1">
        <v>1750</v>
      </c>
      <c r="I437" s="1">
        <v>13.61</v>
      </c>
      <c r="J437" s="1">
        <v>0.11</v>
      </c>
      <c r="K437" s="1">
        <v>3</v>
      </c>
      <c r="L437" s="1">
        <v>597</v>
      </c>
      <c r="M437" s="1">
        <v>1</v>
      </c>
      <c r="N437" s="1">
        <v>0</v>
      </c>
      <c r="O437" s="1">
        <v>0</v>
      </c>
      <c r="P437" s="1">
        <v>0</v>
      </c>
      <c r="Q437" s="1">
        <v>0</v>
      </c>
      <c r="R437" s="1">
        <v>1</v>
      </c>
      <c r="S437" s="1">
        <v>1</v>
      </c>
      <c r="U437" s="19">
        <f t="shared" si="24"/>
        <v>0.16307795611051243</v>
      </c>
      <c r="V437" s="19">
        <f t="shared" si="25"/>
        <v>1.1771284504673358</v>
      </c>
      <c r="W437" s="19">
        <f t="shared" si="26"/>
        <v>0.45932062473637836</v>
      </c>
      <c r="X437">
        <f t="shared" si="27"/>
        <v>-0.77800678394188016</v>
      </c>
      <c r="AB437" s="1">
        <v>16211</v>
      </c>
    </row>
    <row r="438" spans="4:28" x14ac:dyDescent="0.25">
      <c r="D438" s="2">
        <v>0</v>
      </c>
      <c r="E438" s="1">
        <v>24</v>
      </c>
      <c r="F438" s="1">
        <f>AB438/1000</f>
        <v>15.928000000000001</v>
      </c>
      <c r="G438" s="1">
        <v>1</v>
      </c>
      <c r="H438" s="1">
        <v>1600</v>
      </c>
      <c r="I438" s="1">
        <v>13.57</v>
      </c>
      <c r="J438" s="1">
        <v>0.1</v>
      </c>
      <c r="K438" s="1">
        <v>3</v>
      </c>
      <c r="L438" s="1">
        <v>689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1">
        <v>1</v>
      </c>
      <c r="U438" s="19">
        <f t="shared" si="24"/>
        <v>0.1625682719908724</v>
      </c>
      <c r="V438" s="19">
        <f t="shared" si="25"/>
        <v>1.1765286396593628</v>
      </c>
      <c r="W438" s="19">
        <f t="shared" si="26"/>
        <v>0.45944720495683666</v>
      </c>
      <c r="X438">
        <f t="shared" si="27"/>
        <v>-0.77773124050823284</v>
      </c>
      <c r="AB438" s="1">
        <v>15928</v>
      </c>
    </row>
    <row r="439" spans="4:28" x14ac:dyDescent="0.25">
      <c r="D439" s="2">
        <v>0</v>
      </c>
      <c r="E439" s="1">
        <v>23</v>
      </c>
      <c r="F439" s="1">
        <f>AB439/1000</f>
        <v>15.553000000000001</v>
      </c>
      <c r="G439" s="1">
        <v>3</v>
      </c>
      <c r="H439" s="1">
        <v>1000</v>
      </c>
      <c r="I439" s="1">
        <v>14.65</v>
      </c>
      <c r="J439" s="1">
        <v>0.06</v>
      </c>
      <c r="K439" s="1">
        <v>3</v>
      </c>
      <c r="L439" s="1">
        <v>602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1</v>
      </c>
      <c r="U439" s="19">
        <f t="shared" si="24"/>
        <v>0.16205849587123236</v>
      </c>
      <c r="V439" s="19">
        <f t="shared" si="25"/>
        <v>1.1759290263020623</v>
      </c>
      <c r="W439" s="19">
        <f t="shared" si="26"/>
        <v>0.45957381325965185</v>
      </c>
      <c r="X439">
        <f t="shared" si="27"/>
        <v>-0.77745571187263784</v>
      </c>
      <c r="AB439" s="1">
        <v>15553</v>
      </c>
    </row>
    <row r="440" spans="4:28" x14ac:dyDescent="0.25">
      <c r="D440" s="2">
        <v>0</v>
      </c>
      <c r="E440" s="1">
        <v>25</v>
      </c>
      <c r="F440" s="1">
        <f>AB440/1000</f>
        <v>15.255000000000001</v>
      </c>
      <c r="G440" s="1">
        <v>2</v>
      </c>
      <c r="H440" s="1">
        <v>1000</v>
      </c>
      <c r="I440" s="1">
        <v>10.65</v>
      </c>
      <c r="J440" s="1">
        <v>7.0000000000000007E-2</v>
      </c>
      <c r="K440" s="1">
        <v>2</v>
      </c>
      <c r="L440" s="1">
        <v>611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U440" s="19">
        <f t="shared" si="24"/>
        <v>0.16307600011051243</v>
      </c>
      <c r="V440" s="19">
        <f t="shared" si="25"/>
        <v>1.1771261480063384</v>
      </c>
      <c r="W440" s="19">
        <f t="shared" si="26"/>
        <v>0.45932111049960556</v>
      </c>
      <c r="X440">
        <f t="shared" si="27"/>
        <v>-0.7780057263734973</v>
      </c>
      <c r="AB440" s="1">
        <v>15255</v>
      </c>
    </row>
    <row r="441" spans="4:28" x14ac:dyDescent="0.25">
      <c r="D441" s="2">
        <v>0</v>
      </c>
      <c r="E441" s="1">
        <v>22</v>
      </c>
      <c r="F441" s="1">
        <f>AB441/1000</f>
        <v>15.247999999999999</v>
      </c>
      <c r="G441" s="1">
        <v>0</v>
      </c>
      <c r="H441" s="1">
        <v>1000</v>
      </c>
      <c r="I441" s="1">
        <v>13.98</v>
      </c>
      <c r="J441" s="1">
        <v>7.0000000000000007E-2</v>
      </c>
      <c r="K441" s="1">
        <v>4</v>
      </c>
      <c r="L441" s="1">
        <v>547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1</v>
      </c>
      <c r="U441" s="19">
        <f t="shared" si="24"/>
        <v>0.16154878975159231</v>
      </c>
      <c r="V441" s="19">
        <f t="shared" si="25"/>
        <v>1.1753298008085176</v>
      </c>
      <c r="W441" s="19">
        <f t="shared" si="26"/>
        <v>0.45970040939462342</v>
      </c>
      <c r="X441">
        <f t="shared" si="27"/>
        <v>-0.77718028560123353</v>
      </c>
      <c r="AB441" s="1">
        <v>15248</v>
      </c>
    </row>
    <row r="442" spans="4:28" x14ac:dyDescent="0.25">
      <c r="D442" s="2">
        <v>0</v>
      </c>
      <c r="E442" s="1">
        <v>24</v>
      </c>
      <c r="F442" s="1">
        <f>AB442/1000</f>
        <v>15.228999999999999</v>
      </c>
      <c r="G442" s="1">
        <v>1</v>
      </c>
      <c r="H442" s="1">
        <v>1750</v>
      </c>
      <c r="I442" s="1">
        <v>11.01</v>
      </c>
      <c r="J442" s="1">
        <v>0.11</v>
      </c>
      <c r="K442" s="1">
        <v>3</v>
      </c>
      <c r="L442" s="1">
        <v>631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1</v>
      </c>
      <c r="S442" s="1">
        <v>1</v>
      </c>
      <c r="U442" s="19">
        <f t="shared" si="24"/>
        <v>0.16256757299087241</v>
      </c>
      <c r="V442" s="19">
        <f t="shared" si="25"/>
        <v>1.1765278172661311</v>
      </c>
      <c r="W442" s="19">
        <f t="shared" si="26"/>
        <v>0.45944737855731566</v>
      </c>
      <c r="X442">
        <f t="shared" si="27"/>
        <v>-0.77773086266188984</v>
      </c>
      <c r="AB442" s="1">
        <v>15229</v>
      </c>
    </row>
    <row r="443" spans="4:28" x14ac:dyDescent="0.25">
      <c r="D443" s="2">
        <v>0</v>
      </c>
      <c r="E443" s="1">
        <v>22</v>
      </c>
      <c r="F443" s="1">
        <f>AB443/1000</f>
        <v>15.013</v>
      </c>
      <c r="G443" s="1">
        <v>0</v>
      </c>
      <c r="H443" s="1">
        <v>1500</v>
      </c>
      <c r="I443" s="1">
        <v>14.84</v>
      </c>
      <c r="J443" s="1">
        <v>0.1</v>
      </c>
      <c r="K443" s="1">
        <v>3</v>
      </c>
      <c r="L443" s="1">
        <v>688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U443" s="19">
        <f t="shared" si="24"/>
        <v>0.16154755475159233</v>
      </c>
      <c r="V443" s="19">
        <f t="shared" si="25"/>
        <v>1.1753283492771098</v>
      </c>
      <c r="W443" s="19">
        <f t="shared" si="26"/>
        <v>0.45970071613892827</v>
      </c>
      <c r="X443">
        <f t="shared" si="27"/>
        <v>-0.77717961833142868</v>
      </c>
      <c r="AB443" s="1">
        <v>15013</v>
      </c>
    </row>
    <row r="444" spans="4:28" x14ac:dyDescent="0.25">
      <c r="D444" s="2">
        <v>0</v>
      </c>
      <c r="E444" s="1">
        <v>21</v>
      </c>
      <c r="F444" s="1">
        <f>AB444/1000</f>
        <v>14.997</v>
      </c>
      <c r="G444" s="1">
        <v>0</v>
      </c>
      <c r="H444" s="1">
        <v>1000</v>
      </c>
      <c r="I444" s="1">
        <v>13.98</v>
      </c>
      <c r="J444" s="1">
        <v>7.0000000000000007E-2</v>
      </c>
      <c r="K444" s="1">
        <v>2</v>
      </c>
      <c r="L444" s="1">
        <v>669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1</v>
      </c>
      <c r="U444" s="19">
        <f t="shared" si="24"/>
        <v>0.16103913763195227</v>
      </c>
      <c r="V444" s="19">
        <f t="shared" si="25"/>
        <v>1.174730944101517</v>
      </c>
      <c r="W444" s="19">
        <f t="shared" si="26"/>
        <v>0.45982699731765986</v>
      </c>
      <c r="X444">
        <f t="shared" si="27"/>
        <v>-0.7769049530273221</v>
      </c>
      <c r="AB444" s="1">
        <v>14997</v>
      </c>
    </row>
    <row r="445" spans="4:28" x14ac:dyDescent="0.25">
      <c r="D445" s="2">
        <v>0</v>
      </c>
      <c r="E445" s="1">
        <v>22</v>
      </c>
      <c r="F445" s="1">
        <f>AB445/1000</f>
        <v>14.763</v>
      </c>
      <c r="G445" s="1">
        <v>0</v>
      </c>
      <c r="H445" s="1">
        <v>1000</v>
      </c>
      <c r="I445" s="1">
        <v>12.99</v>
      </c>
      <c r="J445" s="1">
        <v>7.0000000000000007E-2</v>
      </c>
      <c r="K445" s="1">
        <v>4</v>
      </c>
      <c r="L445" s="1">
        <v>540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1</v>
      </c>
      <c r="U445" s="19">
        <f t="shared" si="24"/>
        <v>0.16154830475159232</v>
      </c>
      <c r="V445" s="19">
        <f t="shared" si="25"/>
        <v>1.1753292307737024</v>
      </c>
      <c r="W445" s="19">
        <f t="shared" si="26"/>
        <v>0.45970052985695808</v>
      </c>
      <c r="X445">
        <f t="shared" si="27"/>
        <v>-0.77718002355596139</v>
      </c>
      <c r="AB445" s="1">
        <v>14763</v>
      </c>
    </row>
    <row r="446" spans="4:28" x14ac:dyDescent="0.25">
      <c r="D446" s="2">
        <v>0</v>
      </c>
      <c r="E446" s="1">
        <v>23</v>
      </c>
      <c r="F446" s="1">
        <f>AB446/1000</f>
        <v>14.292999999999999</v>
      </c>
      <c r="G446" s="1">
        <v>0</v>
      </c>
      <c r="H446" s="1">
        <v>1400</v>
      </c>
      <c r="I446" s="1">
        <v>9.32</v>
      </c>
      <c r="J446" s="1">
        <v>0.1</v>
      </c>
      <c r="K446" s="1">
        <v>3</v>
      </c>
      <c r="L446" s="1">
        <v>607</v>
      </c>
      <c r="M446" s="1">
        <v>0</v>
      </c>
      <c r="N446" s="1">
        <v>0</v>
      </c>
      <c r="O446" s="1">
        <v>1</v>
      </c>
      <c r="P446" s="1">
        <v>0</v>
      </c>
      <c r="Q446" s="1">
        <v>0</v>
      </c>
      <c r="R446" s="1">
        <v>1</v>
      </c>
      <c r="S446" s="1">
        <v>0</v>
      </c>
      <c r="U446" s="19">
        <f t="shared" si="24"/>
        <v>0.16205623587123236</v>
      </c>
      <c r="V446" s="19">
        <f t="shared" si="25"/>
        <v>1.175926368705466</v>
      </c>
      <c r="W446" s="19">
        <f t="shared" si="26"/>
        <v>0.45957437456623795</v>
      </c>
      <c r="X446">
        <f t="shared" si="27"/>
        <v>-0.7774544905100903</v>
      </c>
      <c r="AB446" s="1">
        <v>14293</v>
      </c>
    </row>
    <row r="447" spans="4:28" x14ac:dyDescent="0.25">
      <c r="D447" s="2">
        <v>0</v>
      </c>
      <c r="E447" s="1">
        <v>24</v>
      </c>
      <c r="F447" s="1">
        <f>AB447/1000</f>
        <v>13.866</v>
      </c>
      <c r="G447" s="1">
        <v>0</v>
      </c>
      <c r="H447" s="1">
        <v>1500</v>
      </c>
      <c r="I447" s="1">
        <v>7.29</v>
      </c>
      <c r="J447" s="1">
        <v>0.11</v>
      </c>
      <c r="K447" s="1">
        <v>3</v>
      </c>
      <c r="L447" s="1">
        <v>600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1</v>
      </c>
      <c r="S447" s="1">
        <v>1</v>
      </c>
      <c r="U447" s="19">
        <f t="shared" si="24"/>
        <v>0.1625662099908724</v>
      </c>
      <c r="V447" s="19">
        <f t="shared" si="25"/>
        <v>1.1765262136598089</v>
      </c>
      <c r="W447" s="19">
        <f t="shared" si="26"/>
        <v>0.45944771706586029</v>
      </c>
      <c r="X447">
        <f t="shared" si="27"/>
        <v>-0.77773012588889745</v>
      </c>
      <c r="AB447" s="1">
        <v>13866</v>
      </c>
    </row>
    <row r="448" spans="4:28" x14ac:dyDescent="0.25">
      <c r="D448" s="2">
        <v>0</v>
      </c>
      <c r="E448" s="1">
        <v>21</v>
      </c>
      <c r="F448" s="1">
        <f>AB448/1000</f>
        <v>12.282</v>
      </c>
      <c r="G448" s="1">
        <v>0</v>
      </c>
      <c r="H448" s="1">
        <v>1000</v>
      </c>
      <c r="I448" s="1">
        <v>11.14</v>
      </c>
      <c r="J448" s="1">
        <v>0.08</v>
      </c>
      <c r="K448" s="1">
        <v>2</v>
      </c>
      <c r="L448" s="1">
        <v>504</v>
      </c>
      <c r="M448" s="1">
        <v>0</v>
      </c>
      <c r="N448" s="1">
        <v>0</v>
      </c>
      <c r="O448" s="1">
        <v>1</v>
      </c>
      <c r="P448" s="1">
        <v>0</v>
      </c>
      <c r="Q448" s="1">
        <v>0</v>
      </c>
      <c r="R448" s="1">
        <v>1</v>
      </c>
      <c r="S448" s="1">
        <v>1</v>
      </c>
      <c r="U448" s="19">
        <f t="shared" si="24"/>
        <v>0.16103642263195228</v>
      </c>
      <c r="V448" s="19">
        <f t="shared" si="25"/>
        <v>1.1747277547113333</v>
      </c>
      <c r="W448" s="19">
        <f t="shared" si="26"/>
        <v>0.45982767168607597</v>
      </c>
      <c r="X448">
        <f t="shared" si="27"/>
        <v>-0.77690348645853524</v>
      </c>
      <c r="AB448" s="1">
        <v>12282</v>
      </c>
    </row>
    <row r="449" spans="4:28" x14ac:dyDescent="0.25">
      <c r="D449" s="2">
        <v>1</v>
      </c>
      <c r="E449" s="1">
        <v>25</v>
      </c>
      <c r="F449" s="1">
        <f>AB449/1000</f>
        <v>12.438000000000001</v>
      </c>
      <c r="G449" s="1">
        <v>3</v>
      </c>
      <c r="H449" s="1">
        <v>5500</v>
      </c>
      <c r="I449" s="1">
        <v>12.87</v>
      </c>
      <c r="J449" s="1">
        <v>0.44</v>
      </c>
      <c r="K449" s="1">
        <v>3</v>
      </c>
      <c r="L449" s="1">
        <v>635</v>
      </c>
      <c r="M449" s="1">
        <v>0</v>
      </c>
      <c r="N449" s="1">
        <v>0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U449" s="19">
        <f t="shared" si="24"/>
        <v>0.16307318311051244</v>
      </c>
      <c r="V449" s="19">
        <f t="shared" si="25"/>
        <v>1.17712283204665</v>
      </c>
      <c r="W449" s="19">
        <f t="shared" si="26"/>
        <v>0.54067818991180716</v>
      </c>
      <c r="X449">
        <f t="shared" si="27"/>
        <v>-0.61493102017153844</v>
      </c>
      <c r="AB449" s="1">
        <v>12438</v>
      </c>
    </row>
    <row r="450" spans="4:28" x14ac:dyDescent="0.25">
      <c r="D450" s="2">
        <v>1</v>
      </c>
      <c r="E450" s="1">
        <v>21</v>
      </c>
      <c r="F450" s="1">
        <f>AB450/1000</f>
        <v>12.739000000000001</v>
      </c>
      <c r="G450" s="1">
        <v>0</v>
      </c>
      <c r="H450" s="1">
        <v>1600</v>
      </c>
      <c r="I450" s="1">
        <v>14.74</v>
      </c>
      <c r="J450" s="1">
        <v>0.13</v>
      </c>
      <c r="K450" s="1">
        <v>3</v>
      </c>
      <c r="L450" s="1">
        <v>640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1">
        <v>1</v>
      </c>
      <c r="S450" s="1">
        <v>0</v>
      </c>
      <c r="U450" s="19">
        <f t="shared" si="24"/>
        <v>0.16103587963195229</v>
      </c>
      <c r="V450" s="19">
        <f t="shared" si="25"/>
        <v>1.1747271168343358</v>
      </c>
      <c r="W450" s="19">
        <f t="shared" si="26"/>
        <v>0.54017219344022327</v>
      </c>
      <c r="X450">
        <f t="shared" si="27"/>
        <v>-0.61586731351304536</v>
      </c>
      <c r="AB450" s="1">
        <v>12739</v>
      </c>
    </row>
    <row r="451" spans="4:28" x14ac:dyDescent="0.25">
      <c r="D451" s="2">
        <v>1</v>
      </c>
      <c r="E451" s="1">
        <v>21</v>
      </c>
      <c r="F451" s="1">
        <f>AB451/1000</f>
        <v>12.951000000000001</v>
      </c>
      <c r="G451" s="1">
        <v>0</v>
      </c>
      <c r="H451" s="1">
        <v>2500</v>
      </c>
      <c r="I451" s="1">
        <v>7.14</v>
      </c>
      <c r="J451" s="1">
        <v>0.19</v>
      </c>
      <c r="K451" s="1">
        <v>2</v>
      </c>
      <c r="L451" s="1">
        <v>532</v>
      </c>
      <c r="M451" s="1">
        <v>0</v>
      </c>
      <c r="N451" s="1">
        <v>0</v>
      </c>
      <c r="O451" s="1">
        <v>1</v>
      </c>
      <c r="P451" s="1">
        <v>0</v>
      </c>
      <c r="Q451" s="1">
        <v>0</v>
      </c>
      <c r="R451" s="1">
        <v>1</v>
      </c>
      <c r="S451" s="1">
        <v>0</v>
      </c>
      <c r="U451" s="19">
        <f t="shared" ref="U451:U514" si="28">$B$17 + E451*$B$18 + F451*$B$19 +  S451*$B$20</f>
        <v>0.16103609163195229</v>
      </c>
      <c r="V451" s="19">
        <f t="shared" ref="V451:V514" si="29">EXP(U451)</f>
        <v>1.1747273658765109</v>
      </c>
      <c r="W451" s="19">
        <f t="shared" ref="W451:W514" si="30">IF(D451=1,V451/(1+V451),1-(V451/(1+V451)))</f>
        <v>0.540172246098096</v>
      </c>
      <c r="X451">
        <f t="shared" ref="X451:X514" si="31">LN(W451)</f>
        <v>-0.61586721602955619</v>
      </c>
      <c r="AB451" s="1">
        <v>12951</v>
      </c>
    </row>
    <row r="452" spans="4:28" x14ac:dyDescent="0.25">
      <c r="D452" s="2">
        <v>1</v>
      </c>
      <c r="E452" s="1">
        <v>22</v>
      </c>
      <c r="F452" s="1">
        <f>AB452/1000</f>
        <v>13.021000000000001</v>
      </c>
      <c r="G452" s="1">
        <v>1</v>
      </c>
      <c r="H452" s="1">
        <v>1000</v>
      </c>
      <c r="I452" s="1">
        <v>14.74</v>
      </c>
      <c r="J452" s="1">
        <v>0.08</v>
      </c>
      <c r="K452" s="1">
        <v>4</v>
      </c>
      <c r="L452" s="1">
        <v>610</v>
      </c>
      <c r="M452" s="1">
        <v>0</v>
      </c>
      <c r="N452" s="1">
        <v>0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U452" s="19">
        <f t="shared" si="28"/>
        <v>0.16154556275159232</v>
      </c>
      <c r="V452" s="19">
        <f t="shared" si="29"/>
        <v>1.17532600802537</v>
      </c>
      <c r="W452" s="19">
        <f t="shared" si="30"/>
        <v>0.5402987890961044</v>
      </c>
      <c r="X452">
        <f t="shared" si="31"/>
        <v>-0.61563297930415573</v>
      </c>
      <c r="AB452" s="1">
        <v>13021</v>
      </c>
    </row>
    <row r="453" spans="4:28" x14ac:dyDescent="0.25">
      <c r="D453" s="2">
        <v>1</v>
      </c>
      <c r="E453" s="1">
        <v>23</v>
      </c>
      <c r="F453" s="1">
        <f>AB453/1000</f>
        <v>13.058999999999999</v>
      </c>
      <c r="G453" s="1">
        <v>0</v>
      </c>
      <c r="H453" s="1">
        <v>1000</v>
      </c>
      <c r="I453" s="1">
        <v>10.37</v>
      </c>
      <c r="J453" s="1">
        <v>0.08</v>
      </c>
      <c r="K453" s="1">
        <v>2</v>
      </c>
      <c r="L453" s="1">
        <v>541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U453" s="19">
        <f t="shared" si="28"/>
        <v>0.16205500187123237</v>
      </c>
      <c r="V453" s="19">
        <f t="shared" si="29"/>
        <v>1.1759249176132223</v>
      </c>
      <c r="W453" s="19">
        <f t="shared" si="30"/>
        <v>0.54042531895038803</v>
      </c>
      <c r="X453">
        <f t="shared" si="31"/>
        <v>-0.61539882175382499</v>
      </c>
      <c r="AB453" s="1">
        <v>13059</v>
      </c>
    </row>
    <row r="454" spans="4:28" x14ac:dyDescent="0.25">
      <c r="D454" s="2">
        <v>1</v>
      </c>
      <c r="E454" s="1">
        <v>21</v>
      </c>
      <c r="F454" s="1">
        <f>AB454/1000</f>
        <v>13.113</v>
      </c>
      <c r="G454" s="1">
        <v>0</v>
      </c>
      <c r="H454" s="1">
        <v>4500</v>
      </c>
      <c r="I454" s="1">
        <v>8.6300000000000008</v>
      </c>
      <c r="J454" s="1">
        <v>0.34</v>
      </c>
      <c r="K454" s="1">
        <v>2</v>
      </c>
      <c r="L454" s="1">
        <v>651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1</v>
      </c>
      <c r="S454" s="1">
        <v>0</v>
      </c>
      <c r="U454" s="19">
        <f t="shared" si="28"/>
        <v>0.16103625363195229</v>
      </c>
      <c r="V454" s="19">
        <f t="shared" si="29"/>
        <v>1.1747275561823596</v>
      </c>
      <c r="W454" s="19">
        <f t="shared" si="30"/>
        <v>0.5401722863366587</v>
      </c>
      <c r="X454">
        <f t="shared" si="31"/>
        <v>-0.61586714153746314</v>
      </c>
      <c r="AB454" s="1">
        <v>13113</v>
      </c>
    </row>
    <row r="455" spans="4:28" x14ac:dyDescent="0.25">
      <c r="D455" s="2">
        <v>1</v>
      </c>
      <c r="E455" s="1">
        <v>21</v>
      </c>
      <c r="F455" s="1">
        <f>AB455/1000</f>
        <v>13.196999999999999</v>
      </c>
      <c r="G455" s="1">
        <v>1</v>
      </c>
      <c r="H455" s="1">
        <v>1000</v>
      </c>
      <c r="I455" s="1">
        <v>13.43</v>
      </c>
      <c r="J455" s="1">
        <v>0.08</v>
      </c>
      <c r="K455" s="1">
        <v>4</v>
      </c>
      <c r="L455" s="1">
        <v>722</v>
      </c>
      <c r="M455" s="1">
        <v>0</v>
      </c>
      <c r="N455" s="1">
        <v>0</v>
      </c>
      <c r="O455" s="1">
        <v>0</v>
      </c>
      <c r="P455" s="1">
        <v>1</v>
      </c>
      <c r="Q455" s="1">
        <v>0</v>
      </c>
      <c r="R455" s="1">
        <v>0</v>
      </c>
      <c r="S455" s="1">
        <v>0</v>
      </c>
      <c r="U455" s="19">
        <f t="shared" si="28"/>
        <v>0.16103633763195227</v>
      </c>
      <c r="V455" s="19">
        <f t="shared" si="29"/>
        <v>1.1747276548594785</v>
      </c>
      <c r="W455" s="19">
        <f t="shared" si="30"/>
        <v>0.54017230720109843</v>
      </c>
      <c r="X455">
        <f t="shared" si="31"/>
        <v>-0.61586710291193603</v>
      </c>
      <c r="AB455" s="1">
        <v>13197</v>
      </c>
    </row>
    <row r="456" spans="4:28" x14ac:dyDescent="0.25">
      <c r="D456" s="2">
        <v>1</v>
      </c>
      <c r="E456" s="1">
        <v>23</v>
      </c>
      <c r="F456" s="1">
        <f>AB456/1000</f>
        <v>13.817</v>
      </c>
      <c r="G456" s="1">
        <v>1</v>
      </c>
      <c r="H456" s="1">
        <v>1000</v>
      </c>
      <c r="I456" s="1">
        <v>10.25</v>
      </c>
      <c r="J456" s="1">
        <v>7.0000000000000007E-2</v>
      </c>
      <c r="K456" s="1">
        <v>2</v>
      </c>
      <c r="L456" s="1">
        <v>667</v>
      </c>
      <c r="M456" s="1">
        <v>0</v>
      </c>
      <c r="N456" s="1">
        <v>0</v>
      </c>
      <c r="O456" s="1">
        <v>0</v>
      </c>
      <c r="P456" s="1">
        <v>1</v>
      </c>
      <c r="Q456" s="1">
        <v>0</v>
      </c>
      <c r="R456" s="1">
        <v>0</v>
      </c>
      <c r="S456" s="1">
        <v>0</v>
      </c>
      <c r="U456" s="19">
        <f t="shared" si="28"/>
        <v>0.16205575987123236</v>
      </c>
      <c r="V456" s="19">
        <f t="shared" si="29"/>
        <v>1.1759258089646476</v>
      </c>
      <c r="W456" s="19">
        <f t="shared" si="30"/>
        <v>0.54042550721165372</v>
      </c>
      <c r="X456">
        <f t="shared" si="31"/>
        <v>-0.61539847339628817</v>
      </c>
      <c r="AB456" s="1">
        <v>13817</v>
      </c>
    </row>
    <row r="457" spans="4:28" x14ac:dyDescent="0.25">
      <c r="D457" s="2">
        <v>1</v>
      </c>
      <c r="E457" s="1">
        <v>24</v>
      </c>
      <c r="F457" s="1">
        <f>AB457/1000</f>
        <v>14.282999999999999</v>
      </c>
      <c r="G457" s="1">
        <v>1</v>
      </c>
      <c r="H457" s="1">
        <v>1750</v>
      </c>
      <c r="I457" s="1">
        <v>10.99</v>
      </c>
      <c r="J457" s="1">
        <v>0.12</v>
      </c>
      <c r="K457" s="1">
        <v>2</v>
      </c>
      <c r="L457" s="1">
        <v>679</v>
      </c>
      <c r="M457" s="1">
        <v>0</v>
      </c>
      <c r="N457" s="1">
        <v>0</v>
      </c>
      <c r="O457" s="1">
        <v>0</v>
      </c>
      <c r="P457" s="1">
        <v>1</v>
      </c>
      <c r="Q457" s="1">
        <v>0</v>
      </c>
      <c r="R457" s="1">
        <v>0</v>
      </c>
      <c r="S457" s="1">
        <v>0</v>
      </c>
      <c r="U457" s="19">
        <f t="shared" si="28"/>
        <v>0.1625656269908724</v>
      </c>
      <c r="V457" s="19">
        <f t="shared" si="29"/>
        <v>1.1765255277452265</v>
      </c>
      <c r="W457" s="19">
        <f t="shared" si="30"/>
        <v>0.54055213814287262</v>
      </c>
      <c r="X457">
        <f t="shared" si="31"/>
        <v>-0.61516418375608639</v>
      </c>
      <c r="AB457" s="1">
        <v>14283</v>
      </c>
    </row>
    <row r="458" spans="4:28" x14ac:dyDescent="0.25">
      <c r="D458" s="2">
        <v>1</v>
      </c>
      <c r="E458" s="1">
        <v>21</v>
      </c>
      <c r="F458" s="1">
        <f>AB458/1000</f>
        <v>14.288</v>
      </c>
      <c r="G458" s="1">
        <v>0</v>
      </c>
      <c r="H458" s="1">
        <v>4575</v>
      </c>
      <c r="I458" s="1">
        <v>17.739999999999998</v>
      </c>
      <c r="J458" s="1">
        <v>0.32</v>
      </c>
      <c r="K458" s="1">
        <v>3</v>
      </c>
      <c r="L458" s="1">
        <v>626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U458" s="19">
        <f t="shared" si="28"/>
        <v>0.16103742863195228</v>
      </c>
      <c r="V458" s="19">
        <f t="shared" si="29"/>
        <v>1.1747289364880491</v>
      </c>
      <c r="W458" s="19">
        <f t="shared" si="30"/>
        <v>0.5401725781904152</v>
      </c>
      <c r="X458">
        <f t="shared" si="31"/>
        <v>-0.61586660124007098</v>
      </c>
      <c r="AB458" s="1">
        <v>14288</v>
      </c>
    </row>
    <row r="459" spans="4:28" x14ac:dyDescent="0.25">
      <c r="D459" s="2">
        <v>1</v>
      </c>
      <c r="E459" s="1">
        <v>21</v>
      </c>
      <c r="F459" s="1">
        <f>AB459/1000</f>
        <v>14.858000000000001</v>
      </c>
      <c r="G459" s="1">
        <v>0</v>
      </c>
      <c r="H459" s="1">
        <v>2000</v>
      </c>
      <c r="I459" s="1">
        <v>11.12</v>
      </c>
      <c r="J459" s="1">
        <v>0.13</v>
      </c>
      <c r="K459" s="1">
        <v>3</v>
      </c>
      <c r="L459" s="1">
        <v>589</v>
      </c>
      <c r="M459" s="1">
        <v>0</v>
      </c>
      <c r="N459" s="1">
        <v>0</v>
      </c>
      <c r="O459" s="1">
        <v>1</v>
      </c>
      <c r="P459" s="1">
        <v>0</v>
      </c>
      <c r="Q459" s="1">
        <v>0</v>
      </c>
      <c r="R459" s="1">
        <v>1</v>
      </c>
      <c r="S459" s="1">
        <v>0</v>
      </c>
      <c r="U459" s="19">
        <f t="shared" si="28"/>
        <v>0.16103799863195228</v>
      </c>
      <c r="V459" s="19">
        <f t="shared" si="29"/>
        <v>1.1747296060837336</v>
      </c>
      <c r="W459" s="19">
        <f t="shared" si="30"/>
        <v>0.54017271977052539</v>
      </c>
      <c r="X459">
        <f t="shared" si="31"/>
        <v>-0.61586633913848088</v>
      </c>
      <c r="AB459" s="1">
        <v>14858</v>
      </c>
    </row>
    <row r="460" spans="4:28" x14ac:dyDescent="0.25">
      <c r="D460" s="2">
        <v>1</v>
      </c>
      <c r="E460" s="1">
        <v>21</v>
      </c>
      <c r="F460" s="1">
        <f>AB460/1000</f>
        <v>14.988</v>
      </c>
      <c r="G460" s="1">
        <v>0</v>
      </c>
      <c r="H460" s="1">
        <v>4000</v>
      </c>
      <c r="I460" s="1">
        <v>12.84</v>
      </c>
      <c r="J460" s="1">
        <v>0.27</v>
      </c>
      <c r="K460" s="1">
        <v>2</v>
      </c>
      <c r="L460" s="1">
        <v>553</v>
      </c>
      <c r="M460" s="1">
        <v>1</v>
      </c>
      <c r="N460" s="1">
        <v>0</v>
      </c>
      <c r="O460" s="1">
        <v>0</v>
      </c>
      <c r="P460" s="1">
        <v>0</v>
      </c>
      <c r="Q460" s="1">
        <v>1</v>
      </c>
      <c r="R460" s="1">
        <v>0</v>
      </c>
      <c r="S460" s="1">
        <v>0</v>
      </c>
      <c r="U460" s="19">
        <f t="shared" si="28"/>
        <v>0.16103812863195227</v>
      </c>
      <c r="V460" s="19">
        <f t="shared" si="29"/>
        <v>1.1747297587985923</v>
      </c>
      <c r="W460" s="19">
        <f t="shared" si="30"/>
        <v>0.54017275206072501</v>
      </c>
      <c r="X460">
        <f t="shared" si="31"/>
        <v>-0.61586627936093663</v>
      </c>
      <c r="AB460" s="1">
        <v>14988</v>
      </c>
    </row>
    <row r="461" spans="4:28" x14ac:dyDescent="0.25">
      <c r="D461" s="2">
        <v>1</v>
      </c>
      <c r="E461" s="1">
        <v>24</v>
      </c>
      <c r="F461" s="1">
        <f>AB461/1000</f>
        <v>15.082000000000001</v>
      </c>
      <c r="G461" s="1">
        <v>0</v>
      </c>
      <c r="H461" s="1">
        <v>2500</v>
      </c>
      <c r="I461" s="1">
        <v>12.69</v>
      </c>
      <c r="J461" s="1">
        <v>0.17</v>
      </c>
      <c r="K461" s="1">
        <v>3</v>
      </c>
      <c r="L461" s="1">
        <v>631</v>
      </c>
      <c r="M461" s="1">
        <v>0</v>
      </c>
      <c r="N461" s="1">
        <v>0</v>
      </c>
      <c r="O461" s="1">
        <v>1</v>
      </c>
      <c r="P461" s="1">
        <v>0</v>
      </c>
      <c r="Q461" s="1">
        <v>0</v>
      </c>
      <c r="R461" s="1">
        <v>1</v>
      </c>
      <c r="S461" s="1">
        <v>0</v>
      </c>
      <c r="U461" s="19">
        <f t="shared" si="28"/>
        <v>0.1625664259908724</v>
      </c>
      <c r="V461" s="19">
        <f t="shared" si="29"/>
        <v>1.1765264677894987</v>
      </c>
      <c r="W461" s="19">
        <f t="shared" si="30"/>
        <v>0.54055233657892998</v>
      </c>
      <c r="X461">
        <f t="shared" si="31"/>
        <v>-0.615163816657324</v>
      </c>
      <c r="AB461" s="1">
        <v>15082</v>
      </c>
    </row>
    <row r="462" spans="4:28" x14ac:dyDescent="0.25">
      <c r="D462" s="2">
        <v>1</v>
      </c>
      <c r="E462" s="1">
        <v>22</v>
      </c>
      <c r="F462" s="1">
        <f>AB462/1000</f>
        <v>15.102</v>
      </c>
      <c r="G462" s="1">
        <v>1</v>
      </c>
      <c r="H462" s="1">
        <v>1000</v>
      </c>
      <c r="I462" s="1">
        <v>13.57</v>
      </c>
      <c r="J462" s="1">
        <v>7.0000000000000007E-2</v>
      </c>
      <c r="K462" s="1">
        <v>3</v>
      </c>
      <c r="L462" s="1">
        <v>559</v>
      </c>
      <c r="M462" s="1">
        <v>0</v>
      </c>
      <c r="N462" s="1">
        <v>0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U462" s="19">
        <f t="shared" si="28"/>
        <v>0.16154764375159231</v>
      </c>
      <c r="V462" s="19">
        <f t="shared" si="29"/>
        <v>1.1753284538813376</v>
      </c>
      <c r="W462" s="19">
        <f t="shared" si="30"/>
        <v>0.54029930596653286</v>
      </c>
      <c r="X462">
        <f t="shared" si="31"/>
        <v>-0.61563202266647366</v>
      </c>
      <c r="AB462" s="1">
        <v>15102</v>
      </c>
    </row>
    <row r="463" spans="4:28" x14ac:dyDescent="0.25">
      <c r="D463" s="2">
        <v>1</v>
      </c>
      <c r="E463" s="1">
        <v>21</v>
      </c>
      <c r="F463" s="1">
        <f>AB463/1000</f>
        <v>15.15</v>
      </c>
      <c r="G463" s="1">
        <v>0</v>
      </c>
      <c r="H463" s="1">
        <v>2500</v>
      </c>
      <c r="I463" s="1">
        <v>7.51</v>
      </c>
      <c r="J463" s="1">
        <v>0.17</v>
      </c>
      <c r="K463" s="1">
        <v>4</v>
      </c>
      <c r="L463" s="1">
        <v>600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1</v>
      </c>
      <c r="S463" s="1">
        <v>0</v>
      </c>
      <c r="U463" s="19">
        <f t="shared" si="28"/>
        <v>0.16103829063195227</v>
      </c>
      <c r="V463" s="19">
        <f t="shared" si="29"/>
        <v>1.1747299491048286</v>
      </c>
      <c r="W463" s="19">
        <f t="shared" si="30"/>
        <v>0.54017279229928106</v>
      </c>
      <c r="X463">
        <f t="shared" si="31"/>
        <v>-0.61586620486892574</v>
      </c>
      <c r="AB463" s="1">
        <v>15150</v>
      </c>
    </row>
    <row r="464" spans="4:28" x14ac:dyDescent="0.25">
      <c r="D464" s="2">
        <v>1</v>
      </c>
      <c r="E464" s="1">
        <v>25</v>
      </c>
      <c r="F464" s="1">
        <f>AB464/1000</f>
        <v>15.162000000000001</v>
      </c>
      <c r="G464" s="1">
        <v>1</v>
      </c>
      <c r="H464" s="1">
        <v>3000</v>
      </c>
      <c r="I464" s="1">
        <v>11.01</v>
      </c>
      <c r="J464" s="1">
        <v>0.2</v>
      </c>
      <c r="K464" s="1">
        <v>3</v>
      </c>
      <c r="L464" s="1">
        <v>564</v>
      </c>
      <c r="M464" s="1">
        <v>0</v>
      </c>
      <c r="N464" s="1">
        <v>0</v>
      </c>
      <c r="O464" s="1">
        <v>1</v>
      </c>
      <c r="P464" s="1">
        <v>0</v>
      </c>
      <c r="Q464" s="1">
        <v>0</v>
      </c>
      <c r="R464" s="1">
        <v>1</v>
      </c>
      <c r="S464" s="1">
        <v>0</v>
      </c>
      <c r="U464" s="19">
        <f t="shared" si="28"/>
        <v>0.16307590711051245</v>
      </c>
      <c r="V464" s="19">
        <f t="shared" si="29"/>
        <v>1.1771260385336118</v>
      </c>
      <c r="W464" s="19">
        <f t="shared" si="30"/>
        <v>0.54067886640428819</v>
      </c>
      <c r="X464">
        <f t="shared" si="31"/>
        <v>-0.61492976897984908</v>
      </c>
      <c r="AB464" s="1">
        <v>15162</v>
      </c>
    </row>
    <row r="465" spans="4:28" x14ac:dyDescent="0.25">
      <c r="D465" s="2">
        <v>1</v>
      </c>
      <c r="E465" s="1">
        <v>26</v>
      </c>
      <c r="F465" s="1">
        <f>AB465/1000</f>
        <v>15.228999999999999</v>
      </c>
      <c r="G465" s="1">
        <v>1</v>
      </c>
      <c r="H465" s="1">
        <v>6100</v>
      </c>
      <c r="I465" s="1">
        <v>7.51</v>
      </c>
      <c r="J465" s="1">
        <v>0.4</v>
      </c>
      <c r="K465" s="1">
        <v>3</v>
      </c>
      <c r="L465" s="1">
        <v>599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1</v>
      </c>
      <c r="S465" s="1">
        <v>0</v>
      </c>
      <c r="U465" s="19">
        <f t="shared" si="28"/>
        <v>0.16358537523015246</v>
      </c>
      <c r="V465" s="19">
        <f t="shared" si="29"/>
        <v>1.1777258995150912</v>
      </c>
      <c r="W465" s="19">
        <f t="shared" si="30"/>
        <v>0.54080538775671094</v>
      </c>
      <c r="X465">
        <f t="shared" si="31"/>
        <v>-0.61469579173512612</v>
      </c>
      <c r="AB465" s="1">
        <v>15229</v>
      </c>
    </row>
    <row r="466" spans="4:28" x14ac:dyDescent="0.25">
      <c r="D466" s="2">
        <v>1</v>
      </c>
      <c r="E466" s="1">
        <v>21</v>
      </c>
      <c r="F466" s="1">
        <f>AB466/1000</f>
        <v>15.252000000000001</v>
      </c>
      <c r="G466" s="1">
        <v>0</v>
      </c>
      <c r="H466" s="1">
        <v>4200</v>
      </c>
      <c r="I466" s="1">
        <v>13.48</v>
      </c>
      <c r="J466" s="1">
        <v>0.28000000000000003</v>
      </c>
      <c r="K466" s="1">
        <v>4</v>
      </c>
      <c r="L466" s="1">
        <v>663</v>
      </c>
      <c r="M466" s="1">
        <v>1</v>
      </c>
      <c r="N466" s="1">
        <v>0</v>
      </c>
      <c r="O466" s="1">
        <v>0</v>
      </c>
      <c r="P466" s="1">
        <v>0</v>
      </c>
      <c r="Q466" s="1">
        <v>0</v>
      </c>
      <c r="R466" s="1">
        <v>1</v>
      </c>
      <c r="S466" s="1">
        <v>0</v>
      </c>
      <c r="U466" s="19">
        <f t="shared" si="28"/>
        <v>0.16103839263195227</v>
      </c>
      <c r="V466" s="19">
        <f t="shared" si="29"/>
        <v>1.1747300689272897</v>
      </c>
      <c r="W466" s="19">
        <f t="shared" si="30"/>
        <v>0.54017281763466785</v>
      </c>
      <c r="X466">
        <f t="shared" si="31"/>
        <v>-0.61586615796655197</v>
      </c>
      <c r="AB466" s="1">
        <v>15252</v>
      </c>
    </row>
    <row r="467" spans="4:28" x14ac:dyDescent="0.25">
      <c r="D467" s="2">
        <v>1</v>
      </c>
      <c r="E467" s="1">
        <v>21</v>
      </c>
      <c r="F467" s="1">
        <f>AB467/1000</f>
        <v>15.307</v>
      </c>
      <c r="G467" s="1">
        <v>0</v>
      </c>
      <c r="H467" s="1">
        <v>3000</v>
      </c>
      <c r="I467" s="1">
        <v>13.61</v>
      </c>
      <c r="J467" s="1">
        <v>0.2</v>
      </c>
      <c r="K467" s="1">
        <v>3</v>
      </c>
      <c r="L467" s="1">
        <v>557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1</v>
      </c>
      <c r="S467" s="1">
        <v>0</v>
      </c>
      <c r="U467" s="19">
        <f t="shared" si="28"/>
        <v>0.16103844763195227</v>
      </c>
      <c r="V467" s="19">
        <f t="shared" si="29"/>
        <v>1.1747301335374452</v>
      </c>
      <c r="W467" s="19">
        <f t="shared" si="30"/>
        <v>0.54017283129590576</v>
      </c>
      <c r="X467">
        <f t="shared" si="31"/>
        <v>-0.61586613267605739</v>
      </c>
      <c r="AB467" s="1">
        <v>15307</v>
      </c>
    </row>
    <row r="468" spans="4:28" x14ac:dyDescent="0.25">
      <c r="D468" s="2">
        <v>1</v>
      </c>
      <c r="E468" s="1">
        <v>21</v>
      </c>
      <c r="F468" s="1">
        <f>AB468/1000</f>
        <v>15.394</v>
      </c>
      <c r="G468" s="1">
        <v>0</v>
      </c>
      <c r="H468" s="1">
        <v>3250</v>
      </c>
      <c r="I468" s="1">
        <v>15.68</v>
      </c>
      <c r="J468" s="1">
        <v>0.21</v>
      </c>
      <c r="K468" s="1">
        <v>3</v>
      </c>
      <c r="L468" s="1">
        <v>518</v>
      </c>
      <c r="M468" s="1">
        <v>1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U468" s="19">
        <f t="shared" si="28"/>
        <v>0.16103853463195228</v>
      </c>
      <c r="V468" s="19">
        <f t="shared" si="29"/>
        <v>1.1747302357389713</v>
      </c>
      <c r="W468" s="19">
        <f t="shared" si="30"/>
        <v>0.54017285290550032</v>
      </c>
      <c r="X468">
        <f t="shared" si="31"/>
        <v>-0.61586609267109438</v>
      </c>
      <c r="AB468" s="1">
        <v>15394</v>
      </c>
    </row>
    <row r="469" spans="4:28" x14ac:dyDescent="0.25">
      <c r="D469" s="2">
        <v>1</v>
      </c>
      <c r="E469" s="1">
        <v>22</v>
      </c>
      <c r="F469" s="1">
        <f>AB469/1000</f>
        <v>15.432</v>
      </c>
      <c r="G469" s="1">
        <v>3</v>
      </c>
      <c r="H469" s="1">
        <v>4750</v>
      </c>
      <c r="I469" s="1">
        <v>7.14</v>
      </c>
      <c r="J469" s="1">
        <v>0.31</v>
      </c>
      <c r="K469" s="1">
        <v>2</v>
      </c>
      <c r="L469" s="1">
        <v>601</v>
      </c>
      <c r="M469" s="1">
        <v>1</v>
      </c>
      <c r="N469" s="1">
        <v>0</v>
      </c>
      <c r="O469" s="1">
        <v>0</v>
      </c>
      <c r="P469" s="1">
        <v>0</v>
      </c>
      <c r="Q469" s="1">
        <v>0</v>
      </c>
      <c r="R469" s="1">
        <v>1</v>
      </c>
      <c r="S469" s="1">
        <v>0</v>
      </c>
      <c r="U469" s="19">
        <f t="shared" si="28"/>
        <v>0.16154797375159233</v>
      </c>
      <c r="V469" s="19">
        <f t="shared" si="29"/>
        <v>1.1753288417397914</v>
      </c>
      <c r="W469" s="19">
        <f t="shared" si="30"/>
        <v>0.54029938793060051</v>
      </c>
      <c r="X469">
        <f t="shared" si="31"/>
        <v>-0.61563187096525818</v>
      </c>
      <c r="AB469" s="1">
        <v>15432</v>
      </c>
    </row>
    <row r="470" spans="4:28" x14ac:dyDescent="0.25">
      <c r="D470" s="2">
        <v>1</v>
      </c>
      <c r="E470" s="1">
        <v>26</v>
      </c>
      <c r="F470" s="1">
        <f>AB470/1000</f>
        <v>15.505000000000001</v>
      </c>
      <c r="G470" s="1">
        <v>0</v>
      </c>
      <c r="H470" s="1">
        <v>2700</v>
      </c>
      <c r="I470" s="1">
        <v>11.01</v>
      </c>
      <c r="J470" s="1">
        <v>0.17</v>
      </c>
      <c r="K470" s="1">
        <v>4</v>
      </c>
      <c r="L470" s="1">
        <v>587</v>
      </c>
      <c r="M470" s="1">
        <v>1</v>
      </c>
      <c r="N470" s="1">
        <v>0</v>
      </c>
      <c r="O470" s="1">
        <v>0</v>
      </c>
      <c r="P470" s="1">
        <v>0</v>
      </c>
      <c r="Q470" s="1">
        <v>0</v>
      </c>
      <c r="R470" s="1">
        <v>1</v>
      </c>
      <c r="S470" s="1">
        <v>0</v>
      </c>
      <c r="U470" s="19">
        <f t="shared" si="28"/>
        <v>0.16358565123015245</v>
      </c>
      <c r="V470" s="19">
        <f t="shared" si="29"/>
        <v>1.1777262245674842</v>
      </c>
      <c r="W470" s="19">
        <f t="shared" si="30"/>
        <v>0.54080545629714816</v>
      </c>
      <c r="X470">
        <f t="shared" si="31"/>
        <v>-0.61469566499742267</v>
      </c>
      <c r="AB470" s="1">
        <v>15505</v>
      </c>
    </row>
    <row r="471" spans="4:28" x14ac:dyDescent="0.25">
      <c r="D471" s="2">
        <v>1</v>
      </c>
      <c r="E471" s="1">
        <v>22</v>
      </c>
      <c r="F471" s="1">
        <f>AB471/1000</f>
        <v>16.077000000000002</v>
      </c>
      <c r="G471" s="1">
        <v>3</v>
      </c>
      <c r="H471" s="1">
        <v>1000</v>
      </c>
      <c r="I471" s="1">
        <v>14.96</v>
      </c>
      <c r="J471" s="1">
        <v>0.06</v>
      </c>
      <c r="K471" s="1">
        <v>3</v>
      </c>
      <c r="L471" s="1">
        <v>642</v>
      </c>
      <c r="M471" s="1">
        <v>1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U471" s="19">
        <f t="shared" si="28"/>
        <v>0.16154861875159232</v>
      </c>
      <c r="V471" s="19">
        <f t="shared" si="29"/>
        <v>1.1753295998271389</v>
      </c>
      <c r="W471" s="19">
        <f t="shared" si="30"/>
        <v>0.54029954813309022</v>
      </c>
      <c r="X471">
        <f t="shared" si="31"/>
        <v>-0.61563157445841477</v>
      </c>
      <c r="AB471" s="1">
        <v>16077</v>
      </c>
    </row>
    <row r="472" spans="4:28" x14ac:dyDescent="0.25">
      <c r="D472" s="2">
        <v>1</v>
      </c>
      <c r="E472" s="1">
        <v>22</v>
      </c>
      <c r="F472" s="1">
        <f>AB472/1000</f>
        <v>16.218</v>
      </c>
      <c r="G472" s="1">
        <v>1</v>
      </c>
      <c r="H472" s="1">
        <v>2000</v>
      </c>
      <c r="I472" s="1">
        <v>5.42</v>
      </c>
      <c r="J472" s="1">
        <v>0.12</v>
      </c>
      <c r="K472" s="1">
        <v>4</v>
      </c>
      <c r="L472" s="1">
        <v>614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U472" s="19">
        <f t="shared" si="28"/>
        <v>0.16154875975159233</v>
      </c>
      <c r="V472" s="19">
        <f t="shared" si="29"/>
        <v>1.1753297655486241</v>
      </c>
      <c r="W472" s="19">
        <f t="shared" si="30"/>
        <v>0.54029958315409832</v>
      </c>
      <c r="X472">
        <f t="shared" si="31"/>
        <v>-0.61563150964065383</v>
      </c>
      <c r="AB472" s="1">
        <v>16218</v>
      </c>
    </row>
    <row r="473" spans="4:28" x14ac:dyDescent="0.25">
      <c r="D473" s="2">
        <v>1</v>
      </c>
      <c r="E473" s="1">
        <v>25</v>
      </c>
      <c r="F473" s="1">
        <f>AB473/1000</f>
        <v>16.378</v>
      </c>
      <c r="G473" s="1">
        <v>0</v>
      </c>
      <c r="H473" s="1">
        <v>3000</v>
      </c>
      <c r="I473" s="1">
        <v>12.87</v>
      </c>
      <c r="J473" s="1">
        <v>0.18</v>
      </c>
      <c r="K473" s="1">
        <v>4</v>
      </c>
      <c r="L473" s="1">
        <v>603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1</v>
      </c>
      <c r="S473" s="1">
        <v>0</v>
      </c>
      <c r="U473" s="19">
        <f t="shared" si="28"/>
        <v>0.16307712311051245</v>
      </c>
      <c r="V473" s="19">
        <f t="shared" si="29"/>
        <v>1.1771274699197449</v>
      </c>
      <c r="W473" s="19">
        <f t="shared" si="30"/>
        <v>0.54067916839207264</v>
      </c>
      <c r="X473">
        <f t="shared" si="31"/>
        <v>-0.61492921044553439</v>
      </c>
      <c r="AB473" s="1">
        <v>16378</v>
      </c>
    </row>
    <row r="474" spans="4:28" x14ac:dyDescent="0.25">
      <c r="D474" s="2">
        <v>1</v>
      </c>
      <c r="E474" s="1">
        <v>25</v>
      </c>
      <c r="F474" s="1">
        <f>AB474/1000</f>
        <v>16.395</v>
      </c>
      <c r="G474" s="1">
        <v>4</v>
      </c>
      <c r="H474" s="1">
        <v>3600</v>
      </c>
      <c r="I474" s="1">
        <v>14.59</v>
      </c>
      <c r="J474" s="1">
        <v>0.22</v>
      </c>
      <c r="K474" s="1">
        <v>3</v>
      </c>
      <c r="L474" s="1">
        <v>646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1">
        <v>0</v>
      </c>
      <c r="U474" s="19">
        <f t="shared" si="28"/>
        <v>0.16307714011051244</v>
      </c>
      <c r="V474" s="19">
        <f t="shared" si="29"/>
        <v>1.1771274899309121</v>
      </c>
      <c r="W474" s="19">
        <f t="shared" si="30"/>
        <v>0.54067917261394116</v>
      </c>
      <c r="X474">
        <f t="shared" si="31"/>
        <v>-0.61492920263708029</v>
      </c>
      <c r="AB474" s="1">
        <v>16395</v>
      </c>
    </row>
    <row r="475" spans="4:28" x14ac:dyDescent="0.25">
      <c r="D475" s="2">
        <v>1</v>
      </c>
      <c r="E475" s="1">
        <v>24</v>
      </c>
      <c r="F475" s="1">
        <f>AB475/1000</f>
        <v>16.47</v>
      </c>
      <c r="G475" s="1">
        <v>2</v>
      </c>
      <c r="H475" s="1">
        <v>4500</v>
      </c>
      <c r="I475" s="1">
        <v>11.83</v>
      </c>
      <c r="J475" s="1">
        <v>0.27</v>
      </c>
      <c r="K475" s="1">
        <v>4</v>
      </c>
      <c r="L475" s="1">
        <v>643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U475" s="19">
        <f t="shared" si="28"/>
        <v>0.16256781399087239</v>
      </c>
      <c r="V475" s="19">
        <f t="shared" si="29"/>
        <v>1.1765281008093691</v>
      </c>
      <c r="W475" s="19">
        <f t="shared" si="30"/>
        <v>0.54055268129635559</v>
      </c>
      <c r="X475">
        <f t="shared" si="31"/>
        <v>-0.61516317894420658</v>
      </c>
      <c r="AB475" s="1">
        <v>16470</v>
      </c>
    </row>
    <row r="476" spans="4:28" x14ac:dyDescent="0.25">
      <c r="D476" s="2">
        <v>1</v>
      </c>
      <c r="E476" s="1">
        <v>24</v>
      </c>
      <c r="F476" s="1">
        <f>AB476/1000</f>
        <v>16.571999999999999</v>
      </c>
      <c r="G476" s="1">
        <v>0</v>
      </c>
      <c r="H476" s="1">
        <v>3650</v>
      </c>
      <c r="I476" s="1">
        <v>9.91</v>
      </c>
      <c r="J476" s="1">
        <v>0.22</v>
      </c>
      <c r="K476" s="1">
        <v>3</v>
      </c>
      <c r="L476" s="1">
        <v>589</v>
      </c>
      <c r="M476" s="1">
        <v>1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U476" s="19">
        <f t="shared" si="28"/>
        <v>0.16256791599087239</v>
      </c>
      <c r="V476" s="19">
        <f t="shared" si="29"/>
        <v>1.1765282208152417</v>
      </c>
      <c r="W476" s="19">
        <f t="shared" si="30"/>
        <v>0.54055270662861443</v>
      </c>
      <c r="X476">
        <f t="shared" si="31"/>
        <v>-0.61516313208058138</v>
      </c>
      <c r="AB476" s="1">
        <v>16572</v>
      </c>
    </row>
    <row r="477" spans="4:28" x14ac:dyDescent="0.25">
      <c r="D477" s="2">
        <v>1</v>
      </c>
      <c r="E477" s="1">
        <v>23</v>
      </c>
      <c r="F477" s="1">
        <f>AB477/1000</f>
        <v>16.599</v>
      </c>
      <c r="G477" s="1">
        <v>0</v>
      </c>
      <c r="H477" s="1">
        <v>2400</v>
      </c>
      <c r="I477" s="1">
        <v>13.49</v>
      </c>
      <c r="J477" s="1">
        <v>0.14000000000000001</v>
      </c>
      <c r="K477" s="1">
        <v>2</v>
      </c>
      <c r="L477" s="1">
        <v>505</v>
      </c>
      <c r="M477" s="1">
        <v>0</v>
      </c>
      <c r="N477" s="1">
        <v>0</v>
      </c>
      <c r="O477" s="1">
        <v>1</v>
      </c>
      <c r="P477" s="1">
        <v>0</v>
      </c>
      <c r="Q477" s="1">
        <v>0</v>
      </c>
      <c r="R477" s="1">
        <v>1</v>
      </c>
      <c r="S477" s="1">
        <v>0</v>
      </c>
      <c r="U477" s="19">
        <f t="shared" si="28"/>
        <v>0.16205854187123236</v>
      </c>
      <c r="V477" s="19">
        <f t="shared" si="29"/>
        <v>1.1759290803947988</v>
      </c>
      <c r="W477" s="19">
        <f t="shared" si="30"/>
        <v>0.54042619816517146</v>
      </c>
      <c r="X477">
        <f t="shared" si="31"/>
        <v>-0.61539719486101041</v>
      </c>
      <c r="AB477" s="1">
        <v>16599</v>
      </c>
    </row>
    <row r="478" spans="4:28" x14ac:dyDescent="0.25">
      <c r="D478" s="2">
        <v>1</v>
      </c>
      <c r="E478" s="1">
        <v>21</v>
      </c>
      <c r="F478" s="1">
        <f>AB478/1000</f>
        <v>16.664000000000001</v>
      </c>
      <c r="G478" s="1">
        <v>0</v>
      </c>
      <c r="H478" s="1">
        <v>4500</v>
      </c>
      <c r="I478" s="1">
        <v>12.98</v>
      </c>
      <c r="J478" s="1">
        <v>0.27</v>
      </c>
      <c r="K478" s="1">
        <v>4</v>
      </c>
      <c r="L478" s="1">
        <v>601</v>
      </c>
      <c r="M478" s="1">
        <v>0</v>
      </c>
      <c r="N478" s="1">
        <v>0</v>
      </c>
      <c r="O478" s="1">
        <v>0</v>
      </c>
      <c r="P478" s="1">
        <v>1</v>
      </c>
      <c r="Q478" s="1">
        <v>0</v>
      </c>
      <c r="R478" s="1">
        <v>1</v>
      </c>
      <c r="S478" s="1">
        <v>0</v>
      </c>
      <c r="U478" s="19">
        <f t="shared" si="28"/>
        <v>0.16103980463195228</v>
      </c>
      <c r="V478" s="19">
        <f t="shared" si="29"/>
        <v>1.1747317276473179</v>
      </c>
      <c r="W478" s="19">
        <f t="shared" si="30"/>
        <v>0.54017316835588436</v>
      </c>
      <c r="X478">
        <f t="shared" si="31"/>
        <v>-0.61586550869081802</v>
      </c>
      <c r="AB478" s="1">
        <v>16664</v>
      </c>
    </row>
    <row r="479" spans="4:28" x14ac:dyDescent="0.25">
      <c r="D479" s="2">
        <v>1</v>
      </c>
      <c r="E479" s="1">
        <v>22</v>
      </c>
      <c r="F479" s="1">
        <f>AB479/1000</f>
        <v>16.89</v>
      </c>
      <c r="G479" s="1">
        <v>0</v>
      </c>
      <c r="H479" s="1">
        <v>4750</v>
      </c>
      <c r="I479" s="1">
        <v>11.01</v>
      </c>
      <c r="J479" s="1">
        <v>0.28000000000000003</v>
      </c>
      <c r="K479" s="1">
        <v>3</v>
      </c>
      <c r="L479" s="1">
        <v>645</v>
      </c>
      <c r="M479" s="1">
        <v>1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 s="1">
        <v>0</v>
      </c>
      <c r="U479" s="19">
        <f t="shared" si="28"/>
        <v>0.16154943175159231</v>
      </c>
      <c r="V479" s="19">
        <f t="shared" si="29"/>
        <v>1.1753305553704918</v>
      </c>
      <c r="W479" s="19">
        <f t="shared" si="30"/>
        <v>0.54029975006272801</v>
      </c>
      <c r="X479">
        <f t="shared" si="31"/>
        <v>-0.61563120072202959</v>
      </c>
      <c r="AB479" s="1">
        <v>16890</v>
      </c>
    </row>
    <row r="480" spans="4:28" x14ac:dyDescent="0.25">
      <c r="D480" s="2">
        <v>1</v>
      </c>
      <c r="E480" s="1">
        <v>23</v>
      </c>
      <c r="F480" s="1">
        <f>AB480/1000</f>
        <v>17.149000000000001</v>
      </c>
      <c r="G480" s="1">
        <v>0</v>
      </c>
      <c r="H480" s="1">
        <v>4950</v>
      </c>
      <c r="I480" s="1">
        <v>7.9</v>
      </c>
      <c r="J480" s="1">
        <v>0.28999999999999998</v>
      </c>
      <c r="K480" s="1">
        <v>4</v>
      </c>
      <c r="L480" s="1">
        <v>531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1</v>
      </c>
      <c r="S480" s="1">
        <v>0</v>
      </c>
      <c r="U480" s="19">
        <f t="shared" si="28"/>
        <v>0.16205909187123235</v>
      </c>
      <c r="V480" s="19">
        <f t="shared" si="29"/>
        <v>1.1759297271559708</v>
      </c>
      <c r="W480" s="19">
        <f t="shared" si="30"/>
        <v>0.54042633476631574</v>
      </c>
      <c r="X480">
        <f t="shared" si="31"/>
        <v>-0.61539694209545703</v>
      </c>
      <c r="AB480" s="1">
        <v>17149</v>
      </c>
    </row>
    <row r="481" spans="4:28" x14ac:dyDescent="0.25">
      <c r="D481" s="2">
        <v>1</v>
      </c>
      <c r="E481" s="1">
        <v>24</v>
      </c>
      <c r="F481" s="1">
        <f>AB481/1000</f>
        <v>17.683</v>
      </c>
      <c r="G481" s="1">
        <v>0</v>
      </c>
      <c r="H481" s="1">
        <v>1000</v>
      </c>
      <c r="I481" s="1">
        <v>10</v>
      </c>
      <c r="J481" s="1">
        <v>0.06</v>
      </c>
      <c r="K481" s="1">
        <v>4</v>
      </c>
      <c r="L481" s="1">
        <v>562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U481" s="19">
        <f t="shared" si="28"/>
        <v>0.16256902699087239</v>
      </c>
      <c r="V481" s="19">
        <f t="shared" si="29"/>
        <v>1.176529527938821</v>
      </c>
      <c r="W481" s="19">
        <f t="shared" si="30"/>
        <v>0.54055298255153816</v>
      </c>
      <c r="X481">
        <f t="shared" si="31"/>
        <v>-0.61516262163479152</v>
      </c>
      <c r="AB481" s="1">
        <v>17683</v>
      </c>
    </row>
    <row r="482" spans="4:28" x14ac:dyDescent="0.25">
      <c r="D482" s="2">
        <v>1</v>
      </c>
      <c r="E482" s="1">
        <v>23</v>
      </c>
      <c r="F482" s="1">
        <f>AB482/1000</f>
        <v>17.754999999999999</v>
      </c>
      <c r="G482" s="1">
        <v>1</v>
      </c>
      <c r="H482" s="1">
        <v>4000</v>
      </c>
      <c r="I482" s="1">
        <v>11.01</v>
      </c>
      <c r="J482" s="1">
        <v>0.23</v>
      </c>
      <c r="K482" s="1">
        <v>3</v>
      </c>
      <c r="L482" s="1">
        <v>580</v>
      </c>
      <c r="M482" s="1">
        <v>0</v>
      </c>
      <c r="N482" s="1">
        <v>0</v>
      </c>
      <c r="O482" s="1">
        <v>1</v>
      </c>
      <c r="P482" s="1">
        <v>0</v>
      </c>
      <c r="Q482" s="1">
        <v>0</v>
      </c>
      <c r="R482" s="1">
        <v>1</v>
      </c>
      <c r="S482" s="1">
        <v>0</v>
      </c>
      <c r="U482" s="19">
        <f t="shared" si="28"/>
        <v>0.16205969787123237</v>
      </c>
      <c r="V482" s="19">
        <f t="shared" si="29"/>
        <v>1.1759304397696013</v>
      </c>
      <c r="W482" s="19">
        <f t="shared" si="30"/>
        <v>0.54042648527593318</v>
      </c>
      <c r="X482">
        <f t="shared" si="31"/>
        <v>-0.61539666359386147</v>
      </c>
      <c r="AB482" s="1">
        <v>17755</v>
      </c>
    </row>
    <row r="483" spans="4:28" x14ac:dyDescent="0.25">
      <c r="D483" s="2">
        <v>1</v>
      </c>
      <c r="E483" s="1">
        <v>23</v>
      </c>
      <c r="F483" s="1">
        <f>AB483/1000</f>
        <v>17.859000000000002</v>
      </c>
      <c r="G483" s="1">
        <v>0</v>
      </c>
      <c r="H483" s="1">
        <v>7750</v>
      </c>
      <c r="I483" s="1">
        <v>17.04</v>
      </c>
      <c r="J483" s="1">
        <v>0.43</v>
      </c>
      <c r="K483" s="1">
        <v>4</v>
      </c>
      <c r="L483" s="1">
        <v>626</v>
      </c>
      <c r="M483" s="1">
        <v>0</v>
      </c>
      <c r="N483" s="1">
        <v>0</v>
      </c>
      <c r="O483" s="1">
        <v>1</v>
      </c>
      <c r="P483" s="1">
        <v>0</v>
      </c>
      <c r="Q483" s="1">
        <v>0</v>
      </c>
      <c r="R483" s="1">
        <v>1</v>
      </c>
      <c r="S483" s="1">
        <v>0</v>
      </c>
      <c r="U483" s="19">
        <f t="shared" si="28"/>
        <v>0.16205980187123237</v>
      </c>
      <c r="V483" s="19">
        <f t="shared" si="29"/>
        <v>1.1759305620663736</v>
      </c>
      <c r="W483" s="19">
        <f t="shared" si="30"/>
        <v>0.54042651110596585</v>
      </c>
      <c r="X483">
        <f t="shared" si="31"/>
        <v>-0.61539661579821725</v>
      </c>
      <c r="AB483" s="1">
        <v>17859</v>
      </c>
    </row>
    <row r="484" spans="4:28" x14ac:dyDescent="0.25">
      <c r="D484" s="2">
        <v>1</v>
      </c>
      <c r="E484" s="1">
        <v>21</v>
      </c>
      <c r="F484" s="1">
        <f>AB484/1000</f>
        <v>18.007999999999999</v>
      </c>
      <c r="G484" s="1">
        <v>0</v>
      </c>
      <c r="H484" s="1">
        <v>3000</v>
      </c>
      <c r="I484" s="1">
        <v>11.01</v>
      </c>
      <c r="J484" s="1">
        <v>0.17</v>
      </c>
      <c r="K484" s="1">
        <v>4</v>
      </c>
      <c r="L484" s="1">
        <v>635</v>
      </c>
      <c r="M484" s="1">
        <v>0</v>
      </c>
      <c r="N484" s="1">
        <v>0</v>
      </c>
      <c r="O484" s="1">
        <v>0</v>
      </c>
      <c r="P484" s="1">
        <v>1</v>
      </c>
      <c r="Q484" s="1">
        <v>0</v>
      </c>
      <c r="R484" s="1">
        <v>1</v>
      </c>
      <c r="S484" s="1">
        <v>0</v>
      </c>
      <c r="U484" s="19">
        <f t="shared" si="28"/>
        <v>0.16104114863195229</v>
      </c>
      <c r="V484" s="19">
        <f t="shared" si="29"/>
        <v>1.1747333064878209</v>
      </c>
      <c r="W484" s="19">
        <f t="shared" si="30"/>
        <v>0.54017350218680704</v>
      </c>
      <c r="X484">
        <f t="shared" si="31"/>
        <v>-0.61586489068378047</v>
      </c>
      <c r="AB484" s="1">
        <v>18008</v>
      </c>
    </row>
    <row r="485" spans="4:28" x14ac:dyDescent="0.25">
      <c r="D485" s="2">
        <v>1</v>
      </c>
      <c r="E485" s="1">
        <v>21</v>
      </c>
      <c r="F485" s="1">
        <f>AB485/1000</f>
        <v>18.064</v>
      </c>
      <c r="G485" s="1">
        <v>0</v>
      </c>
      <c r="H485" s="1">
        <v>6250</v>
      </c>
      <c r="I485" s="1">
        <v>14.72</v>
      </c>
      <c r="J485" s="1">
        <v>0.35</v>
      </c>
      <c r="K485" s="1">
        <v>2</v>
      </c>
      <c r="L485" s="1">
        <v>580</v>
      </c>
      <c r="M485" s="1">
        <v>1</v>
      </c>
      <c r="N485" s="1">
        <v>0</v>
      </c>
      <c r="O485" s="1">
        <v>0</v>
      </c>
      <c r="P485" s="1">
        <v>0</v>
      </c>
      <c r="Q485" s="1">
        <v>0</v>
      </c>
      <c r="R485" s="1">
        <v>1</v>
      </c>
      <c r="S485" s="1">
        <v>0</v>
      </c>
      <c r="U485" s="19">
        <f t="shared" si="28"/>
        <v>0.16104120463195229</v>
      </c>
      <c r="V485" s="19">
        <f t="shared" si="29"/>
        <v>1.1747333722728879</v>
      </c>
      <c r="W485" s="19">
        <f t="shared" si="30"/>
        <v>0.54017351609642794</v>
      </c>
      <c r="X485">
        <f t="shared" si="31"/>
        <v>-0.61586486493349712</v>
      </c>
      <c r="AB485" s="1">
        <v>18064</v>
      </c>
    </row>
    <row r="486" spans="4:28" x14ac:dyDescent="0.25">
      <c r="D486" s="2">
        <v>1</v>
      </c>
      <c r="E486" s="1">
        <v>22</v>
      </c>
      <c r="F486" s="1">
        <f>AB486/1000</f>
        <v>18.152000000000001</v>
      </c>
      <c r="G486" s="1">
        <v>0</v>
      </c>
      <c r="H486" s="1">
        <v>4000</v>
      </c>
      <c r="I486" s="1">
        <v>10.99</v>
      </c>
      <c r="J486" s="1">
        <v>0.22</v>
      </c>
      <c r="K486" s="1">
        <v>3</v>
      </c>
      <c r="L486" s="1">
        <v>585</v>
      </c>
      <c r="M486" s="1">
        <v>1</v>
      </c>
      <c r="N486" s="1">
        <v>0</v>
      </c>
      <c r="O486" s="1">
        <v>0</v>
      </c>
      <c r="P486" s="1">
        <v>0</v>
      </c>
      <c r="Q486" s="1">
        <v>0</v>
      </c>
      <c r="R486" s="1">
        <v>1</v>
      </c>
      <c r="S486" s="1">
        <v>0</v>
      </c>
      <c r="U486" s="19">
        <f t="shared" si="28"/>
        <v>0.16155069375159231</v>
      </c>
      <c r="V486" s="19">
        <f t="shared" si="29"/>
        <v>1.1753320386385888</v>
      </c>
      <c r="W486" s="19">
        <f t="shared" si="30"/>
        <v>0.54030006351313586</v>
      </c>
      <c r="X486">
        <f t="shared" si="31"/>
        <v>-0.6156306205805121</v>
      </c>
      <c r="AB486" s="1">
        <v>18152</v>
      </c>
    </row>
    <row r="487" spans="4:28" x14ac:dyDescent="0.25">
      <c r="D487" s="2">
        <v>1</v>
      </c>
      <c r="E487" s="1">
        <v>21</v>
      </c>
      <c r="F487" s="1">
        <f>AB487/1000</f>
        <v>18.221</v>
      </c>
      <c r="G487" s="1">
        <v>0</v>
      </c>
      <c r="H487" s="1">
        <v>1000</v>
      </c>
      <c r="I487" s="1">
        <v>16.29</v>
      </c>
      <c r="J487" s="1">
        <v>0.05</v>
      </c>
      <c r="K487" s="1">
        <v>4</v>
      </c>
      <c r="L487" s="1">
        <v>559</v>
      </c>
      <c r="M487" s="1">
        <v>0</v>
      </c>
      <c r="N487" s="1">
        <v>0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U487" s="19">
        <f t="shared" si="28"/>
        <v>0.16104136163195229</v>
      </c>
      <c r="V487" s="19">
        <f t="shared" si="29"/>
        <v>1.174733556706042</v>
      </c>
      <c r="W487" s="19">
        <f t="shared" si="30"/>
        <v>0.54017355509304366</v>
      </c>
      <c r="X487">
        <f t="shared" si="31"/>
        <v>-0.61586479274074213</v>
      </c>
      <c r="AB487" s="1">
        <v>18221</v>
      </c>
    </row>
    <row r="488" spans="4:28" x14ac:dyDescent="0.25">
      <c r="D488" s="2">
        <v>1</v>
      </c>
      <c r="E488" s="1">
        <v>22</v>
      </c>
      <c r="F488" s="1">
        <f>AB488/1000</f>
        <v>18.29</v>
      </c>
      <c r="G488" s="1">
        <v>2</v>
      </c>
      <c r="H488" s="1">
        <v>1000</v>
      </c>
      <c r="I488" s="1">
        <v>16.690000000000001</v>
      </c>
      <c r="J488" s="1">
        <v>0.05</v>
      </c>
      <c r="K488" s="1">
        <v>3</v>
      </c>
      <c r="L488" s="1">
        <v>623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U488" s="19">
        <f t="shared" si="28"/>
        <v>0.16155083175159232</v>
      </c>
      <c r="V488" s="19">
        <f t="shared" si="29"/>
        <v>1.1753322008344214</v>
      </c>
      <c r="W488" s="19">
        <f t="shared" si="30"/>
        <v>0.54030009778901056</v>
      </c>
      <c r="X488">
        <f t="shared" si="31"/>
        <v>-0.61563055714192316</v>
      </c>
      <c r="AB488" s="1">
        <v>18290</v>
      </c>
    </row>
    <row r="489" spans="4:28" x14ac:dyDescent="0.25">
      <c r="D489" s="2">
        <v>1</v>
      </c>
      <c r="E489" s="1">
        <v>24</v>
      </c>
      <c r="F489" s="1">
        <f>AB489/1000</f>
        <v>18.294</v>
      </c>
      <c r="G489" s="1">
        <v>2</v>
      </c>
      <c r="H489" s="1">
        <v>6000</v>
      </c>
      <c r="I489" s="1">
        <v>7.49</v>
      </c>
      <c r="J489" s="1">
        <v>0.33</v>
      </c>
      <c r="K489" s="1">
        <v>3</v>
      </c>
      <c r="L489" s="1">
        <v>587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U489" s="19">
        <f t="shared" si="28"/>
        <v>0.1625696379908724</v>
      </c>
      <c r="V489" s="19">
        <f t="shared" si="29"/>
        <v>1.1765302467985821</v>
      </c>
      <c r="W489" s="19">
        <f t="shared" si="30"/>
        <v>0.5405531342967177</v>
      </c>
      <c r="X489">
        <f t="shared" si="31"/>
        <v>-0.61516234091271038</v>
      </c>
      <c r="AB489" s="1">
        <v>18294</v>
      </c>
    </row>
    <row r="490" spans="4:28" x14ac:dyDescent="0.25">
      <c r="D490" s="2">
        <v>1</v>
      </c>
      <c r="E490" s="1">
        <v>25</v>
      </c>
      <c r="F490" s="1">
        <f>AB490/1000</f>
        <v>18.449000000000002</v>
      </c>
      <c r="G490" s="1">
        <v>1</v>
      </c>
      <c r="H490" s="1">
        <v>5375</v>
      </c>
      <c r="I490" s="1">
        <v>5.79</v>
      </c>
      <c r="J490" s="1">
        <v>0.28999999999999998</v>
      </c>
      <c r="K490" s="1">
        <v>2</v>
      </c>
      <c r="L490" s="1">
        <v>645</v>
      </c>
      <c r="M490" s="1">
        <v>0</v>
      </c>
      <c r="N490" s="1">
        <v>0</v>
      </c>
      <c r="O490" s="1">
        <v>1</v>
      </c>
      <c r="P490" s="1">
        <v>0</v>
      </c>
      <c r="Q490" s="1">
        <v>0</v>
      </c>
      <c r="R490" s="1">
        <v>1</v>
      </c>
      <c r="S490" s="1">
        <v>0</v>
      </c>
      <c r="U490" s="19">
        <f t="shared" si="28"/>
        <v>0.16307919411051244</v>
      </c>
      <c r="V490" s="19">
        <f t="shared" si="29"/>
        <v>1.1771299077532595</v>
      </c>
      <c r="W490" s="19">
        <f t="shared" si="30"/>
        <v>0.54067968271494948</v>
      </c>
      <c r="X490">
        <f t="shared" si="31"/>
        <v>-0.61492825919262462</v>
      </c>
      <c r="AB490" s="1">
        <v>18449</v>
      </c>
    </row>
    <row r="491" spans="4:28" x14ac:dyDescent="0.25">
      <c r="D491" s="2">
        <v>1</v>
      </c>
      <c r="E491" s="1">
        <v>23</v>
      </c>
      <c r="F491" s="1">
        <f>AB491/1000</f>
        <v>18.512</v>
      </c>
      <c r="G491" s="1">
        <v>1</v>
      </c>
      <c r="H491" s="1">
        <v>4000</v>
      </c>
      <c r="I491" s="1">
        <v>16.7</v>
      </c>
      <c r="J491" s="1">
        <v>0.22</v>
      </c>
      <c r="K491" s="1">
        <v>2</v>
      </c>
      <c r="L491" s="1">
        <v>566</v>
      </c>
      <c r="M491" s="1">
        <v>0</v>
      </c>
      <c r="N491" s="1">
        <v>0</v>
      </c>
      <c r="O491" s="1">
        <v>0</v>
      </c>
      <c r="P491" s="1">
        <v>1</v>
      </c>
      <c r="Q491" s="1">
        <v>0</v>
      </c>
      <c r="R491" s="1">
        <v>1</v>
      </c>
      <c r="S491" s="1">
        <v>0</v>
      </c>
      <c r="U491" s="19">
        <f t="shared" si="28"/>
        <v>0.16206045487123236</v>
      </c>
      <c r="V491" s="19">
        <f t="shared" si="29"/>
        <v>1.1759313299492813</v>
      </c>
      <c r="W491" s="19">
        <f t="shared" si="30"/>
        <v>0.54042667328876182</v>
      </c>
      <c r="X491">
        <f t="shared" si="31"/>
        <v>-0.61539631569678199</v>
      </c>
      <c r="AB491" s="1">
        <v>18512</v>
      </c>
    </row>
    <row r="492" spans="4:28" x14ac:dyDescent="0.25">
      <c r="D492" s="2">
        <v>1</v>
      </c>
      <c r="E492" s="1">
        <v>21</v>
      </c>
      <c r="F492" s="1">
        <f>AB492/1000</f>
        <v>18.773</v>
      </c>
      <c r="G492" s="1">
        <v>0</v>
      </c>
      <c r="H492" s="1">
        <v>3175</v>
      </c>
      <c r="I492" s="1">
        <v>11.54</v>
      </c>
      <c r="J492" s="1">
        <v>0.17</v>
      </c>
      <c r="K492" s="1">
        <v>3</v>
      </c>
      <c r="L492" s="1">
        <v>686</v>
      </c>
      <c r="M492" s="1">
        <v>0</v>
      </c>
      <c r="N492" s="1">
        <v>0</v>
      </c>
      <c r="O492" s="1">
        <v>0</v>
      </c>
      <c r="P492" s="1">
        <v>1</v>
      </c>
      <c r="Q492" s="1">
        <v>0</v>
      </c>
      <c r="R492" s="1">
        <v>1</v>
      </c>
      <c r="S492" s="1">
        <v>0</v>
      </c>
      <c r="U492" s="19">
        <f t="shared" si="28"/>
        <v>0.16104191363195228</v>
      </c>
      <c r="V492" s="19">
        <f t="shared" si="29"/>
        <v>1.1747342051591441</v>
      </c>
      <c r="W492" s="19">
        <f t="shared" si="30"/>
        <v>0.54017369220215983</v>
      </c>
      <c r="X492">
        <f t="shared" si="31"/>
        <v>-0.61586453891658233</v>
      </c>
      <c r="AB492" s="1">
        <v>18773</v>
      </c>
    </row>
    <row r="493" spans="4:28" x14ac:dyDescent="0.25">
      <c r="D493" s="2">
        <v>1</v>
      </c>
      <c r="E493" s="1">
        <v>23</v>
      </c>
      <c r="F493" s="1">
        <f>AB493/1000</f>
        <v>18.831</v>
      </c>
      <c r="G493" s="1">
        <v>0</v>
      </c>
      <c r="H493" s="1">
        <v>6000</v>
      </c>
      <c r="I493" s="1">
        <v>11.01</v>
      </c>
      <c r="J493" s="1">
        <v>0.32</v>
      </c>
      <c r="K493" s="1">
        <v>4</v>
      </c>
      <c r="L493" s="1">
        <v>667</v>
      </c>
      <c r="M493" s="1">
        <v>0</v>
      </c>
      <c r="N493" s="1">
        <v>0</v>
      </c>
      <c r="O493" s="1">
        <v>0</v>
      </c>
      <c r="P493" s="1">
        <v>1</v>
      </c>
      <c r="Q493" s="1">
        <v>0</v>
      </c>
      <c r="R493" s="1">
        <v>0</v>
      </c>
      <c r="S493" s="1">
        <v>0</v>
      </c>
      <c r="U493" s="19">
        <f t="shared" si="28"/>
        <v>0.16206077387123236</v>
      </c>
      <c r="V493" s="19">
        <f t="shared" si="29"/>
        <v>1.1759317050714353</v>
      </c>
      <c r="W493" s="19">
        <f t="shared" si="30"/>
        <v>0.54042675251741401</v>
      </c>
      <c r="X493">
        <f t="shared" si="31"/>
        <v>-0.6153961690929034</v>
      </c>
      <c r="AB493" s="1">
        <v>18831</v>
      </c>
    </row>
    <row r="494" spans="4:28" x14ac:dyDescent="0.25">
      <c r="D494" s="2">
        <v>1</v>
      </c>
      <c r="E494" s="1">
        <v>21</v>
      </c>
      <c r="F494" s="1">
        <f>AB494/1000</f>
        <v>18.916</v>
      </c>
      <c r="G494" s="1">
        <v>0</v>
      </c>
      <c r="H494" s="1">
        <v>6200</v>
      </c>
      <c r="I494" s="1">
        <v>7.9</v>
      </c>
      <c r="J494" s="1">
        <v>0.33</v>
      </c>
      <c r="K494" s="1">
        <v>2</v>
      </c>
      <c r="L494" s="1">
        <v>615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1</v>
      </c>
      <c r="S494" s="1">
        <v>0</v>
      </c>
      <c r="U494" s="19">
        <f t="shared" si="28"/>
        <v>0.16104205663195229</v>
      </c>
      <c r="V494" s="19">
        <f t="shared" si="29"/>
        <v>1.1747343731461475</v>
      </c>
      <c r="W494" s="19">
        <f t="shared" si="30"/>
        <v>0.54017372772136818</v>
      </c>
      <c r="X494">
        <f t="shared" si="31"/>
        <v>-0.61586447316142301</v>
      </c>
      <c r="AB494" s="1">
        <v>18916</v>
      </c>
    </row>
    <row r="495" spans="4:28" x14ac:dyDescent="0.25">
      <c r="D495" s="2">
        <v>1</v>
      </c>
      <c r="E495" s="1">
        <v>22</v>
      </c>
      <c r="F495" s="1">
        <f>AB495/1000</f>
        <v>18.922999999999998</v>
      </c>
      <c r="G495" s="1">
        <v>0</v>
      </c>
      <c r="H495" s="1">
        <v>2500</v>
      </c>
      <c r="I495" s="1">
        <v>12.53</v>
      </c>
      <c r="J495" s="1">
        <v>0.13</v>
      </c>
      <c r="K495" s="1">
        <v>3</v>
      </c>
      <c r="L495" s="1">
        <v>618</v>
      </c>
      <c r="M495" s="1">
        <v>0</v>
      </c>
      <c r="N495" s="1">
        <v>0</v>
      </c>
      <c r="O495" s="1">
        <v>0</v>
      </c>
      <c r="P495" s="1">
        <v>1</v>
      </c>
      <c r="Q495" s="1">
        <v>0</v>
      </c>
      <c r="R495" s="1">
        <v>1</v>
      </c>
      <c r="S495" s="1">
        <v>0</v>
      </c>
      <c r="U495" s="19">
        <f t="shared" si="28"/>
        <v>0.16155146475159232</v>
      </c>
      <c r="V495" s="19">
        <f t="shared" si="29"/>
        <v>1.1753329448199399</v>
      </c>
      <c r="W495" s="19">
        <f t="shared" si="30"/>
        <v>0.54030025501095258</v>
      </c>
      <c r="X495">
        <f t="shared" si="31"/>
        <v>-0.61563026615193484</v>
      </c>
      <c r="AB495" s="1">
        <v>18923</v>
      </c>
    </row>
    <row r="496" spans="4:28" x14ac:dyDescent="0.25">
      <c r="D496" s="2">
        <v>1</v>
      </c>
      <c r="E496" s="1">
        <v>22</v>
      </c>
      <c r="F496" s="1">
        <f>AB496/1000</f>
        <v>18.922999999999998</v>
      </c>
      <c r="G496" s="1">
        <v>0</v>
      </c>
      <c r="H496" s="1">
        <v>1000</v>
      </c>
      <c r="I496" s="1">
        <v>14.3</v>
      </c>
      <c r="J496" s="1">
        <v>0.05</v>
      </c>
      <c r="K496" s="1">
        <v>3</v>
      </c>
      <c r="L496" s="1">
        <v>599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U496" s="19">
        <f t="shared" si="28"/>
        <v>0.16155146475159232</v>
      </c>
      <c r="V496" s="19">
        <f t="shared" si="29"/>
        <v>1.1753329448199399</v>
      </c>
      <c r="W496" s="19">
        <f t="shared" si="30"/>
        <v>0.54030025501095258</v>
      </c>
      <c r="X496">
        <f t="shared" si="31"/>
        <v>-0.61563026615193484</v>
      </c>
      <c r="AB496" s="1">
        <v>18923</v>
      </c>
    </row>
    <row r="497" spans="4:28" x14ac:dyDescent="0.25">
      <c r="D497" s="2">
        <v>1</v>
      </c>
      <c r="E497" s="1">
        <v>23</v>
      </c>
      <c r="F497" s="1">
        <f>AB497/1000</f>
        <v>18.925999999999998</v>
      </c>
      <c r="G497" s="1">
        <v>0</v>
      </c>
      <c r="H497" s="1">
        <v>4600</v>
      </c>
      <c r="I497" s="1">
        <v>10.99</v>
      </c>
      <c r="J497" s="1">
        <v>0.24</v>
      </c>
      <c r="K497" s="1">
        <v>2</v>
      </c>
      <c r="L497" s="1">
        <v>688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1</v>
      </c>
      <c r="S497" s="1">
        <v>0</v>
      </c>
      <c r="U497" s="19">
        <f t="shared" si="28"/>
        <v>0.16206086887123236</v>
      </c>
      <c r="V497" s="19">
        <f t="shared" si="29"/>
        <v>1.1759318167849526</v>
      </c>
      <c r="W497" s="19">
        <f t="shared" si="30"/>
        <v>0.54042677611215328</v>
      </c>
      <c r="X497">
        <f t="shared" si="31"/>
        <v>-0.61539612543344602</v>
      </c>
      <c r="AB497" s="1">
        <v>18926</v>
      </c>
    </row>
    <row r="498" spans="4:28" x14ac:dyDescent="0.25">
      <c r="D498" s="2">
        <v>1</v>
      </c>
      <c r="E498" s="1">
        <v>23</v>
      </c>
      <c r="F498" s="1">
        <f>AB498/1000</f>
        <v>19</v>
      </c>
      <c r="G498" s="1">
        <v>2</v>
      </c>
      <c r="H498" s="1">
        <v>4475</v>
      </c>
      <c r="I498" s="1">
        <v>11.01</v>
      </c>
      <c r="J498" s="1">
        <v>0.24</v>
      </c>
      <c r="K498" s="1">
        <v>4</v>
      </c>
      <c r="L498" s="1">
        <v>647</v>
      </c>
      <c r="M498" s="1">
        <v>0</v>
      </c>
      <c r="N498" s="1">
        <v>0</v>
      </c>
      <c r="O498" s="1">
        <v>0</v>
      </c>
      <c r="P498" s="1">
        <v>1</v>
      </c>
      <c r="Q498" s="1">
        <v>0</v>
      </c>
      <c r="R498" s="1">
        <v>1</v>
      </c>
      <c r="S498" s="1">
        <v>0</v>
      </c>
      <c r="U498" s="19">
        <f t="shared" si="28"/>
        <v>0.16206094287123235</v>
      </c>
      <c r="V498" s="19">
        <f t="shared" si="29"/>
        <v>1.1759319038039102</v>
      </c>
      <c r="W498" s="19">
        <f t="shared" si="30"/>
        <v>0.54042679449121322</v>
      </c>
      <c r="X498">
        <f t="shared" si="31"/>
        <v>-0.61539609142502816</v>
      </c>
      <c r="AB498" s="1">
        <v>19000</v>
      </c>
    </row>
    <row r="499" spans="4:28" x14ac:dyDescent="0.25">
      <c r="D499" s="2">
        <v>1</v>
      </c>
      <c r="E499" s="1">
        <v>23</v>
      </c>
      <c r="F499" s="1">
        <f>AB499/1000</f>
        <v>19.062000000000001</v>
      </c>
      <c r="G499" s="1">
        <v>2</v>
      </c>
      <c r="H499" s="1">
        <v>4000</v>
      </c>
      <c r="I499" s="1">
        <v>13.98</v>
      </c>
      <c r="J499" s="1">
        <v>0.21</v>
      </c>
      <c r="K499" s="1">
        <v>4</v>
      </c>
      <c r="L499" s="1">
        <v>667</v>
      </c>
      <c r="M499" s="1">
        <v>0</v>
      </c>
      <c r="N499" s="1">
        <v>0</v>
      </c>
      <c r="O499" s="1">
        <v>1</v>
      </c>
      <c r="P499" s="1">
        <v>0</v>
      </c>
      <c r="Q499" s="1">
        <v>0</v>
      </c>
      <c r="R499" s="1">
        <v>1</v>
      </c>
      <c r="S499" s="1">
        <v>0</v>
      </c>
      <c r="U499" s="19">
        <f t="shared" si="28"/>
        <v>0.16206100487123234</v>
      </c>
      <c r="V499" s="19">
        <f t="shared" si="29"/>
        <v>1.1759319767116905</v>
      </c>
      <c r="W499" s="19">
        <f t="shared" si="30"/>
        <v>0.54042680988988501</v>
      </c>
      <c r="X499">
        <f t="shared" si="31"/>
        <v>-0.61539606293148985</v>
      </c>
      <c r="AB499" s="1">
        <v>19062</v>
      </c>
    </row>
    <row r="500" spans="4:28" x14ac:dyDescent="0.25">
      <c r="D500" s="2">
        <v>1</v>
      </c>
      <c r="E500" s="1">
        <v>23</v>
      </c>
      <c r="F500" s="1">
        <f>AB500/1000</f>
        <v>19.065000000000001</v>
      </c>
      <c r="G500" s="1">
        <v>3</v>
      </c>
      <c r="H500" s="1">
        <v>3600</v>
      </c>
      <c r="I500" s="1">
        <v>13.47</v>
      </c>
      <c r="J500" s="1">
        <v>0.19</v>
      </c>
      <c r="K500" s="1">
        <v>4</v>
      </c>
      <c r="L500" s="1">
        <v>540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U500" s="19">
        <f t="shared" si="28"/>
        <v>0.16206100787123237</v>
      </c>
      <c r="V500" s="19">
        <f t="shared" si="29"/>
        <v>1.1759319802394865</v>
      </c>
      <c r="W500" s="19">
        <f t="shared" si="30"/>
        <v>0.5404268106349821</v>
      </c>
      <c r="X500">
        <f t="shared" si="31"/>
        <v>-0.61539606155277016</v>
      </c>
      <c r="AB500" s="1">
        <v>19065</v>
      </c>
    </row>
    <row r="501" spans="4:28" x14ac:dyDescent="0.25">
      <c r="D501" s="2">
        <v>1</v>
      </c>
      <c r="E501" s="1">
        <v>23</v>
      </c>
      <c r="F501" s="1">
        <f>AB501/1000</f>
        <v>19.312000000000001</v>
      </c>
      <c r="G501" s="1">
        <v>4</v>
      </c>
      <c r="H501" s="1">
        <v>2800</v>
      </c>
      <c r="I501" s="1">
        <v>8.49</v>
      </c>
      <c r="J501" s="1">
        <v>0.14000000000000001</v>
      </c>
      <c r="K501" s="1">
        <v>3</v>
      </c>
      <c r="L501" s="1">
        <v>661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U501" s="19">
        <f t="shared" si="28"/>
        <v>0.16206125487123235</v>
      </c>
      <c r="V501" s="19">
        <f t="shared" si="29"/>
        <v>1.1759322706947215</v>
      </c>
      <c r="W501" s="19">
        <f t="shared" si="30"/>
        <v>0.54042687198130268</v>
      </c>
      <c r="X501">
        <f t="shared" si="31"/>
        <v>-0.61539594803820008</v>
      </c>
      <c r="AB501" s="1">
        <v>19312</v>
      </c>
    </row>
    <row r="502" spans="4:28" x14ac:dyDescent="0.25">
      <c r="D502" s="2">
        <v>1</v>
      </c>
      <c r="E502" s="1">
        <v>25</v>
      </c>
      <c r="F502" s="1">
        <f>AB502/1000</f>
        <v>19.422999999999998</v>
      </c>
      <c r="G502" s="1">
        <v>3</v>
      </c>
      <c r="H502" s="1">
        <v>3200</v>
      </c>
      <c r="I502" s="1">
        <v>18.09</v>
      </c>
      <c r="J502" s="1">
        <v>0.16</v>
      </c>
      <c r="K502" s="1">
        <v>2</v>
      </c>
      <c r="L502" s="1">
        <v>586</v>
      </c>
      <c r="M502" s="1">
        <v>0</v>
      </c>
      <c r="N502" s="1">
        <v>0</v>
      </c>
      <c r="O502" s="1">
        <v>1</v>
      </c>
      <c r="P502" s="1">
        <v>0</v>
      </c>
      <c r="Q502" s="1">
        <v>0</v>
      </c>
      <c r="R502" s="1">
        <v>1</v>
      </c>
      <c r="S502" s="1">
        <v>0</v>
      </c>
      <c r="U502" s="19">
        <f t="shared" si="28"/>
        <v>0.16308016811051243</v>
      </c>
      <c r="V502" s="19">
        <f t="shared" si="29"/>
        <v>1.177131054278348</v>
      </c>
      <c r="W502" s="19">
        <f t="shared" si="30"/>
        <v>0.54067992460312897</v>
      </c>
      <c r="X502">
        <f t="shared" si="31"/>
        <v>-0.61492781181475353</v>
      </c>
      <c r="AB502" s="1">
        <v>19423</v>
      </c>
    </row>
    <row r="503" spans="4:28" x14ac:dyDescent="0.25">
      <c r="D503" s="2">
        <v>1</v>
      </c>
      <c r="E503" s="1">
        <v>24</v>
      </c>
      <c r="F503" s="1">
        <f>AB503/1000</f>
        <v>19.677</v>
      </c>
      <c r="G503" s="1">
        <v>3</v>
      </c>
      <c r="H503" s="1">
        <v>3300</v>
      </c>
      <c r="I503" s="1">
        <v>6.39</v>
      </c>
      <c r="J503" s="1">
        <v>0.17</v>
      </c>
      <c r="K503" s="1">
        <v>4</v>
      </c>
      <c r="L503" s="1">
        <v>637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1">
        <v>0</v>
      </c>
      <c r="U503" s="19">
        <f t="shared" si="28"/>
        <v>0.16257102099087239</v>
      </c>
      <c r="V503" s="19">
        <f t="shared" si="29"/>
        <v>1.1765318739410386</v>
      </c>
      <c r="W503" s="19">
        <f t="shared" si="30"/>
        <v>0.54055347777227658</v>
      </c>
      <c r="X503">
        <f t="shared" si="31"/>
        <v>-0.61516170549793248</v>
      </c>
      <c r="AB503" s="1">
        <v>19677</v>
      </c>
    </row>
    <row r="504" spans="4:28" x14ac:dyDescent="0.25">
      <c r="D504" s="2">
        <v>1</v>
      </c>
      <c r="E504" s="1">
        <v>23</v>
      </c>
      <c r="F504" s="1">
        <f>AB504/1000</f>
        <v>20.044</v>
      </c>
      <c r="G504" s="1">
        <v>3</v>
      </c>
      <c r="H504" s="1">
        <v>6000</v>
      </c>
      <c r="I504" s="1">
        <v>7.9</v>
      </c>
      <c r="J504" s="1">
        <v>0.3</v>
      </c>
      <c r="K504" s="1">
        <v>2</v>
      </c>
      <c r="L504" s="1">
        <v>618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1</v>
      </c>
      <c r="S504" s="1">
        <v>0</v>
      </c>
      <c r="U504" s="19">
        <f t="shared" si="28"/>
        <v>0.16206198687123236</v>
      </c>
      <c r="V504" s="19">
        <f t="shared" si="29"/>
        <v>1.1759331314774586</v>
      </c>
      <c r="W504" s="19">
        <f t="shared" si="30"/>
        <v>0.54042705378496625</v>
      </c>
      <c r="X504">
        <f t="shared" si="31"/>
        <v>-0.61539561163073697</v>
      </c>
      <c r="AB504" s="1">
        <v>20044</v>
      </c>
    </row>
    <row r="505" spans="4:28" x14ac:dyDescent="0.25">
      <c r="D505" s="2">
        <v>1</v>
      </c>
      <c r="E505" s="1">
        <v>25</v>
      </c>
      <c r="F505" s="1">
        <f>AB505/1000</f>
        <v>20.221</v>
      </c>
      <c r="G505" s="1">
        <v>5</v>
      </c>
      <c r="H505" s="1">
        <v>5000</v>
      </c>
      <c r="I505" s="1">
        <v>8.94</v>
      </c>
      <c r="J505" s="1">
        <v>0.25</v>
      </c>
      <c r="K505" s="1">
        <v>4</v>
      </c>
      <c r="L505" s="1">
        <v>572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1</v>
      </c>
      <c r="S505" s="1">
        <v>0</v>
      </c>
      <c r="U505" s="19">
        <f t="shared" si="28"/>
        <v>0.16308096611051243</v>
      </c>
      <c r="V505" s="19">
        <f t="shared" si="29"/>
        <v>1.1771319936293041</v>
      </c>
      <c r="W505" s="19">
        <f t="shared" si="30"/>
        <v>0.54068012278254718</v>
      </c>
      <c r="X505">
        <f t="shared" si="31"/>
        <v>-0.6149274452774125</v>
      </c>
      <c r="AB505" s="1">
        <v>20221</v>
      </c>
    </row>
    <row r="506" spans="4:28" x14ac:dyDescent="0.25">
      <c r="D506" s="2">
        <v>1</v>
      </c>
      <c r="E506" s="1">
        <v>21</v>
      </c>
      <c r="F506" s="1">
        <f>AB506/1000</f>
        <v>20.259</v>
      </c>
      <c r="G506" s="1">
        <v>0</v>
      </c>
      <c r="H506" s="1">
        <v>1000</v>
      </c>
      <c r="I506" s="1">
        <v>15.65</v>
      </c>
      <c r="J506" s="1">
        <v>0.05</v>
      </c>
      <c r="K506" s="1">
        <v>3</v>
      </c>
      <c r="L506" s="1">
        <v>604</v>
      </c>
      <c r="M506" s="1">
        <v>1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U506" s="19">
        <f t="shared" si="28"/>
        <v>0.16104339963195227</v>
      </c>
      <c r="V506" s="19">
        <f t="shared" si="29"/>
        <v>1.17473595081547</v>
      </c>
      <c r="W506" s="19">
        <f t="shared" si="30"/>
        <v>0.54017406130384438</v>
      </c>
      <c r="X506">
        <f t="shared" si="31"/>
        <v>-0.61586385561496326</v>
      </c>
      <c r="AB506" s="1">
        <v>20259</v>
      </c>
    </row>
    <row r="507" spans="4:28" x14ac:dyDescent="0.25">
      <c r="D507" s="2">
        <v>1</v>
      </c>
      <c r="E507" s="1">
        <v>22</v>
      </c>
      <c r="F507" s="1">
        <f>AB507/1000</f>
        <v>20.297000000000001</v>
      </c>
      <c r="G507" s="1">
        <v>0</v>
      </c>
      <c r="H507" s="1">
        <v>5500</v>
      </c>
      <c r="I507" s="1">
        <v>7.14</v>
      </c>
      <c r="J507" s="1">
        <v>0.27</v>
      </c>
      <c r="K507" s="1">
        <v>3</v>
      </c>
      <c r="L507" s="1">
        <v>687</v>
      </c>
      <c r="M507" s="1">
        <v>0</v>
      </c>
      <c r="N507" s="1">
        <v>0</v>
      </c>
      <c r="O507" s="1">
        <v>0</v>
      </c>
      <c r="P507" s="1">
        <v>1</v>
      </c>
      <c r="Q507" s="1">
        <v>0</v>
      </c>
      <c r="R507" s="1">
        <v>0</v>
      </c>
      <c r="S507" s="1">
        <v>0</v>
      </c>
      <c r="U507" s="19">
        <f t="shared" si="28"/>
        <v>0.16155283875159232</v>
      </c>
      <c r="V507" s="19">
        <f t="shared" si="29"/>
        <v>1.1753345597285154</v>
      </c>
      <c r="W507" s="19">
        <f t="shared" si="30"/>
        <v>0.54030059627940574</v>
      </c>
      <c r="X507">
        <f t="shared" si="31"/>
        <v>-0.61562963452471975</v>
      </c>
      <c r="AB507" s="1">
        <v>20297</v>
      </c>
    </row>
    <row r="508" spans="4:28" x14ac:dyDescent="0.25">
      <c r="D508" s="2">
        <v>1</v>
      </c>
      <c r="E508" s="1">
        <v>24</v>
      </c>
      <c r="F508" s="1">
        <f>AB508/1000</f>
        <v>20.353000000000002</v>
      </c>
      <c r="G508" s="1">
        <v>2</v>
      </c>
      <c r="H508" s="1">
        <v>3625</v>
      </c>
      <c r="I508" s="1">
        <v>17.14</v>
      </c>
      <c r="J508" s="1">
        <v>0.18</v>
      </c>
      <c r="K508" s="1">
        <v>2</v>
      </c>
      <c r="L508" s="1">
        <v>648</v>
      </c>
      <c r="M508" s="1">
        <v>0</v>
      </c>
      <c r="N508" s="1">
        <v>0</v>
      </c>
      <c r="O508" s="1">
        <v>0</v>
      </c>
      <c r="P508" s="1">
        <v>1</v>
      </c>
      <c r="Q508" s="1">
        <v>0</v>
      </c>
      <c r="R508" s="1">
        <v>1</v>
      </c>
      <c r="S508" s="1">
        <v>0</v>
      </c>
      <c r="U508" s="19">
        <f t="shared" si="28"/>
        <v>0.1625716969908724</v>
      </c>
      <c r="V508" s="19">
        <f t="shared" si="29"/>
        <v>1.1765326692768543</v>
      </c>
      <c r="W508" s="19">
        <f t="shared" si="30"/>
        <v>0.54055364566053277</v>
      </c>
      <c r="X508">
        <f t="shared" si="31"/>
        <v>-0.61516139491214028</v>
      </c>
      <c r="AB508" s="1">
        <v>20353</v>
      </c>
    </row>
    <row r="509" spans="4:28" x14ac:dyDescent="0.25">
      <c r="D509" s="2">
        <v>1</v>
      </c>
      <c r="E509" s="1">
        <v>23</v>
      </c>
      <c r="F509" s="1">
        <f>AB509/1000</f>
        <v>20.420999999999999</v>
      </c>
      <c r="G509" s="1">
        <v>0</v>
      </c>
      <c r="H509" s="1">
        <v>5600</v>
      </c>
      <c r="I509" s="1">
        <v>12.84</v>
      </c>
      <c r="J509" s="1">
        <v>0.27</v>
      </c>
      <c r="K509" s="1">
        <v>4</v>
      </c>
      <c r="L509" s="1">
        <v>587</v>
      </c>
      <c r="M509" s="1">
        <v>0</v>
      </c>
      <c r="N509" s="1">
        <v>0</v>
      </c>
      <c r="O509" s="1">
        <v>1</v>
      </c>
      <c r="P509" s="1">
        <v>0</v>
      </c>
      <c r="Q509" s="1">
        <v>0</v>
      </c>
      <c r="R509" s="1">
        <v>0</v>
      </c>
      <c r="S509" s="1">
        <v>0</v>
      </c>
      <c r="U509" s="19">
        <f t="shared" si="28"/>
        <v>0.16206236387123235</v>
      </c>
      <c r="V509" s="19">
        <f t="shared" si="29"/>
        <v>1.1759335748043329</v>
      </c>
      <c r="W509" s="19">
        <f t="shared" si="30"/>
        <v>0.54042714741881626</v>
      </c>
      <c r="X509">
        <f t="shared" si="31"/>
        <v>-0.61539543837175359</v>
      </c>
      <c r="AB509" s="1">
        <v>20421</v>
      </c>
    </row>
    <row r="510" spans="4:28" x14ac:dyDescent="0.25">
      <c r="D510" s="2">
        <v>1</v>
      </c>
      <c r="E510" s="1">
        <v>23</v>
      </c>
      <c r="F510" s="1">
        <f>AB510/1000</f>
        <v>20.678000000000001</v>
      </c>
      <c r="G510" s="1">
        <v>0</v>
      </c>
      <c r="H510" s="1">
        <v>4375</v>
      </c>
      <c r="I510" s="1">
        <v>9.6300000000000008</v>
      </c>
      <c r="J510" s="1">
        <v>0.21</v>
      </c>
      <c r="K510" s="1">
        <v>4</v>
      </c>
      <c r="L510" s="1">
        <v>528</v>
      </c>
      <c r="M510" s="1">
        <v>1</v>
      </c>
      <c r="N510" s="1">
        <v>0</v>
      </c>
      <c r="O510" s="1">
        <v>0</v>
      </c>
      <c r="P510" s="1">
        <v>0</v>
      </c>
      <c r="Q510" s="1">
        <v>0</v>
      </c>
      <c r="R510" s="1">
        <v>1</v>
      </c>
      <c r="S510" s="1">
        <v>0</v>
      </c>
      <c r="U510" s="19">
        <f t="shared" si="28"/>
        <v>0.16206262087123235</v>
      </c>
      <c r="V510" s="19">
        <f t="shared" si="29"/>
        <v>1.1759338770193004</v>
      </c>
      <c r="W510" s="19">
        <f t="shared" si="30"/>
        <v>0.54042721124878645</v>
      </c>
      <c r="X510">
        <f t="shared" si="31"/>
        <v>-0.61539532026153887</v>
      </c>
      <c r="AB510" s="1">
        <v>20678</v>
      </c>
    </row>
    <row r="511" spans="4:28" x14ac:dyDescent="0.25">
      <c r="D511" s="2">
        <v>1</v>
      </c>
      <c r="E511" s="1">
        <v>22</v>
      </c>
      <c r="F511" s="1">
        <f>AB511/1000</f>
        <v>21.204999999999998</v>
      </c>
      <c r="G511" s="1">
        <v>0</v>
      </c>
      <c r="H511" s="1">
        <v>4750</v>
      </c>
      <c r="I511" s="1">
        <v>13.85</v>
      </c>
      <c r="J511" s="1">
        <v>0.22</v>
      </c>
      <c r="K511" s="1">
        <v>2</v>
      </c>
      <c r="L511" s="1">
        <v>658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U511" s="19">
        <f t="shared" si="28"/>
        <v>0.16155374675159231</v>
      </c>
      <c r="V511" s="19">
        <f t="shared" si="29"/>
        <v>1.1753356269327802</v>
      </c>
      <c r="W511" s="19">
        <f t="shared" si="30"/>
        <v>0.5403008218046802</v>
      </c>
      <c r="X511">
        <f t="shared" si="31"/>
        <v>-0.61562921711776342</v>
      </c>
      <c r="AB511" s="1">
        <v>21205</v>
      </c>
    </row>
    <row r="512" spans="4:28" x14ac:dyDescent="0.25">
      <c r="D512" s="2">
        <v>1</v>
      </c>
      <c r="E512" s="1">
        <v>21</v>
      </c>
      <c r="F512" s="1">
        <f>AB512/1000</f>
        <v>21.363</v>
      </c>
      <c r="G512" s="1">
        <v>2</v>
      </c>
      <c r="H512" s="1">
        <v>6000</v>
      </c>
      <c r="I512" s="1">
        <v>10.39</v>
      </c>
      <c r="J512" s="1">
        <v>0.28000000000000003</v>
      </c>
      <c r="K512" s="1">
        <v>4</v>
      </c>
      <c r="L512" s="1">
        <v>671</v>
      </c>
      <c r="M512" s="1">
        <v>0</v>
      </c>
      <c r="N512" s="1">
        <v>0</v>
      </c>
      <c r="O512" s="1">
        <v>1</v>
      </c>
      <c r="P512" s="1">
        <v>0</v>
      </c>
      <c r="Q512" s="1">
        <v>0</v>
      </c>
      <c r="R512" s="1">
        <v>0</v>
      </c>
      <c r="S512" s="1">
        <v>0</v>
      </c>
      <c r="U512" s="19">
        <f t="shared" si="28"/>
        <v>0.16104450363195227</v>
      </c>
      <c r="V512" s="19">
        <f t="shared" si="29"/>
        <v>1.1747372477246756</v>
      </c>
      <c r="W512" s="19">
        <f t="shared" si="30"/>
        <v>0.54017433552202565</v>
      </c>
      <c r="X512">
        <f t="shared" si="31"/>
        <v>-0.61586334796727837</v>
      </c>
      <c r="AB512" s="1">
        <v>21363</v>
      </c>
    </row>
    <row r="513" spans="4:28" x14ac:dyDescent="0.25">
      <c r="D513" s="2">
        <v>1</v>
      </c>
      <c r="E513" s="1">
        <v>24</v>
      </c>
      <c r="F513" s="1">
        <f>AB513/1000</f>
        <v>21.626999999999999</v>
      </c>
      <c r="G513" s="1">
        <v>0</v>
      </c>
      <c r="H513" s="1">
        <v>3900</v>
      </c>
      <c r="I513" s="1">
        <v>11.01</v>
      </c>
      <c r="J513" s="1">
        <v>0.18</v>
      </c>
      <c r="K513" s="1">
        <v>3</v>
      </c>
      <c r="L513" s="1">
        <v>636</v>
      </c>
      <c r="M513" s="1">
        <v>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U513" s="19">
        <f t="shared" si="28"/>
        <v>0.1625729709908724</v>
      </c>
      <c r="V513" s="19">
        <f t="shared" si="29"/>
        <v>1.1765341681804298</v>
      </c>
      <c r="W513" s="19">
        <f t="shared" si="30"/>
        <v>0.54055396206529838</v>
      </c>
      <c r="X513">
        <f t="shared" si="31"/>
        <v>-0.61516080957768637</v>
      </c>
      <c r="AB513" s="1">
        <v>21627</v>
      </c>
    </row>
    <row r="514" spans="4:28" x14ac:dyDescent="0.25">
      <c r="D514" s="2">
        <v>1</v>
      </c>
      <c r="E514" s="1">
        <v>22</v>
      </c>
      <c r="F514" s="1">
        <f>AB514/1000</f>
        <v>21.824000000000002</v>
      </c>
      <c r="G514" s="1">
        <v>0</v>
      </c>
      <c r="H514" s="1">
        <v>4975</v>
      </c>
      <c r="I514" s="1">
        <v>11.01</v>
      </c>
      <c r="J514" s="1">
        <v>0.23</v>
      </c>
      <c r="K514" s="1">
        <v>3</v>
      </c>
      <c r="L514" s="1">
        <v>588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U514" s="19">
        <f t="shared" si="28"/>
        <v>0.16155436575159232</v>
      </c>
      <c r="V514" s="19">
        <f t="shared" si="29"/>
        <v>1.1753363544657585</v>
      </c>
      <c r="W514" s="19">
        <f t="shared" si="30"/>
        <v>0.54030097554932355</v>
      </c>
      <c r="X514">
        <f t="shared" si="31"/>
        <v>-0.61562893256401996</v>
      </c>
      <c r="AB514" s="1">
        <v>21824</v>
      </c>
    </row>
    <row r="515" spans="4:28" x14ac:dyDescent="0.25">
      <c r="D515" s="2">
        <v>1</v>
      </c>
      <c r="E515" s="1">
        <v>22</v>
      </c>
      <c r="F515" s="1">
        <f>AB515/1000</f>
        <v>22.364000000000001</v>
      </c>
      <c r="G515" s="1">
        <v>4</v>
      </c>
      <c r="H515" s="1">
        <v>3000</v>
      </c>
      <c r="I515" s="1">
        <v>7.9</v>
      </c>
      <c r="J515" s="1">
        <v>0.13</v>
      </c>
      <c r="K515" s="1">
        <v>4</v>
      </c>
      <c r="L515" s="1">
        <v>672</v>
      </c>
      <c r="M515" s="1">
        <v>0</v>
      </c>
      <c r="N515" s="1">
        <v>0</v>
      </c>
      <c r="O515" s="1">
        <v>1</v>
      </c>
      <c r="P515" s="1">
        <v>0</v>
      </c>
      <c r="Q515" s="1">
        <v>0</v>
      </c>
      <c r="R515" s="1">
        <v>1</v>
      </c>
      <c r="S515" s="1">
        <v>0</v>
      </c>
      <c r="U515" s="19">
        <f t="shared" ref="U515:U578" si="32">$B$17 + E515*$B$18 + F515*$B$19 +  S515*$B$20</f>
        <v>0.16155490575159231</v>
      </c>
      <c r="V515" s="19">
        <f t="shared" ref="V515:V578" si="33">EXP(U515)</f>
        <v>1.1753369891475614</v>
      </c>
      <c r="W515" s="19">
        <f t="shared" ref="W515:W578" si="34">IF(D515=1,V515/(1+V515),1-(V515/(1+V515)))</f>
        <v>0.54030110967226963</v>
      </c>
      <c r="X515">
        <f t="shared" ref="X515:X578" si="35">LN(W515)</f>
        <v>-0.6156286843265828</v>
      </c>
      <c r="AB515" s="1">
        <v>22364</v>
      </c>
    </row>
    <row r="516" spans="4:28" x14ac:dyDescent="0.25">
      <c r="D516" s="2">
        <v>1</v>
      </c>
      <c r="E516" s="1">
        <v>21</v>
      </c>
      <c r="F516" s="1">
        <f>AB516/1000</f>
        <v>22.366</v>
      </c>
      <c r="G516" s="1">
        <v>0</v>
      </c>
      <c r="H516" s="1">
        <v>6250</v>
      </c>
      <c r="I516" s="1">
        <v>10.62</v>
      </c>
      <c r="J516" s="1">
        <v>0.28000000000000003</v>
      </c>
      <c r="K516" s="1">
        <v>4</v>
      </c>
      <c r="L516" s="1">
        <v>637</v>
      </c>
      <c r="M516" s="1">
        <v>1</v>
      </c>
      <c r="N516" s="1">
        <v>0</v>
      </c>
      <c r="O516" s="1">
        <v>0</v>
      </c>
      <c r="P516" s="1">
        <v>0</v>
      </c>
      <c r="Q516" s="1">
        <v>0</v>
      </c>
      <c r="R516" s="1">
        <v>1</v>
      </c>
      <c r="S516" s="1">
        <v>0</v>
      </c>
      <c r="U516" s="19">
        <f t="shared" si="32"/>
        <v>0.16104550663195227</v>
      </c>
      <c r="V516" s="19">
        <f t="shared" si="33"/>
        <v>1.174738425986726</v>
      </c>
      <c r="W516" s="19">
        <f t="shared" si="34"/>
        <v>0.54017458465319645</v>
      </c>
      <c r="X516">
        <f t="shared" si="35"/>
        <v>-0.61586288676226186</v>
      </c>
      <c r="AB516" s="1">
        <v>22366</v>
      </c>
    </row>
    <row r="517" spans="4:28" x14ac:dyDescent="0.25">
      <c r="D517" s="2">
        <v>1</v>
      </c>
      <c r="E517" s="1">
        <v>21</v>
      </c>
      <c r="F517" s="1">
        <f>AB517/1000</f>
        <v>22.391999999999999</v>
      </c>
      <c r="G517" s="1">
        <v>0</v>
      </c>
      <c r="H517" s="1">
        <v>5000</v>
      </c>
      <c r="I517" s="1">
        <v>11.11</v>
      </c>
      <c r="J517" s="1">
        <v>0.22</v>
      </c>
      <c r="K517" s="1">
        <v>2</v>
      </c>
      <c r="L517" s="1">
        <v>594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U517" s="19">
        <f t="shared" si="32"/>
        <v>0.16104553263195229</v>
      </c>
      <c r="V517" s="19">
        <f t="shared" si="33"/>
        <v>1.1747384565299255</v>
      </c>
      <c r="W517" s="19">
        <f t="shared" si="34"/>
        <v>0.54017459111123256</v>
      </c>
      <c r="X517">
        <f t="shared" si="35"/>
        <v>-0.61586287480680102</v>
      </c>
      <c r="AB517" s="1">
        <v>22392</v>
      </c>
    </row>
    <row r="518" spans="4:28" x14ac:dyDescent="0.25">
      <c r="D518" s="2">
        <v>1</v>
      </c>
      <c r="E518" s="1">
        <v>25</v>
      </c>
      <c r="F518" s="1">
        <f>AB518/1000</f>
        <v>22.45</v>
      </c>
      <c r="G518" s="1">
        <v>4</v>
      </c>
      <c r="H518" s="1">
        <v>4000</v>
      </c>
      <c r="I518" s="1">
        <v>11.01</v>
      </c>
      <c r="J518" s="1">
        <v>0.18</v>
      </c>
      <c r="K518" s="1">
        <v>3</v>
      </c>
      <c r="L518" s="1">
        <v>580</v>
      </c>
      <c r="M518" s="1">
        <v>0</v>
      </c>
      <c r="N518" s="1">
        <v>0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U518" s="19">
        <f t="shared" si="32"/>
        <v>0.16308319511051245</v>
      </c>
      <c r="V518" s="19">
        <f t="shared" si="33"/>
        <v>1.1771346174594421</v>
      </c>
      <c r="W518" s="19">
        <f t="shared" si="34"/>
        <v>0.54068067634378647</v>
      </c>
      <c r="X518">
        <f t="shared" si="35"/>
        <v>-0.6149264214540231</v>
      </c>
      <c r="AB518" s="1">
        <v>22450</v>
      </c>
    </row>
    <row r="519" spans="4:28" x14ac:dyDescent="0.25">
      <c r="D519" s="2">
        <v>1</v>
      </c>
      <c r="E519" s="1">
        <v>22</v>
      </c>
      <c r="F519" s="1">
        <f>AB519/1000</f>
        <v>22.466000000000001</v>
      </c>
      <c r="G519" s="1">
        <v>0</v>
      </c>
      <c r="H519" s="1">
        <v>3000</v>
      </c>
      <c r="I519" s="1">
        <v>9.9600000000000009</v>
      </c>
      <c r="J519" s="1">
        <v>0.13</v>
      </c>
      <c r="K519" s="1">
        <v>3</v>
      </c>
      <c r="L519" s="1">
        <v>603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0</v>
      </c>
      <c r="U519" s="19">
        <f t="shared" si="32"/>
        <v>0.16155500775159232</v>
      </c>
      <c r="V519" s="19">
        <f t="shared" si="33"/>
        <v>1.1753371090319402</v>
      </c>
      <c r="W519" s="19">
        <f t="shared" si="34"/>
        <v>0.54030113500660315</v>
      </c>
      <c r="X519">
        <f t="shared" si="35"/>
        <v>-0.61562863743729745</v>
      </c>
      <c r="AB519" s="1">
        <v>22466</v>
      </c>
    </row>
    <row r="520" spans="4:28" x14ac:dyDescent="0.25">
      <c r="D520" s="2">
        <v>1</v>
      </c>
      <c r="E520" s="1">
        <v>22</v>
      </c>
      <c r="F520" s="1">
        <f>AB520/1000</f>
        <v>22.564</v>
      </c>
      <c r="G520" s="1">
        <v>1</v>
      </c>
      <c r="H520" s="1">
        <v>4000</v>
      </c>
      <c r="I520" s="1">
        <v>11.01</v>
      </c>
      <c r="J520" s="1">
        <v>0.18</v>
      </c>
      <c r="K520" s="1">
        <v>2</v>
      </c>
      <c r="L520" s="1">
        <v>684</v>
      </c>
      <c r="M520" s="1">
        <v>1</v>
      </c>
      <c r="N520" s="1">
        <v>0</v>
      </c>
      <c r="O520" s="1">
        <v>0</v>
      </c>
      <c r="P520" s="1">
        <v>0</v>
      </c>
      <c r="Q520" s="1">
        <v>0</v>
      </c>
      <c r="R520" s="1">
        <v>1</v>
      </c>
      <c r="S520" s="1">
        <v>0</v>
      </c>
      <c r="U520" s="19">
        <f t="shared" si="32"/>
        <v>0.16155510575159232</v>
      </c>
      <c r="V520" s="19">
        <f t="shared" si="33"/>
        <v>1.1753372242149827</v>
      </c>
      <c r="W520" s="19">
        <f t="shared" si="34"/>
        <v>0.54030115934743339</v>
      </c>
      <c r="X520">
        <f t="shared" si="35"/>
        <v>-0.61562859238680967</v>
      </c>
      <c r="AB520" s="1">
        <v>22564</v>
      </c>
    </row>
    <row r="521" spans="4:28" x14ac:dyDescent="0.25">
      <c r="D521" s="2">
        <v>1</v>
      </c>
      <c r="E521" s="1">
        <v>23</v>
      </c>
      <c r="F521" s="1">
        <f>AB521/1000</f>
        <v>22.582999999999998</v>
      </c>
      <c r="G521" s="1">
        <v>1</v>
      </c>
      <c r="H521" s="1">
        <v>4000</v>
      </c>
      <c r="I521" s="1">
        <v>5.99</v>
      </c>
      <c r="J521" s="1">
        <v>0.18</v>
      </c>
      <c r="K521" s="1">
        <v>2</v>
      </c>
      <c r="L521" s="1">
        <v>645</v>
      </c>
      <c r="M521" s="1">
        <v>0</v>
      </c>
      <c r="N521" s="1">
        <v>0</v>
      </c>
      <c r="O521" s="1">
        <v>0</v>
      </c>
      <c r="P521" s="1">
        <v>1</v>
      </c>
      <c r="Q521" s="1">
        <v>0</v>
      </c>
      <c r="R521" s="1">
        <v>1</v>
      </c>
      <c r="S521" s="1">
        <v>0</v>
      </c>
      <c r="U521" s="19">
        <f t="shared" si="32"/>
        <v>0.16206452587123235</v>
      </c>
      <c r="V521" s="19">
        <f t="shared" si="33"/>
        <v>1.1759361171754699</v>
      </c>
      <c r="W521" s="19">
        <f t="shared" si="34"/>
        <v>0.54042768438529531</v>
      </c>
      <c r="X521">
        <f t="shared" si="35"/>
        <v>-0.61539444477582705</v>
      </c>
      <c r="AB521" s="1">
        <v>22583</v>
      </c>
    </row>
    <row r="522" spans="4:28" x14ac:dyDescent="0.25">
      <c r="D522" s="2">
        <v>1</v>
      </c>
      <c r="E522" s="1">
        <v>24</v>
      </c>
      <c r="F522" s="1">
        <f>AB522/1000</f>
        <v>22.635000000000002</v>
      </c>
      <c r="G522" s="1">
        <v>3</v>
      </c>
      <c r="H522" s="1">
        <v>6250</v>
      </c>
      <c r="I522" s="1">
        <v>6.54</v>
      </c>
      <c r="J522" s="1">
        <v>0.28000000000000003</v>
      </c>
      <c r="K522" s="1">
        <v>4</v>
      </c>
      <c r="L522" s="1">
        <v>602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1</v>
      </c>
      <c r="S522" s="1">
        <v>0</v>
      </c>
      <c r="U522" s="19">
        <f t="shared" si="32"/>
        <v>0.16257397899087239</v>
      </c>
      <c r="V522" s="19">
        <f t="shared" si="33"/>
        <v>1.176535354127469</v>
      </c>
      <c r="W522" s="19">
        <f t="shared" si="34"/>
        <v>0.54055421240750734</v>
      </c>
      <c r="X522">
        <f t="shared" si="35"/>
        <v>-0.61516034645620621</v>
      </c>
      <c r="AB522" s="1">
        <v>22635</v>
      </c>
    </row>
    <row r="523" spans="4:28" x14ac:dyDescent="0.25">
      <c r="D523" s="2">
        <v>1</v>
      </c>
      <c r="E523" s="1">
        <v>21</v>
      </c>
      <c r="F523" s="1">
        <f>AB523/1000</f>
        <v>22.666</v>
      </c>
      <c r="G523" s="1">
        <v>0</v>
      </c>
      <c r="H523" s="1">
        <v>3375</v>
      </c>
      <c r="I523" s="1">
        <v>11.01</v>
      </c>
      <c r="J523" s="1">
        <v>0.15</v>
      </c>
      <c r="K523" s="1">
        <v>2</v>
      </c>
      <c r="L523" s="1">
        <v>630</v>
      </c>
      <c r="M523" s="1">
        <v>1</v>
      </c>
      <c r="N523" s="1">
        <v>0</v>
      </c>
      <c r="O523" s="1">
        <v>0</v>
      </c>
      <c r="P523" s="1">
        <v>0</v>
      </c>
      <c r="Q523" s="1">
        <v>0</v>
      </c>
      <c r="R523" s="1">
        <v>1</v>
      </c>
      <c r="S523" s="1">
        <v>0</v>
      </c>
      <c r="U523" s="19">
        <f t="shared" si="32"/>
        <v>0.16104580663195228</v>
      </c>
      <c r="V523" s="19">
        <f t="shared" si="33"/>
        <v>1.1747387784083068</v>
      </c>
      <c r="W523" s="19">
        <f t="shared" si="34"/>
        <v>0.54017465916899643</v>
      </c>
      <c r="X523">
        <f t="shared" si="35"/>
        <v>-0.61586274881464831</v>
      </c>
      <c r="AB523" s="1">
        <v>22666</v>
      </c>
    </row>
    <row r="524" spans="4:28" x14ac:dyDescent="0.25">
      <c r="D524" s="2">
        <v>1</v>
      </c>
      <c r="E524" s="1">
        <v>24</v>
      </c>
      <c r="F524" s="1">
        <f>AB524/1000</f>
        <v>22.664000000000001</v>
      </c>
      <c r="G524" s="1">
        <v>0</v>
      </c>
      <c r="H524" s="1">
        <v>10000</v>
      </c>
      <c r="I524" s="1">
        <v>12.18</v>
      </c>
      <c r="J524" s="1">
        <v>0.44</v>
      </c>
      <c r="K524" s="1">
        <v>2</v>
      </c>
      <c r="L524" s="1">
        <v>649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U524" s="19">
        <f t="shared" si="32"/>
        <v>0.1625740079908724</v>
      </c>
      <c r="V524" s="19">
        <f t="shared" si="33"/>
        <v>1.1765353882469947</v>
      </c>
      <c r="W524" s="19">
        <f t="shared" si="34"/>
        <v>0.54055421960981254</v>
      </c>
      <c r="X524">
        <f t="shared" si="35"/>
        <v>-0.61516033313227869</v>
      </c>
      <c r="AB524" s="1">
        <v>22664</v>
      </c>
    </row>
    <row r="525" spans="4:28" x14ac:dyDescent="0.25">
      <c r="D525" s="2">
        <v>1</v>
      </c>
      <c r="E525" s="1">
        <v>24</v>
      </c>
      <c r="F525" s="1">
        <f>AB525/1000</f>
        <v>22.684000000000001</v>
      </c>
      <c r="G525" s="1">
        <v>0</v>
      </c>
      <c r="H525" s="1">
        <v>13000</v>
      </c>
      <c r="I525" s="1">
        <v>7.88</v>
      </c>
      <c r="J525" s="1">
        <v>0.56999999999999995</v>
      </c>
      <c r="K525" s="1">
        <v>3</v>
      </c>
      <c r="L525" s="1">
        <v>640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1</v>
      </c>
      <c r="S525" s="1">
        <v>0</v>
      </c>
      <c r="U525" s="19">
        <f t="shared" si="32"/>
        <v>0.16257402799087239</v>
      </c>
      <c r="V525" s="19">
        <f t="shared" si="33"/>
        <v>1.1765354117777027</v>
      </c>
      <c r="W525" s="19">
        <f t="shared" si="34"/>
        <v>0.5405542245769196</v>
      </c>
      <c r="X525">
        <f t="shared" si="35"/>
        <v>-0.61516032394336329</v>
      </c>
      <c r="AB525" s="1">
        <v>22684</v>
      </c>
    </row>
    <row r="526" spans="4:28" x14ac:dyDescent="0.25">
      <c r="D526" s="2">
        <v>1</v>
      </c>
      <c r="E526" s="1">
        <v>22</v>
      </c>
      <c r="F526" s="1">
        <f>AB526/1000</f>
        <v>22.786000000000001</v>
      </c>
      <c r="G526" s="1">
        <v>0</v>
      </c>
      <c r="H526" s="1">
        <v>5400</v>
      </c>
      <c r="I526" s="1">
        <v>15.31</v>
      </c>
      <c r="J526" s="1">
        <v>0.24</v>
      </c>
      <c r="K526" s="1">
        <v>2</v>
      </c>
      <c r="L526" s="1">
        <v>647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">
        <v>1</v>
      </c>
      <c r="S526" s="1">
        <v>0</v>
      </c>
      <c r="U526" s="19">
        <f t="shared" si="32"/>
        <v>0.16155532775159231</v>
      </c>
      <c r="V526" s="19">
        <f t="shared" si="33"/>
        <v>1.1753374851398752</v>
      </c>
      <c r="W526" s="19">
        <f t="shared" si="34"/>
        <v>0.54030121448686408</v>
      </c>
      <c r="X526">
        <f t="shared" si="35"/>
        <v>-0.61562849033367328</v>
      </c>
      <c r="AB526" s="1">
        <v>22786</v>
      </c>
    </row>
    <row r="527" spans="4:28" x14ac:dyDescent="0.25">
      <c r="D527" s="2">
        <v>1</v>
      </c>
      <c r="E527" s="1">
        <v>24</v>
      </c>
      <c r="F527" s="1">
        <f>AB527/1000</f>
        <v>22.789000000000001</v>
      </c>
      <c r="G527" s="1">
        <v>1</v>
      </c>
      <c r="H527" s="1">
        <v>3000</v>
      </c>
      <c r="I527" s="1">
        <v>11.99</v>
      </c>
      <c r="J527" s="1">
        <v>0.13</v>
      </c>
      <c r="K527" s="1">
        <v>3</v>
      </c>
      <c r="L527" s="1">
        <v>663</v>
      </c>
      <c r="M527" s="1">
        <v>1</v>
      </c>
      <c r="N527" s="1">
        <v>0</v>
      </c>
      <c r="O527" s="1">
        <v>0</v>
      </c>
      <c r="P527" s="1">
        <v>0</v>
      </c>
      <c r="Q527" s="1">
        <v>0</v>
      </c>
      <c r="R527" s="1">
        <v>1</v>
      </c>
      <c r="S527" s="1">
        <v>0</v>
      </c>
      <c r="U527" s="19">
        <f t="shared" si="32"/>
        <v>0.16257413299087239</v>
      </c>
      <c r="V527" s="19">
        <f t="shared" si="33"/>
        <v>1.1765355353139275</v>
      </c>
      <c r="W527" s="19">
        <f t="shared" si="34"/>
        <v>0.54055425065423179</v>
      </c>
      <c r="X527">
        <f t="shared" si="35"/>
        <v>-0.61516027570155807</v>
      </c>
      <c r="AB527" s="1">
        <v>22789</v>
      </c>
    </row>
    <row r="528" spans="4:28" x14ac:dyDescent="0.25">
      <c r="D528" s="2">
        <v>1</v>
      </c>
      <c r="E528" s="1">
        <v>22</v>
      </c>
      <c r="F528" s="1">
        <f>AB528/1000</f>
        <v>22.867000000000001</v>
      </c>
      <c r="G528" s="1">
        <v>3</v>
      </c>
      <c r="H528" s="1">
        <v>3500</v>
      </c>
      <c r="I528" s="1">
        <v>7.49</v>
      </c>
      <c r="J528" s="1">
        <v>0.15</v>
      </c>
      <c r="K528" s="1">
        <v>4</v>
      </c>
      <c r="L528" s="1">
        <v>647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1</v>
      </c>
      <c r="S528" s="1">
        <v>0</v>
      </c>
      <c r="U528" s="19">
        <f t="shared" si="32"/>
        <v>0.16155540875159233</v>
      </c>
      <c r="V528" s="19">
        <f t="shared" si="33"/>
        <v>1.1753375803422155</v>
      </c>
      <c r="W528" s="19">
        <f t="shared" si="34"/>
        <v>0.54030123460530477</v>
      </c>
      <c r="X528">
        <f t="shared" si="35"/>
        <v>-0.61562845309807257</v>
      </c>
      <c r="AB528" s="1">
        <v>22867</v>
      </c>
    </row>
    <row r="529" spans="4:28" x14ac:dyDescent="0.25">
      <c r="D529" s="2">
        <v>1</v>
      </c>
      <c r="E529" s="1">
        <v>21</v>
      </c>
      <c r="F529" s="1">
        <f>AB529/1000</f>
        <v>22.882000000000001</v>
      </c>
      <c r="G529" s="1">
        <v>0</v>
      </c>
      <c r="H529" s="1">
        <v>4900</v>
      </c>
      <c r="I529" s="1">
        <v>14.54</v>
      </c>
      <c r="J529" s="1">
        <v>0.21</v>
      </c>
      <c r="K529" s="1">
        <v>4</v>
      </c>
      <c r="L529" s="1">
        <v>674</v>
      </c>
      <c r="M529" s="1">
        <v>0</v>
      </c>
      <c r="N529" s="1">
        <v>0</v>
      </c>
      <c r="O529" s="1">
        <v>0</v>
      </c>
      <c r="P529" s="1">
        <v>1</v>
      </c>
      <c r="Q529" s="1">
        <v>0</v>
      </c>
      <c r="R529" s="1">
        <v>1</v>
      </c>
      <c r="S529" s="1">
        <v>0</v>
      </c>
      <c r="U529" s="19">
        <f t="shared" si="32"/>
        <v>0.16104602263195228</v>
      </c>
      <c r="V529" s="19">
        <f t="shared" si="33"/>
        <v>1.1747390321519102</v>
      </c>
      <c r="W529" s="19">
        <f t="shared" si="34"/>
        <v>0.54017471282037122</v>
      </c>
      <c r="X529">
        <f t="shared" si="35"/>
        <v>-0.61586264949238056</v>
      </c>
      <c r="AB529" s="1">
        <v>22882</v>
      </c>
    </row>
    <row r="530" spans="4:28" x14ac:dyDescent="0.25">
      <c r="D530" s="2">
        <v>1</v>
      </c>
      <c r="E530" s="1">
        <v>23</v>
      </c>
      <c r="F530" s="1">
        <f>AB530/1000</f>
        <v>22.957000000000001</v>
      </c>
      <c r="G530" s="1">
        <v>1</v>
      </c>
      <c r="H530" s="1">
        <v>2500</v>
      </c>
      <c r="I530" s="1">
        <v>15.95</v>
      </c>
      <c r="J530" s="1">
        <v>0.11</v>
      </c>
      <c r="K530" s="1">
        <v>2</v>
      </c>
      <c r="L530" s="1">
        <v>594</v>
      </c>
      <c r="M530" s="1">
        <v>1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U530" s="19">
        <f t="shared" si="32"/>
        <v>0.16206489987123235</v>
      </c>
      <c r="V530" s="19">
        <f t="shared" si="33"/>
        <v>1.1759365569756599</v>
      </c>
      <c r="W530" s="19">
        <f t="shared" si="34"/>
        <v>0.54042777727402924</v>
      </c>
      <c r="X530">
        <f t="shared" si="35"/>
        <v>-0.61539427289579829</v>
      </c>
      <c r="AB530" s="1">
        <v>22957</v>
      </c>
    </row>
    <row r="531" spans="4:28" x14ac:dyDescent="0.25">
      <c r="D531" s="2">
        <v>1</v>
      </c>
      <c r="E531" s="1">
        <v>24</v>
      </c>
      <c r="F531" s="1">
        <f>AB531/1000</f>
        <v>23.071000000000002</v>
      </c>
      <c r="G531" s="1">
        <v>3</v>
      </c>
      <c r="H531" s="1">
        <v>5000</v>
      </c>
      <c r="I531" s="1">
        <v>9.32</v>
      </c>
      <c r="J531" s="1">
        <v>0.22</v>
      </c>
      <c r="K531" s="1">
        <v>3</v>
      </c>
      <c r="L531" s="1">
        <v>571</v>
      </c>
      <c r="M531" s="1">
        <v>0</v>
      </c>
      <c r="N531" s="1">
        <v>0</v>
      </c>
      <c r="O531" s="1">
        <v>1</v>
      </c>
      <c r="P531" s="1">
        <v>0</v>
      </c>
      <c r="Q531" s="1">
        <v>0</v>
      </c>
      <c r="R531" s="1">
        <v>0</v>
      </c>
      <c r="S531" s="1">
        <v>0</v>
      </c>
      <c r="U531" s="19">
        <f t="shared" si="32"/>
        <v>0.16257441499087241</v>
      </c>
      <c r="V531" s="19">
        <f t="shared" si="33"/>
        <v>1.1765358670969952</v>
      </c>
      <c r="W531" s="19">
        <f t="shared" si="34"/>
        <v>0.54055432069044052</v>
      </c>
      <c r="X531">
        <f t="shared" si="35"/>
        <v>-0.61516014613786651</v>
      </c>
      <c r="AB531" s="1">
        <v>23071</v>
      </c>
    </row>
    <row r="532" spans="4:28" x14ac:dyDescent="0.25">
      <c r="D532" s="2">
        <v>1</v>
      </c>
      <c r="E532" s="1">
        <v>22</v>
      </c>
      <c r="F532" s="1">
        <f>AB532/1000</f>
        <v>23.497</v>
      </c>
      <c r="G532" s="1">
        <v>0</v>
      </c>
      <c r="H532" s="1">
        <v>3625</v>
      </c>
      <c r="I532" s="1">
        <v>8.49</v>
      </c>
      <c r="J532" s="1">
        <v>0.15</v>
      </c>
      <c r="K532" s="1">
        <v>3</v>
      </c>
      <c r="L532" s="1">
        <v>557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1</v>
      </c>
      <c r="S532" s="1">
        <v>0</v>
      </c>
      <c r="U532" s="19">
        <f t="shared" si="32"/>
        <v>0.16155603875159233</v>
      </c>
      <c r="V532" s="19">
        <f t="shared" si="33"/>
        <v>1.1753383208051245</v>
      </c>
      <c r="W532" s="19">
        <f t="shared" si="34"/>
        <v>0.54030139108206143</v>
      </c>
      <c r="X532">
        <f t="shared" si="35"/>
        <v>-0.61562816348789962</v>
      </c>
      <c r="AB532" s="1">
        <v>23497</v>
      </c>
    </row>
    <row r="533" spans="4:28" x14ac:dyDescent="0.25">
      <c r="D533" s="2">
        <v>1</v>
      </c>
      <c r="E533" s="1">
        <v>21</v>
      </c>
      <c r="F533" s="1">
        <f>AB533/1000</f>
        <v>23.504000000000001</v>
      </c>
      <c r="G533" s="1">
        <v>0</v>
      </c>
      <c r="H533" s="1">
        <v>3500</v>
      </c>
      <c r="I533" s="1">
        <v>14.61</v>
      </c>
      <c r="J533" s="1">
        <v>0.15</v>
      </c>
      <c r="K533" s="1">
        <v>3</v>
      </c>
      <c r="L533" s="1">
        <v>646</v>
      </c>
      <c r="M533" s="1">
        <v>0</v>
      </c>
      <c r="N533" s="1">
        <v>0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U533" s="19">
        <f t="shared" si="32"/>
        <v>0.16104664463195228</v>
      </c>
      <c r="V533" s="19">
        <f t="shared" si="33"/>
        <v>1.1747397628398155</v>
      </c>
      <c r="W533" s="19">
        <f t="shared" si="34"/>
        <v>0.5401748673164547</v>
      </c>
      <c r="X533">
        <f t="shared" si="35"/>
        <v>-0.61586236348109991</v>
      </c>
      <c r="AB533" s="1">
        <v>23504</v>
      </c>
    </row>
    <row r="534" spans="4:28" x14ac:dyDescent="0.25">
      <c r="D534" s="2">
        <v>1</v>
      </c>
      <c r="E534" s="1">
        <v>21</v>
      </c>
      <c r="F534" s="1">
        <f>AB534/1000</f>
        <v>23.542999999999999</v>
      </c>
      <c r="G534" s="1">
        <v>0</v>
      </c>
      <c r="H534" s="1">
        <v>6000</v>
      </c>
      <c r="I534" s="1">
        <v>8.49</v>
      </c>
      <c r="J534" s="1">
        <v>0.25</v>
      </c>
      <c r="K534" s="1">
        <v>3</v>
      </c>
      <c r="L534" s="1">
        <v>631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1</v>
      </c>
      <c r="S534" s="1">
        <v>0</v>
      </c>
      <c r="U534" s="19">
        <f t="shared" si="32"/>
        <v>0.16104668363195226</v>
      </c>
      <c r="V534" s="19">
        <f t="shared" si="33"/>
        <v>1.174739808654667</v>
      </c>
      <c r="W534" s="19">
        <f t="shared" si="34"/>
        <v>0.54017487700350786</v>
      </c>
      <c r="X534">
        <f t="shared" si="35"/>
        <v>-0.61586234554792008</v>
      </c>
      <c r="AB534" s="1">
        <v>23543</v>
      </c>
    </row>
    <row r="535" spans="4:28" x14ac:dyDescent="0.25">
      <c r="D535" s="2">
        <v>1</v>
      </c>
      <c r="E535" s="1">
        <v>21</v>
      </c>
      <c r="F535" s="1">
        <f>AB535/1000</f>
        <v>23.597000000000001</v>
      </c>
      <c r="G535" s="1">
        <v>0</v>
      </c>
      <c r="H535" s="1">
        <v>4200</v>
      </c>
      <c r="I535" s="1">
        <v>14.11</v>
      </c>
      <c r="J535" s="1">
        <v>0.18</v>
      </c>
      <c r="K535" s="1">
        <v>4</v>
      </c>
      <c r="L535" s="1">
        <v>675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U535" s="19">
        <f t="shared" si="32"/>
        <v>0.16104673763195226</v>
      </c>
      <c r="V535" s="19">
        <f t="shared" si="33"/>
        <v>1.1747398720906184</v>
      </c>
      <c r="W535" s="19">
        <f t="shared" si="34"/>
        <v>0.54017489041635081</v>
      </c>
      <c r="X535">
        <f t="shared" si="35"/>
        <v>-0.61586232071736358</v>
      </c>
      <c r="AB535" s="1">
        <v>23597</v>
      </c>
    </row>
    <row r="536" spans="4:28" x14ac:dyDescent="0.25">
      <c r="D536" s="2">
        <v>1</v>
      </c>
      <c r="E536" s="1">
        <v>25</v>
      </c>
      <c r="F536" s="1">
        <f>AB536/1000</f>
        <v>23.626999999999999</v>
      </c>
      <c r="G536" s="1">
        <v>4</v>
      </c>
      <c r="H536" s="1">
        <v>3000</v>
      </c>
      <c r="I536" s="1">
        <v>9.91</v>
      </c>
      <c r="J536" s="1">
        <v>0.13</v>
      </c>
      <c r="K536" s="1">
        <v>2</v>
      </c>
      <c r="L536" s="1">
        <v>649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U536" s="19">
        <f t="shared" si="32"/>
        <v>0.16308437211051244</v>
      </c>
      <c r="V536" s="19">
        <f t="shared" si="33"/>
        <v>1.1771360029477023</v>
      </c>
      <c r="W536" s="19">
        <f t="shared" si="34"/>
        <v>0.54068096864593462</v>
      </c>
      <c r="X536">
        <f t="shared" si="35"/>
        <v>-0.61492588083535127</v>
      </c>
      <c r="AB536" s="1">
        <v>23627</v>
      </c>
    </row>
    <row r="537" spans="4:28" x14ac:dyDescent="0.25">
      <c r="D537" s="2">
        <v>1</v>
      </c>
      <c r="E537" s="1">
        <v>21</v>
      </c>
      <c r="F537" s="1">
        <f>AB537/1000</f>
        <v>23.664000000000001</v>
      </c>
      <c r="G537" s="1">
        <v>1</v>
      </c>
      <c r="H537" s="1">
        <v>6250</v>
      </c>
      <c r="I537" s="1">
        <v>6.17</v>
      </c>
      <c r="J537" s="1">
        <v>0.26</v>
      </c>
      <c r="K537" s="1">
        <v>3</v>
      </c>
      <c r="L537" s="1">
        <v>637</v>
      </c>
      <c r="M537" s="1">
        <v>0</v>
      </c>
      <c r="N537" s="1">
        <v>0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U537" s="19">
        <f t="shared" si="32"/>
        <v>0.16104680463195228</v>
      </c>
      <c r="V537" s="19">
        <f t="shared" si="33"/>
        <v>1.1747399507981926</v>
      </c>
      <c r="W537" s="19">
        <f t="shared" si="34"/>
        <v>0.54017490705821125</v>
      </c>
      <c r="X537">
        <f t="shared" si="35"/>
        <v>-0.61586228990908187</v>
      </c>
      <c r="AB537" s="1">
        <v>23664</v>
      </c>
    </row>
    <row r="538" spans="4:28" x14ac:dyDescent="0.25">
      <c r="D538" s="2">
        <v>1</v>
      </c>
      <c r="E538" s="1">
        <v>24</v>
      </c>
      <c r="F538" s="1">
        <f>AB538/1000</f>
        <v>23.667000000000002</v>
      </c>
      <c r="G538" s="1">
        <v>3</v>
      </c>
      <c r="H538" s="1">
        <v>7400</v>
      </c>
      <c r="I538" s="1">
        <v>13.85</v>
      </c>
      <c r="J538" s="1">
        <v>0.31</v>
      </c>
      <c r="K538" s="1">
        <v>2</v>
      </c>
      <c r="L538" s="1">
        <v>662</v>
      </c>
      <c r="M538" s="1">
        <v>1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 s="1">
        <v>0</v>
      </c>
      <c r="U538" s="19">
        <f t="shared" si="32"/>
        <v>0.1625750109908724</v>
      </c>
      <c r="V538" s="19">
        <f t="shared" si="33"/>
        <v>1.176536568312581</v>
      </c>
      <c r="W538" s="19">
        <f t="shared" si="34"/>
        <v>0.54055446871022383</v>
      </c>
      <c r="X538">
        <f t="shared" si="35"/>
        <v>-0.61515987230828573</v>
      </c>
      <c r="AB538" s="1">
        <v>23667</v>
      </c>
    </row>
    <row r="539" spans="4:28" x14ac:dyDescent="0.25">
      <c r="D539" s="2">
        <v>1</v>
      </c>
      <c r="E539" s="1">
        <v>25</v>
      </c>
      <c r="F539" s="1">
        <f>AB539/1000</f>
        <v>23.719000000000001</v>
      </c>
      <c r="G539" s="1">
        <v>2</v>
      </c>
      <c r="H539" s="1">
        <v>4000</v>
      </c>
      <c r="I539" s="1">
        <v>7.4</v>
      </c>
      <c r="J539" s="1">
        <v>0.17</v>
      </c>
      <c r="K539" s="1">
        <v>3</v>
      </c>
      <c r="L539" s="1">
        <v>667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1</v>
      </c>
      <c r="S539" s="1">
        <v>0</v>
      </c>
      <c r="U539" s="19">
        <f t="shared" si="32"/>
        <v>0.16308446411051244</v>
      </c>
      <c r="V539" s="19">
        <f t="shared" si="33"/>
        <v>1.1771361112442196</v>
      </c>
      <c r="W539" s="19">
        <f t="shared" si="34"/>
        <v>0.5406809914936801</v>
      </c>
      <c r="X539">
        <f t="shared" si="35"/>
        <v>-0.61492583857800109</v>
      </c>
      <c r="AB539" s="1">
        <v>23719</v>
      </c>
    </row>
    <row r="540" spans="4:28" x14ac:dyDescent="0.25">
      <c r="D540" s="2">
        <v>1</v>
      </c>
      <c r="E540" s="1">
        <v>22</v>
      </c>
      <c r="F540" s="1">
        <f>AB540/1000</f>
        <v>23.888000000000002</v>
      </c>
      <c r="G540" s="1">
        <v>0</v>
      </c>
      <c r="H540" s="1">
        <v>1400</v>
      </c>
      <c r="I540" s="1">
        <v>14.91</v>
      </c>
      <c r="J540" s="1">
        <v>0.06</v>
      </c>
      <c r="K540" s="1">
        <v>4</v>
      </c>
      <c r="L540" s="1">
        <v>535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U540" s="19">
        <f t="shared" si="32"/>
        <v>0.16155642975159232</v>
      </c>
      <c r="V540" s="19">
        <f t="shared" si="33"/>
        <v>1.1753387803624977</v>
      </c>
      <c r="W540" s="19">
        <f t="shared" si="34"/>
        <v>0.54030148819699686</v>
      </c>
      <c r="X540">
        <f t="shared" si="35"/>
        <v>-0.61562798374576244</v>
      </c>
      <c r="AB540" s="1">
        <v>23888</v>
      </c>
    </row>
    <row r="541" spans="4:28" x14ac:dyDescent="0.25">
      <c r="D541" s="2">
        <v>1</v>
      </c>
      <c r="E541" s="1">
        <v>25</v>
      </c>
      <c r="F541" s="1">
        <f>AB541/1000</f>
        <v>23.948</v>
      </c>
      <c r="G541" s="1">
        <v>3</v>
      </c>
      <c r="H541" s="1">
        <v>3000</v>
      </c>
      <c r="I541" s="1">
        <v>11.99</v>
      </c>
      <c r="J541" s="1">
        <v>0.13</v>
      </c>
      <c r="K541" s="1">
        <v>4</v>
      </c>
      <c r="L541" s="1">
        <v>587</v>
      </c>
      <c r="M541" s="1">
        <v>0</v>
      </c>
      <c r="N541" s="1">
        <v>0</v>
      </c>
      <c r="O541" s="1">
        <v>1</v>
      </c>
      <c r="P541" s="1">
        <v>0</v>
      </c>
      <c r="Q541" s="1">
        <v>0</v>
      </c>
      <c r="R541" s="1">
        <v>1</v>
      </c>
      <c r="S541" s="1">
        <v>0</v>
      </c>
      <c r="U541" s="19">
        <f t="shared" si="32"/>
        <v>0.16308469311051244</v>
      </c>
      <c r="V541" s="19">
        <f t="shared" si="33"/>
        <v>1.1771363808084199</v>
      </c>
      <c r="W541" s="19">
        <f t="shared" si="34"/>
        <v>0.54068104836469755</v>
      </c>
      <c r="X541">
        <f t="shared" si="35"/>
        <v>-0.61492573339395484</v>
      </c>
      <c r="AB541" s="1">
        <v>23948</v>
      </c>
    </row>
    <row r="542" spans="4:28" x14ac:dyDescent="0.25">
      <c r="D542" s="2">
        <v>1</v>
      </c>
      <c r="E542" s="1">
        <v>26</v>
      </c>
      <c r="F542" s="1">
        <f>AB542/1000</f>
        <v>23.954999999999998</v>
      </c>
      <c r="G542" s="1">
        <v>2</v>
      </c>
      <c r="H542" s="1">
        <v>9250</v>
      </c>
      <c r="I542" s="1">
        <v>11.01</v>
      </c>
      <c r="J542" s="1">
        <v>0.39</v>
      </c>
      <c r="K542" s="1">
        <v>2</v>
      </c>
      <c r="L542" s="1">
        <v>618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1">
        <v>0</v>
      </c>
      <c r="U542" s="19">
        <f t="shared" si="32"/>
        <v>0.16359410123015244</v>
      </c>
      <c r="V542" s="19">
        <f t="shared" si="33"/>
        <v>1.1777361763961283</v>
      </c>
      <c r="W542" s="19">
        <f t="shared" si="34"/>
        <v>0.54080755472645425</v>
      </c>
      <c r="X542">
        <f t="shared" si="35"/>
        <v>-0.61469178481239395</v>
      </c>
      <c r="AB542" s="1">
        <v>23955</v>
      </c>
    </row>
    <row r="543" spans="4:28" x14ac:dyDescent="0.25">
      <c r="D543" s="2">
        <v>1</v>
      </c>
      <c r="E543" s="1">
        <v>22</v>
      </c>
      <c r="F543" s="1">
        <f>AB543/1000</f>
        <v>23.972999999999999</v>
      </c>
      <c r="G543" s="1">
        <v>0</v>
      </c>
      <c r="H543" s="1">
        <v>5000</v>
      </c>
      <c r="I543" s="1">
        <v>15.33</v>
      </c>
      <c r="J543" s="1">
        <v>0.21</v>
      </c>
      <c r="K543" s="1">
        <v>3</v>
      </c>
      <c r="L543" s="1">
        <v>571</v>
      </c>
      <c r="M543" s="1">
        <v>0</v>
      </c>
      <c r="N543" s="1">
        <v>0</v>
      </c>
      <c r="O543" s="1">
        <v>0</v>
      </c>
      <c r="P543" s="1">
        <v>1</v>
      </c>
      <c r="Q543" s="1">
        <v>0</v>
      </c>
      <c r="R543" s="1">
        <v>0</v>
      </c>
      <c r="S543" s="1">
        <v>0</v>
      </c>
      <c r="U543" s="19">
        <f t="shared" si="32"/>
        <v>0.16155651475159233</v>
      </c>
      <c r="V543" s="19">
        <f t="shared" si="33"/>
        <v>1.1753388802662983</v>
      </c>
      <c r="W543" s="19">
        <f t="shared" si="34"/>
        <v>0.54030150930893905</v>
      </c>
      <c r="X543">
        <f t="shared" si="35"/>
        <v>-0.6156279446713897</v>
      </c>
      <c r="AB543" s="1">
        <v>23973</v>
      </c>
    </row>
    <row r="544" spans="4:28" x14ac:dyDescent="0.25">
      <c r="D544" s="2">
        <v>1</v>
      </c>
      <c r="E544" s="1">
        <v>22</v>
      </c>
      <c r="F544" s="1">
        <f>AB544/1000</f>
        <v>23.992999999999999</v>
      </c>
      <c r="G544" s="1">
        <v>1</v>
      </c>
      <c r="H544" s="1">
        <v>5000</v>
      </c>
      <c r="I544" s="1">
        <v>14.17</v>
      </c>
      <c r="J544" s="1">
        <v>0.21</v>
      </c>
      <c r="K544" s="1">
        <v>2</v>
      </c>
      <c r="L544" s="1">
        <v>691</v>
      </c>
      <c r="M544" s="1">
        <v>1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U544" s="19">
        <f t="shared" si="32"/>
        <v>0.16155653475159232</v>
      </c>
      <c r="V544" s="19">
        <f t="shared" si="33"/>
        <v>1.1753389037730759</v>
      </c>
      <c r="W544" s="19">
        <f t="shared" si="34"/>
        <v>0.54030151427645468</v>
      </c>
      <c r="X544">
        <f t="shared" si="35"/>
        <v>-0.61562793547742012</v>
      </c>
      <c r="AB544" s="1">
        <v>23993</v>
      </c>
    </row>
    <row r="545" spans="4:28" x14ac:dyDescent="0.25">
      <c r="D545" s="2">
        <v>1</v>
      </c>
      <c r="E545" s="1">
        <v>23</v>
      </c>
      <c r="F545" s="1">
        <f>AB545/1000</f>
        <v>24.013000000000002</v>
      </c>
      <c r="G545" s="1">
        <v>0</v>
      </c>
      <c r="H545" s="1">
        <v>3000</v>
      </c>
      <c r="I545" s="1">
        <v>11.01</v>
      </c>
      <c r="J545" s="1">
        <v>0.12</v>
      </c>
      <c r="K545" s="1">
        <v>4</v>
      </c>
      <c r="L545" s="1">
        <v>604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U545" s="19">
        <f t="shared" si="32"/>
        <v>0.16206595587123235</v>
      </c>
      <c r="V545" s="19">
        <f t="shared" si="33"/>
        <v>1.1759377987653197</v>
      </c>
      <c r="W545" s="19">
        <f t="shared" si="34"/>
        <v>0.54042803954808605</v>
      </c>
      <c r="X545">
        <f t="shared" si="35"/>
        <v>-0.61539378758766983</v>
      </c>
      <c r="AB545" s="1">
        <v>24013</v>
      </c>
    </row>
    <row r="546" spans="4:28" x14ac:dyDescent="0.25">
      <c r="D546" s="2">
        <v>1</v>
      </c>
      <c r="E546" s="1">
        <v>22</v>
      </c>
      <c r="F546" s="1">
        <f>AB546/1000</f>
        <v>24.148</v>
      </c>
      <c r="G546" s="1">
        <v>1</v>
      </c>
      <c r="H546" s="1">
        <v>4950</v>
      </c>
      <c r="I546" s="1">
        <v>11.71</v>
      </c>
      <c r="J546" s="1">
        <v>0.2</v>
      </c>
      <c r="K546" s="1">
        <v>2</v>
      </c>
      <c r="L546" s="1">
        <v>594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U546" s="19">
        <f t="shared" si="32"/>
        <v>0.16155668975159232</v>
      </c>
      <c r="V546" s="19">
        <f t="shared" si="33"/>
        <v>1.1753390859506203</v>
      </c>
      <c r="W546" s="19">
        <f t="shared" si="34"/>
        <v>0.54030155277470171</v>
      </c>
      <c r="X546">
        <f t="shared" si="35"/>
        <v>-0.61562786422415761</v>
      </c>
      <c r="AB546" s="1">
        <v>24148</v>
      </c>
    </row>
    <row r="547" spans="4:28" x14ac:dyDescent="0.25">
      <c r="D547" s="2">
        <v>1</v>
      </c>
      <c r="E547" s="1">
        <v>26</v>
      </c>
      <c r="F547" s="1">
        <f>AB547/1000</f>
        <v>24.183</v>
      </c>
      <c r="G547" s="1">
        <v>5</v>
      </c>
      <c r="H547" s="1">
        <v>7500</v>
      </c>
      <c r="I547" s="1">
        <v>11.97</v>
      </c>
      <c r="J547" s="1">
        <v>0.31</v>
      </c>
      <c r="K547" s="1">
        <v>2</v>
      </c>
      <c r="L547" s="1">
        <v>621</v>
      </c>
      <c r="M547" s="1">
        <v>0</v>
      </c>
      <c r="N547" s="1">
        <v>0</v>
      </c>
      <c r="O547" s="1">
        <v>0</v>
      </c>
      <c r="P547" s="1">
        <v>0</v>
      </c>
      <c r="Q547" s="1">
        <v>1</v>
      </c>
      <c r="R547" s="1">
        <v>0</v>
      </c>
      <c r="S547" s="1">
        <v>0</v>
      </c>
      <c r="U547" s="19">
        <f t="shared" si="32"/>
        <v>0.16359432923015246</v>
      </c>
      <c r="V547" s="19">
        <f t="shared" si="33"/>
        <v>1.1777364449200072</v>
      </c>
      <c r="W547" s="19">
        <f t="shared" si="34"/>
        <v>0.54080761134677524</v>
      </c>
      <c r="X547">
        <f t="shared" si="35"/>
        <v>-0.61469168011652286</v>
      </c>
      <c r="AB547" s="1">
        <v>24183</v>
      </c>
    </row>
    <row r="548" spans="4:28" x14ac:dyDescent="0.25">
      <c r="D548" s="2">
        <v>1</v>
      </c>
      <c r="E548" s="1">
        <v>26</v>
      </c>
      <c r="F548" s="1">
        <f>AB548/1000</f>
        <v>24.297000000000001</v>
      </c>
      <c r="G548" s="1">
        <v>3</v>
      </c>
      <c r="H548" s="1">
        <v>4000</v>
      </c>
      <c r="I548" s="1">
        <v>7.51</v>
      </c>
      <c r="J548" s="1">
        <v>0.16</v>
      </c>
      <c r="K548" s="1">
        <v>4</v>
      </c>
      <c r="L548" s="1">
        <v>678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U548" s="19">
        <f t="shared" si="32"/>
        <v>0.16359444323015246</v>
      </c>
      <c r="V548" s="19">
        <f t="shared" si="33"/>
        <v>1.1777365791819694</v>
      </c>
      <c r="W548" s="19">
        <f t="shared" si="34"/>
        <v>0.54080763965693524</v>
      </c>
      <c r="X548">
        <f t="shared" si="35"/>
        <v>-0.61469162776859243</v>
      </c>
      <c r="AB548" s="1">
        <v>24297</v>
      </c>
    </row>
    <row r="549" spans="4:28" x14ac:dyDescent="0.25">
      <c r="D549" s="2">
        <v>1</v>
      </c>
      <c r="E549" s="1">
        <v>24</v>
      </c>
      <c r="F549" s="1">
        <f>AB549/1000</f>
        <v>24.42</v>
      </c>
      <c r="G549" s="1">
        <v>2</v>
      </c>
      <c r="H549" s="1">
        <v>7000</v>
      </c>
      <c r="I549" s="1">
        <v>5.99</v>
      </c>
      <c r="J549" s="1">
        <v>0.28999999999999998</v>
      </c>
      <c r="K549" s="1">
        <v>4</v>
      </c>
      <c r="L549" s="1">
        <v>694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U549" s="19">
        <f t="shared" si="32"/>
        <v>0.1625757639908724</v>
      </c>
      <c r="V549" s="19">
        <f t="shared" si="33"/>
        <v>1.1765374542449505</v>
      </c>
      <c r="W549" s="19">
        <f t="shared" si="34"/>
        <v>0.5405546557217854</v>
      </c>
      <c r="X549">
        <f t="shared" si="35"/>
        <v>-0.61515952634587112</v>
      </c>
      <c r="AB549" s="1">
        <v>24420</v>
      </c>
    </row>
    <row r="550" spans="4:28" x14ac:dyDescent="0.25">
      <c r="D550" s="2">
        <v>1</v>
      </c>
      <c r="E550" s="1">
        <v>21</v>
      </c>
      <c r="F550" s="1">
        <f>AB550/1000</f>
        <v>24.468</v>
      </c>
      <c r="G550" s="1">
        <v>0</v>
      </c>
      <c r="H550" s="1">
        <v>15000</v>
      </c>
      <c r="I550" s="1">
        <v>9.64</v>
      </c>
      <c r="J550" s="1">
        <v>0.61</v>
      </c>
      <c r="K550" s="1">
        <v>2</v>
      </c>
      <c r="L550" s="1">
        <v>548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U550" s="19">
        <f t="shared" si="32"/>
        <v>0.16104760863195228</v>
      </c>
      <c r="V550" s="19">
        <f t="shared" si="33"/>
        <v>1.1747408952894927</v>
      </c>
      <c r="W550" s="19">
        <f t="shared" si="34"/>
        <v>0.54017510676053015</v>
      </c>
      <c r="X550">
        <f t="shared" si="35"/>
        <v>-0.61586192020978747</v>
      </c>
      <c r="AB550" s="1">
        <v>24468</v>
      </c>
    </row>
    <row r="551" spans="4:28" x14ac:dyDescent="0.25">
      <c r="D551" s="2">
        <v>1</v>
      </c>
      <c r="E551" s="1">
        <v>21</v>
      </c>
      <c r="F551" s="1">
        <f>AB551/1000</f>
        <v>25.869</v>
      </c>
      <c r="G551" s="1">
        <v>0</v>
      </c>
      <c r="H551" s="1">
        <v>3500</v>
      </c>
      <c r="I551" s="1">
        <v>17.27</v>
      </c>
      <c r="J551" s="1">
        <v>0.14000000000000001</v>
      </c>
      <c r="K551" s="1">
        <v>2</v>
      </c>
      <c r="L551" s="1">
        <v>579</v>
      </c>
      <c r="M551" s="1">
        <v>1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U551" s="19">
        <f t="shared" si="32"/>
        <v>0.16104900963195229</v>
      </c>
      <c r="V551" s="19">
        <f t="shared" si="33"/>
        <v>1.1747425411026398</v>
      </c>
      <c r="W551" s="19">
        <f t="shared" si="34"/>
        <v>0.54017545474924167</v>
      </c>
      <c r="X551">
        <f t="shared" si="35"/>
        <v>-0.61586127599535578</v>
      </c>
      <c r="AB551" s="1">
        <v>25869</v>
      </c>
    </row>
    <row r="552" spans="4:28" x14ac:dyDescent="0.25">
      <c r="D552" s="2">
        <v>1</v>
      </c>
      <c r="E552" s="1">
        <v>21</v>
      </c>
      <c r="F552" s="1">
        <f>AB552/1000</f>
        <v>26.111999999999998</v>
      </c>
      <c r="G552" s="1">
        <v>0</v>
      </c>
      <c r="H552" s="1">
        <v>4500</v>
      </c>
      <c r="I552" s="1">
        <v>11.01</v>
      </c>
      <c r="J552" s="1">
        <v>0.17</v>
      </c>
      <c r="K552" s="1">
        <v>2</v>
      </c>
      <c r="L552" s="1">
        <v>608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U552" s="19">
        <f t="shared" si="32"/>
        <v>0.16104925263195227</v>
      </c>
      <c r="V552" s="19">
        <f t="shared" si="33"/>
        <v>1.1747428265651121</v>
      </c>
      <c r="W552" s="19">
        <f t="shared" si="34"/>
        <v>0.54017551510702277</v>
      </c>
      <c r="X552">
        <f t="shared" si="35"/>
        <v>-0.61586116425799864</v>
      </c>
      <c r="AB552" s="1">
        <v>26112</v>
      </c>
    </row>
    <row r="553" spans="4:28" x14ac:dyDescent="0.25">
      <c r="D553" s="2">
        <v>1</v>
      </c>
      <c r="E553" s="1">
        <v>22</v>
      </c>
      <c r="F553" s="1">
        <f>AB553/1000</f>
        <v>26.137</v>
      </c>
      <c r="G553" s="1">
        <v>0</v>
      </c>
      <c r="H553" s="1">
        <v>1625</v>
      </c>
      <c r="I553" s="1">
        <v>16.89</v>
      </c>
      <c r="J553" s="1">
        <v>0.06</v>
      </c>
      <c r="K553" s="1">
        <v>3</v>
      </c>
      <c r="L553" s="1">
        <v>596</v>
      </c>
      <c r="M553" s="1">
        <v>1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U553" s="19">
        <f t="shared" si="32"/>
        <v>0.16155867875159233</v>
      </c>
      <c r="V553" s="19">
        <f t="shared" si="33"/>
        <v>1.1753414237023871</v>
      </c>
      <c r="W553" s="19">
        <f t="shared" si="34"/>
        <v>0.54030204679409799</v>
      </c>
      <c r="X553">
        <f t="shared" si="35"/>
        <v>-0.61562694988443767</v>
      </c>
      <c r="AB553" s="1">
        <v>26137</v>
      </c>
    </row>
    <row r="554" spans="4:28" x14ac:dyDescent="0.25">
      <c r="D554" s="2">
        <v>1</v>
      </c>
      <c r="E554" s="1">
        <v>24</v>
      </c>
      <c r="F554" s="1">
        <f>AB554/1000</f>
        <v>26.747</v>
      </c>
      <c r="G554" s="1">
        <v>1</v>
      </c>
      <c r="H554" s="1">
        <v>2000</v>
      </c>
      <c r="I554" s="1">
        <v>14.84</v>
      </c>
      <c r="J554" s="1">
        <v>7.0000000000000007E-2</v>
      </c>
      <c r="K554" s="1">
        <v>2</v>
      </c>
      <c r="L554" s="1">
        <v>704</v>
      </c>
      <c r="M554" s="1">
        <v>0</v>
      </c>
      <c r="N554" s="1">
        <v>0</v>
      </c>
      <c r="O554" s="1">
        <v>0</v>
      </c>
      <c r="P554" s="1">
        <v>1</v>
      </c>
      <c r="Q554" s="1">
        <v>0</v>
      </c>
      <c r="R554" s="1">
        <v>0</v>
      </c>
      <c r="S554" s="1">
        <v>0</v>
      </c>
      <c r="U554" s="19">
        <f t="shared" si="32"/>
        <v>0.16257809099087239</v>
      </c>
      <c r="V554" s="19">
        <f t="shared" si="33"/>
        <v>1.1765401920507919</v>
      </c>
      <c r="W554" s="19">
        <f t="shared" si="34"/>
        <v>0.54055523364456026</v>
      </c>
      <c r="X554">
        <f t="shared" si="35"/>
        <v>-0.61515845721722739</v>
      </c>
      <c r="AB554" s="1">
        <v>26747</v>
      </c>
    </row>
    <row r="555" spans="4:28" x14ac:dyDescent="0.25">
      <c r="D555" s="2">
        <v>1</v>
      </c>
      <c r="E555" s="1">
        <v>25</v>
      </c>
      <c r="F555" s="1">
        <f>AB555/1000</f>
        <v>27.57</v>
      </c>
      <c r="G555" s="1">
        <v>0</v>
      </c>
      <c r="H555" s="1">
        <v>5875</v>
      </c>
      <c r="I555" s="1">
        <v>6.62</v>
      </c>
      <c r="J555" s="1">
        <v>0.21</v>
      </c>
      <c r="K555" s="1">
        <v>2</v>
      </c>
      <c r="L555" s="1">
        <v>680</v>
      </c>
      <c r="M555" s="1"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U555" s="19">
        <f t="shared" si="32"/>
        <v>0.16308831511051244</v>
      </c>
      <c r="V555" s="19">
        <f t="shared" si="33"/>
        <v>1.1771406444041126</v>
      </c>
      <c r="W555" s="19">
        <f t="shared" si="34"/>
        <v>0.5406819478703444</v>
      </c>
      <c r="X555">
        <f t="shared" si="35"/>
        <v>-0.61492406974234104</v>
      </c>
      <c r="AB555" s="1">
        <v>27570</v>
      </c>
    </row>
    <row r="556" spans="4:28" x14ac:dyDescent="0.25">
      <c r="D556" s="2">
        <v>1</v>
      </c>
      <c r="E556" s="1">
        <v>23</v>
      </c>
      <c r="F556" s="1">
        <f>AB556/1000</f>
        <v>27.666</v>
      </c>
      <c r="G556" s="1">
        <v>0</v>
      </c>
      <c r="H556" s="1">
        <v>1550</v>
      </c>
      <c r="I556" s="1">
        <v>7.49</v>
      </c>
      <c r="J556" s="1">
        <v>0.06</v>
      </c>
      <c r="K556" s="1">
        <v>2</v>
      </c>
      <c r="L556" s="1">
        <v>658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U556" s="19">
        <f t="shared" si="32"/>
        <v>0.16206960887123237</v>
      </c>
      <c r="V556" s="19">
        <f t="shared" si="33"/>
        <v>1.1759420944739447</v>
      </c>
      <c r="W556" s="19">
        <f t="shared" si="34"/>
        <v>0.54042894682739262</v>
      </c>
      <c r="X556">
        <f t="shared" si="35"/>
        <v>-0.61539210877295514</v>
      </c>
      <c r="AB556" s="1">
        <v>27666</v>
      </c>
    </row>
    <row r="557" spans="4:28" x14ac:dyDescent="0.25">
      <c r="D557" s="2">
        <v>1</v>
      </c>
      <c r="E557" s="1">
        <v>23</v>
      </c>
      <c r="F557" s="1">
        <f>AB557/1000</f>
        <v>28.149000000000001</v>
      </c>
      <c r="G557" s="1">
        <v>0</v>
      </c>
      <c r="H557" s="1">
        <v>3000</v>
      </c>
      <c r="I557" s="1">
        <v>8.9</v>
      </c>
      <c r="J557" s="1">
        <v>0.11</v>
      </c>
      <c r="K557" s="1">
        <v>2</v>
      </c>
      <c r="L557" s="1">
        <v>626</v>
      </c>
      <c r="M557" s="1">
        <v>0</v>
      </c>
      <c r="N557" s="1">
        <v>0</v>
      </c>
      <c r="O557" s="1">
        <v>1</v>
      </c>
      <c r="P557" s="1">
        <v>0</v>
      </c>
      <c r="Q557" s="1">
        <v>0</v>
      </c>
      <c r="R557" s="1">
        <v>0</v>
      </c>
      <c r="S557" s="1">
        <v>0</v>
      </c>
      <c r="U557" s="19">
        <f t="shared" si="32"/>
        <v>0.16207009187123236</v>
      </c>
      <c r="V557" s="19">
        <f t="shared" si="33"/>
        <v>1.1759426624541136</v>
      </c>
      <c r="W557" s="19">
        <f t="shared" si="34"/>
        <v>0.54042906678792679</v>
      </c>
      <c r="X557">
        <f t="shared" si="35"/>
        <v>-0.61539188680016566</v>
      </c>
      <c r="AB557" s="1">
        <v>28149</v>
      </c>
    </row>
    <row r="558" spans="4:28" x14ac:dyDescent="0.25">
      <c r="D558" s="2">
        <v>1</v>
      </c>
      <c r="E558" s="1">
        <v>23</v>
      </c>
      <c r="F558" s="1">
        <f>AB558/1000</f>
        <v>28.492000000000001</v>
      </c>
      <c r="G558" s="1">
        <v>2</v>
      </c>
      <c r="H558" s="1">
        <v>3600</v>
      </c>
      <c r="I558" s="1">
        <v>17.27</v>
      </c>
      <c r="J558" s="1">
        <v>0.13</v>
      </c>
      <c r="K558" s="1">
        <v>3</v>
      </c>
      <c r="L558" s="1">
        <v>502</v>
      </c>
      <c r="M558" s="1">
        <v>0</v>
      </c>
      <c r="N558" s="1">
        <v>0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U558" s="19">
        <f t="shared" si="32"/>
        <v>0.16207043487123235</v>
      </c>
      <c r="V558" s="19">
        <f t="shared" si="33"/>
        <v>1.1759430658025158</v>
      </c>
      <c r="W558" s="19">
        <f t="shared" si="34"/>
        <v>0.54042915197728902</v>
      </c>
      <c r="X558">
        <f t="shared" si="35"/>
        <v>-0.61539172916734985</v>
      </c>
      <c r="AB558" s="1">
        <v>28492</v>
      </c>
    </row>
    <row r="559" spans="4:28" x14ac:dyDescent="0.25">
      <c r="D559" s="2">
        <v>1</v>
      </c>
      <c r="E559" s="1">
        <v>22</v>
      </c>
      <c r="F559" s="1">
        <f>AB559/1000</f>
        <v>28.518000000000001</v>
      </c>
      <c r="G559" s="1">
        <v>0</v>
      </c>
      <c r="H559" s="1">
        <v>7125</v>
      </c>
      <c r="I559" s="1">
        <v>11.71</v>
      </c>
      <c r="J559" s="1">
        <v>0.25</v>
      </c>
      <c r="K559" s="1">
        <v>3</v>
      </c>
      <c r="L559" s="1">
        <v>564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U559" s="19">
        <f t="shared" si="32"/>
        <v>0.16156105975159232</v>
      </c>
      <c r="V559" s="19">
        <f t="shared" si="33"/>
        <v>1.1753442221936485</v>
      </c>
      <c r="W559" s="19">
        <f t="shared" si="34"/>
        <v>0.54030263817669033</v>
      </c>
      <c r="X559">
        <f t="shared" si="35"/>
        <v>-0.6156258553443148</v>
      </c>
      <c r="AB559" s="1">
        <v>28518</v>
      </c>
    </row>
    <row r="560" spans="4:28" x14ac:dyDescent="0.25">
      <c r="D560" s="2">
        <v>1</v>
      </c>
      <c r="E560" s="1">
        <v>22</v>
      </c>
      <c r="F560" s="1">
        <f>AB560/1000</f>
        <v>28.527000000000001</v>
      </c>
      <c r="G560" s="1">
        <v>2</v>
      </c>
      <c r="H560" s="1">
        <v>8300</v>
      </c>
      <c r="I560" s="1">
        <v>12.61</v>
      </c>
      <c r="J560" s="1">
        <v>0.28999999999999998</v>
      </c>
      <c r="K560" s="1">
        <v>2</v>
      </c>
      <c r="L560" s="1">
        <v>690</v>
      </c>
      <c r="M560" s="1">
        <v>0</v>
      </c>
      <c r="N560" s="1">
        <v>0</v>
      </c>
      <c r="O560" s="1">
        <v>1</v>
      </c>
      <c r="P560" s="1">
        <v>0</v>
      </c>
      <c r="Q560" s="1">
        <v>0</v>
      </c>
      <c r="R560" s="1">
        <v>0</v>
      </c>
      <c r="S560" s="1">
        <v>0</v>
      </c>
      <c r="U560" s="19">
        <f t="shared" si="32"/>
        <v>0.16156106875159232</v>
      </c>
      <c r="V560" s="19">
        <f t="shared" si="33"/>
        <v>1.1753442327717465</v>
      </c>
      <c r="W560" s="19">
        <f t="shared" si="34"/>
        <v>0.54030264041207143</v>
      </c>
      <c r="X560">
        <f t="shared" si="35"/>
        <v>-0.61562585120703883</v>
      </c>
      <c r="AB560" s="1">
        <v>28527</v>
      </c>
    </row>
    <row r="561" spans="4:28" x14ac:dyDescent="0.25">
      <c r="D561" s="2">
        <v>1</v>
      </c>
      <c r="E561" s="1">
        <v>25</v>
      </c>
      <c r="F561" s="1">
        <f>AB561/1000</f>
        <v>28.643999999999998</v>
      </c>
      <c r="G561" s="1">
        <v>4</v>
      </c>
      <c r="H561" s="1">
        <v>10000</v>
      </c>
      <c r="I561" s="1">
        <v>11.01</v>
      </c>
      <c r="J561" s="1">
        <v>0.35</v>
      </c>
      <c r="K561" s="1">
        <v>2</v>
      </c>
      <c r="L561" s="1">
        <v>570</v>
      </c>
      <c r="M561" s="1">
        <v>0</v>
      </c>
      <c r="N561" s="1">
        <v>0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U561" s="19">
        <f t="shared" si="32"/>
        <v>0.16308938911051243</v>
      </c>
      <c r="V561" s="19">
        <f t="shared" si="33"/>
        <v>1.1771419086538435</v>
      </c>
      <c r="W561" s="19">
        <f t="shared" si="34"/>
        <v>0.54068221459284038</v>
      </c>
      <c r="X561">
        <f t="shared" si="35"/>
        <v>-0.61492357643489626</v>
      </c>
      <c r="AB561" s="1">
        <v>28644</v>
      </c>
    </row>
    <row r="562" spans="4:28" x14ac:dyDescent="0.25">
      <c r="D562" s="2">
        <v>1</v>
      </c>
      <c r="E562" s="1">
        <v>25</v>
      </c>
      <c r="F562" s="1">
        <f>AB562/1000</f>
        <v>29.498000000000001</v>
      </c>
      <c r="G562" s="1">
        <v>6</v>
      </c>
      <c r="H562" s="1">
        <v>6000</v>
      </c>
      <c r="I562" s="1">
        <v>14.59</v>
      </c>
      <c r="J562" s="1">
        <v>0.2</v>
      </c>
      <c r="K562" s="1">
        <v>2</v>
      </c>
      <c r="L562" s="1">
        <v>664</v>
      </c>
      <c r="M562" s="1">
        <v>1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U562" s="19">
        <f t="shared" si="32"/>
        <v>0.16309024311051243</v>
      </c>
      <c r="V562" s="19">
        <f t="shared" si="33"/>
        <v>1.1771429139334628</v>
      </c>
      <c r="W562" s="19">
        <f t="shared" si="34"/>
        <v>0.54068242667942656</v>
      </c>
      <c r="X562">
        <f t="shared" si="35"/>
        <v>-0.61492318417759817</v>
      </c>
      <c r="AB562" s="1">
        <v>29498</v>
      </c>
    </row>
    <row r="563" spans="4:28" x14ac:dyDescent="0.25">
      <c r="D563" s="2">
        <v>1</v>
      </c>
      <c r="E563" s="1">
        <v>22</v>
      </c>
      <c r="F563" s="1">
        <f>AB563/1000</f>
        <v>29.823</v>
      </c>
      <c r="G563" s="1">
        <v>0</v>
      </c>
      <c r="H563" s="1">
        <v>5000</v>
      </c>
      <c r="I563" s="1">
        <v>14.65</v>
      </c>
      <c r="J563" s="1">
        <v>0.17</v>
      </c>
      <c r="K563" s="1">
        <v>4</v>
      </c>
      <c r="L563" s="1">
        <v>655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U563" s="19">
        <f t="shared" si="32"/>
        <v>0.16156236475159233</v>
      </c>
      <c r="V563" s="19">
        <f t="shared" si="33"/>
        <v>1.1753457560188594</v>
      </c>
      <c r="W563" s="19">
        <f t="shared" si="34"/>
        <v>0.54030296230695829</v>
      </c>
      <c r="X563">
        <f t="shared" si="35"/>
        <v>-0.61562525543946922</v>
      </c>
      <c r="AB563" s="1">
        <v>29823</v>
      </c>
    </row>
    <row r="564" spans="4:28" x14ac:dyDescent="0.25">
      <c r="D564" s="2">
        <v>1</v>
      </c>
      <c r="E564" s="1">
        <v>23</v>
      </c>
      <c r="F564" s="1">
        <f>AB564/1000</f>
        <v>29.966000000000001</v>
      </c>
      <c r="G564" s="1">
        <v>1</v>
      </c>
      <c r="H564" s="1">
        <v>5000</v>
      </c>
      <c r="I564" s="1">
        <v>15.99</v>
      </c>
      <c r="J564" s="1">
        <v>0.17</v>
      </c>
      <c r="K564" s="1">
        <v>2</v>
      </c>
      <c r="L564" s="1">
        <v>673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U564" s="19">
        <f t="shared" si="32"/>
        <v>0.16207190887123235</v>
      </c>
      <c r="V564" s="19">
        <f t="shared" si="33"/>
        <v>1.1759447991438725</v>
      </c>
      <c r="W564" s="19">
        <f t="shared" si="34"/>
        <v>0.54042951806799011</v>
      </c>
      <c r="X564">
        <f t="shared" si="35"/>
        <v>-0.61539105176018971</v>
      </c>
      <c r="AB564" s="1">
        <v>29966</v>
      </c>
    </row>
    <row r="565" spans="4:28" x14ac:dyDescent="0.25">
      <c r="D565" s="2">
        <v>1</v>
      </c>
      <c r="E565" s="1">
        <v>26</v>
      </c>
      <c r="F565" s="1">
        <f>AB565/1000</f>
        <v>32.325000000000003</v>
      </c>
      <c r="G565" s="1">
        <v>4</v>
      </c>
      <c r="H565" s="1">
        <v>20050</v>
      </c>
      <c r="I565" s="1">
        <v>9.76</v>
      </c>
      <c r="J565" s="1">
        <v>0.62</v>
      </c>
      <c r="K565" s="1">
        <v>2</v>
      </c>
      <c r="L565" s="1">
        <v>652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  <c r="R565" s="1">
        <v>0</v>
      </c>
      <c r="S565" s="1">
        <v>0</v>
      </c>
      <c r="U565" s="19">
        <f t="shared" si="32"/>
        <v>0.16360247123015245</v>
      </c>
      <c r="V565" s="19">
        <f t="shared" si="33"/>
        <v>1.177746034089179</v>
      </c>
      <c r="W565" s="19">
        <f t="shared" si="34"/>
        <v>0.54080963328754716</v>
      </c>
      <c r="X565">
        <f t="shared" si="35"/>
        <v>-0.6146879413803259</v>
      </c>
      <c r="AB565" s="1">
        <v>32325</v>
      </c>
    </row>
    <row r="566" spans="4:28" x14ac:dyDescent="0.25">
      <c r="D566" s="2">
        <v>1</v>
      </c>
      <c r="E566" s="1">
        <v>23</v>
      </c>
      <c r="F566" s="1">
        <f>AB566/1000</f>
        <v>33.226999999999997</v>
      </c>
      <c r="G566" s="1">
        <v>0</v>
      </c>
      <c r="H566" s="1">
        <v>18000</v>
      </c>
      <c r="I566" s="1">
        <v>11.54</v>
      </c>
      <c r="J566" s="1">
        <v>0.54</v>
      </c>
      <c r="K566" s="1">
        <v>4</v>
      </c>
      <c r="L566" s="1">
        <v>679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U566" s="19">
        <f t="shared" si="32"/>
        <v>0.16207516987123236</v>
      </c>
      <c r="V566" s="19">
        <f t="shared" si="33"/>
        <v>1.1759486339061149</v>
      </c>
      <c r="W566" s="19">
        <f t="shared" si="34"/>
        <v>0.54043032798762891</v>
      </c>
      <c r="X566">
        <f t="shared" si="35"/>
        <v>-0.61538955310216903</v>
      </c>
      <c r="AB566" s="1">
        <v>33227</v>
      </c>
    </row>
    <row r="567" spans="4:28" x14ac:dyDescent="0.25">
      <c r="D567" s="2">
        <v>1</v>
      </c>
      <c r="E567" s="1">
        <v>21</v>
      </c>
      <c r="F567" s="1">
        <f>AB567/1000</f>
        <v>38.061</v>
      </c>
      <c r="G567" s="1">
        <v>1</v>
      </c>
      <c r="H567" s="1">
        <v>18000</v>
      </c>
      <c r="I567" s="1">
        <v>13.48</v>
      </c>
      <c r="J567" s="1">
        <v>0.47</v>
      </c>
      <c r="K567" s="1">
        <v>4</v>
      </c>
      <c r="L567" s="1">
        <v>693</v>
      </c>
      <c r="M567" s="1">
        <v>1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U567" s="19">
        <f t="shared" si="32"/>
        <v>0.16106120163195228</v>
      </c>
      <c r="V567" s="19">
        <f t="shared" si="33"/>
        <v>1.1747568636510111</v>
      </c>
      <c r="W567" s="19">
        <f t="shared" si="34"/>
        <v>0.54017848306905147</v>
      </c>
      <c r="X567">
        <f t="shared" si="35"/>
        <v>-0.61585566983296069</v>
      </c>
      <c r="AB567" s="1">
        <v>38061</v>
      </c>
    </row>
    <row r="568" spans="4:28" x14ac:dyDescent="0.25">
      <c r="D568" s="2">
        <v>1</v>
      </c>
      <c r="E568" s="1">
        <v>22</v>
      </c>
      <c r="F568" s="1">
        <f>AB568/1000</f>
        <v>38.472999999999999</v>
      </c>
      <c r="G568" s="1">
        <v>0</v>
      </c>
      <c r="H568" s="1">
        <v>21250</v>
      </c>
      <c r="I568" s="1">
        <v>12.42</v>
      </c>
      <c r="J568" s="1">
        <v>0.55000000000000004</v>
      </c>
      <c r="K568" s="1">
        <v>3</v>
      </c>
      <c r="L568" s="1">
        <v>599</v>
      </c>
      <c r="M568" s="1">
        <v>0</v>
      </c>
      <c r="N568" s="1">
        <v>0</v>
      </c>
      <c r="O568" s="1">
        <v>1</v>
      </c>
      <c r="P568" s="1">
        <v>0</v>
      </c>
      <c r="Q568" s="1">
        <v>0</v>
      </c>
      <c r="R568" s="1">
        <v>0</v>
      </c>
      <c r="S568" s="1">
        <v>0</v>
      </c>
      <c r="U568" s="19">
        <f t="shared" si="32"/>
        <v>0.16157101475159233</v>
      </c>
      <c r="V568" s="19">
        <f t="shared" si="33"/>
        <v>1.1753559228036201</v>
      </c>
      <c r="W568" s="19">
        <f t="shared" si="34"/>
        <v>0.54030511075576537</v>
      </c>
      <c r="X568">
        <f t="shared" si="35"/>
        <v>-0.61562127906938524</v>
      </c>
      <c r="AB568" s="1">
        <v>38473</v>
      </c>
    </row>
    <row r="569" spans="4:28" x14ac:dyDescent="0.25">
      <c r="D569" s="2">
        <v>1</v>
      </c>
      <c r="E569" s="1">
        <v>23</v>
      </c>
      <c r="F569" s="1">
        <f>AB569/1000</f>
        <v>39.415999999999997</v>
      </c>
      <c r="G569" s="1">
        <v>0</v>
      </c>
      <c r="H569" s="1">
        <v>20000</v>
      </c>
      <c r="I569" s="1">
        <v>12.61</v>
      </c>
      <c r="J569" s="1">
        <v>0.51</v>
      </c>
      <c r="K569" s="1">
        <v>4</v>
      </c>
      <c r="L569" s="1">
        <v>593</v>
      </c>
      <c r="M569" s="1">
        <v>0</v>
      </c>
      <c r="N569" s="1">
        <v>0</v>
      </c>
      <c r="O569" s="1">
        <v>1</v>
      </c>
      <c r="P569" s="1">
        <v>0</v>
      </c>
      <c r="Q569" s="1">
        <v>0</v>
      </c>
      <c r="R569" s="1">
        <v>0</v>
      </c>
      <c r="S569" s="1">
        <v>0</v>
      </c>
      <c r="U569" s="19">
        <f t="shared" si="32"/>
        <v>0.16208135887123234</v>
      </c>
      <c r="V569" s="19">
        <f t="shared" si="33"/>
        <v>1.1759559118747318</v>
      </c>
      <c r="W569" s="19">
        <f t="shared" si="34"/>
        <v>0.54043186512063424</v>
      </c>
      <c r="X569">
        <f t="shared" si="35"/>
        <v>-0.6153867088302255</v>
      </c>
      <c r="AB569" s="1">
        <v>39416</v>
      </c>
    </row>
    <row r="570" spans="4:28" x14ac:dyDescent="0.25">
      <c r="D570" s="2">
        <v>1</v>
      </c>
      <c r="E570" s="1">
        <v>23</v>
      </c>
      <c r="F570" s="1">
        <f>AB570/1000</f>
        <v>40.631999999999998</v>
      </c>
      <c r="G570" s="1">
        <v>0</v>
      </c>
      <c r="H570" s="1">
        <v>20000</v>
      </c>
      <c r="I570" s="1">
        <v>16</v>
      </c>
      <c r="J570" s="1">
        <v>0.49</v>
      </c>
      <c r="K570" s="1">
        <v>2</v>
      </c>
      <c r="L570" s="1">
        <v>649</v>
      </c>
      <c r="M570" s="1">
        <v>0</v>
      </c>
      <c r="N570" s="1">
        <v>0</v>
      </c>
      <c r="O570" s="1">
        <v>1</v>
      </c>
      <c r="P570" s="1">
        <v>0</v>
      </c>
      <c r="Q570" s="1">
        <v>0</v>
      </c>
      <c r="R570" s="1">
        <v>0</v>
      </c>
      <c r="S570" s="1">
        <v>0</v>
      </c>
      <c r="U570" s="19">
        <f t="shared" si="32"/>
        <v>0.16208257487123237</v>
      </c>
      <c r="V570" s="19">
        <f t="shared" si="33"/>
        <v>1.1759573418379903</v>
      </c>
      <c r="W570" s="19">
        <f t="shared" si="34"/>
        <v>0.54043216713278086</v>
      </c>
      <c r="X570">
        <f t="shared" si="35"/>
        <v>-0.61538614999555696</v>
      </c>
      <c r="AB570" s="1">
        <v>40632</v>
      </c>
    </row>
    <row r="571" spans="4:28" x14ac:dyDescent="0.25">
      <c r="D571" s="2">
        <v>1</v>
      </c>
      <c r="E571" s="1">
        <v>24</v>
      </c>
      <c r="F571" s="1">
        <f>AB571/1000</f>
        <v>40.881</v>
      </c>
      <c r="G571" s="1">
        <v>0</v>
      </c>
      <c r="H571" s="1">
        <v>20000</v>
      </c>
      <c r="I571" s="1">
        <v>10.99</v>
      </c>
      <c r="J571" s="1">
        <v>0.49</v>
      </c>
      <c r="K571" s="1">
        <v>3</v>
      </c>
      <c r="L571" s="1">
        <v>600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U571" s="19">
        <f t="shared" si="32"/>
        <v>0.16259222499087239</v>
      </c>
      <c r="V571" s="19">
        <f t="shared" si="33"/>
        <v>1.1765568213873856</v>
      </c>
      <c r="W571" s="19">
        <f t="shared" si="34"/>
        <v>0.54055874389597713</v>
      </c>
      <c r="X571">
        <f t="shared" si="35"/>
        <v>-0.61515196344970646</v>
      </c>
      <c r="AB571" s="1">
        <v>40881</v>
      </c>
    </row>
    <row r="572" spans="4:28" x14ac:dyDescent="0.25">
      <c r="D572" s="2">
        <v>1</v>
      </c>
      <c r="E572" s="1">
        <v>23</v>
      </c>
      <c r="F572" s="1">
        <f>AB572/1000</f>
        <v>41.152999999999999</v>
      </c>
      <c r="G572" s="1">
        <v>3</v>
      </c>
      <c r="H572" s="1">
        <v>18000</v>
      </c>
      <c r="I572" s="1">
        <v>9.91</v>
      </c>
      <c r="J572" s="1">
        <v>0.44</v>
      </c>
      <c r="K572" s="1">
        <v>4</v>
      </c>
      <c r="L572" s="1">
        <v>662</v>
      </c>
      <c r="M572" s="1">
        <v>1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U572" s="19">
        <f t="shared" si="32"/>
        <v>0.16208309587123235</v>
      </c>
      <c r="V572" s="19">
        <f t="shared" si="33"/>
        <v>1.1759579545119248</v>
      </c>
      <c r="W572" s="19">
        <f t="shared" si="34"/>
        <v>0.54043229653106795</v>
      </c>
      <c r="X572">
        <f t="shared" si="35"/>
        <v>-0.61538591056074998</v>
      </c>
      <c r="AB572" s="1">
        <v>41153</v>
      </c>
    </row>
    <row r="573" spans="4:28" x14ac:dyDescent="0.25">
      <c r="D573" s="2">
        <v>1</v>
      </c>
      <c r="E573" s="1">
        <v>25</v>
      </c>
      <c r="F573" s="1">
        <f>AB573/1000</f>
        <v>41.468000000000004</v>
      </c>
      <c r="G573" s="1">
        <v>2</v>
      </c>
      <c r="H573" s="1">
        <v>20000</v>
      </c>
      <c r="I573" s="1">
        <v>8.8800000000000008</v>
      </c>
      <c r="J573" s="1">
        <v>0.48</v>
      </c>
      <c r="K573" s="1">
        <v>4</v>
      </c>
      <c r="L573" s="1">
        <v>591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U573" s="19">
        <f t="shared" si="32"/>
        <v>0.16310221311051243</v>
      </c>
      <c r="V573" s="19">
        <f t="shared" si="33"/>
        <v>1.177157004418474</v>
      </c>
      <c r="W573" s="19">
        <f t="shared" si="34"/>
        <v>0.54068539936691284</v>
      </c>
      <c r="X573">
        <f t="shared" si="35"/>
        <v>-0.61491768616403664</v>
      </c>
      <c r="AB573" s="1">
        <v>41468</v>
      </c>
    </row>
    <row r="574" spans="4:28" x14ac:dyDescent="0.25">
      <c r="D574" s="2">
        <v>1</v>
      </c>
      <c r="E574" s="1">
        <v>24</v>
      </c>
      <c r="F574" s="1">
        <f>AB574/1000</f>
        <v>42.042000000000002</v>
      </c>
      <c r="G574" s="1">
        <v>0</v>
      </c>
      <c r="H574" s="1">
        <v>18500</v>
      </c>
      <c r="I574" s="1">
        <v>10.71</v>
      </c>
      <c r="J574" s="1">
        <v>0.44</v>
      </c>
      <c r="K574" s="1">
        <v>2</v>
      </c>
      <c r="L574" s="1">
        <v>640</v>
      </c>
      <c r="M574" s="1">
        <v>1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U574" s="19">
        <f t="shared" si="32"/>
        <v>0.16259338599087239</v>
      </c>
      <c r="V574" s="19">
        <f t="shared" si="33"/>
        <v>1.1765581873706481</v>
      </c>
      <c r="W574" s="19">
        <f t="shared" si="34"/>
        <v>0.54055903223610491</v>
      </c>
      <c r="X574">
        <f t="shared" si="35"/>
        <v>-0.61515143003857564</v>
      </c>
      <c r="AB574" s="1">
        <v>42042</v>
      </c>
    </row>
    <row r="575" spans="4:28" x14ac:dyDescent="0.25">
      <c r="D575" s="2">
        <v>1</v>
      </c>
      <c r="E575" s="1">
        <v>22</v>
      </c>
      <c r="F575" s="1">
        <f>AB575/1000</f>
        <v>42.149000000000001</v>
      </c>
      <c r="G575" s="1">
        <v>1</v>
      </c>
      <c r="H575" s="1">
        <v>18250</v>
      </c>
      <c r="I575" s="1">
        <v>10.25</v>
      </c>
      <c r="J575" s="1">
        <v>0.43</v>
      </c>
      <c r="K575" s="1">
        <v>3</v>
      </c>
      <c r="L575" s="1">
        <v>571</v>
      </c>
      <c r="M575" s="1">
        <v>0</v>
      </c>
      <c r="N575" s="1">
        <v>0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U575" s="19">
        <f t="shared" si="32"/>
        <v>0.16157469075159231</v>
      </c>
      <c r="V575" s="19">
        <f t="shared" si="33"/>
        <v>1.1753602434199337</v>
      </c>
      <c r="W575" s="19">
        <f t="shared" si="34"/>
        <v>0.54030602378396098</v>
      </c>
      <c r="X575">
        <f t="shared" si="35"/>
        <v>-0.61561958923265048</v>
      </c>
      <c r="AB575" s="1">
        <v>42149</v>
      </c>
    </row>
    <row r="576" spans="4:28" x14ac:dyDescent="0.25">
      <c r="D576" s="2">
        <v>1</v>
      </c>
      <c r="E576" s="1">
        <v>25</v>
      </c>
      <c r="F576" s="1">
        <f>AB576/1000</f>
        <v>42.253</v>
      </c>
      <c r="G576" s="1">
        <v>3</v>
      </c>
      <c r="H576" s="1">
        <v>18250</v>
      </c>
      <c r="I576" s="1">
        <v>17.04</v>
      </c>
      <c r="J576" s="1">
        <v>0.43</v>
      </c>
      <c r="K576" s="1">
        <v>3</v>
      </c>
      <c r="L576" s="1">
        <v>587</v>
      </c>
      <c r="M576" s="1">
        <v>0</v>
      </c>
      <c r="N576" s="1">
        <v>0</v>
      </c>
      <c r="O576" s="1">
        <v>0</v>
      </c>
      <c r="P576" s="1">
        <v>1</v>
      </c>
      <c r="Q576" s="1">
        <v>0</v>
      </c>
      <c r="R576" s="1">
        <v>0</v>
      </c>
      <c r="S576" s="1">
        <v>0</v>
      </c>
      <c r="U576" s="19">
        <f t="shared" si="32"/>
        <v>0.16310299811051243</v>
      </c>
      <c r="V576" s="19">
        <f t="shared" si="33"/>
        <v>1.1771579284870852</v>
      </c>
      <c r="W576" s="19">
        <f t="shared" si="34"/>
        <v>0.54068559431749463</v>
      </c>
      <c r="X576">
        <f t="shared" si="35"/>
        <v>-0.61491732560215195</v>
      </c>
      <c r="AB576" s="1">
        <v>42253</v>
      </c>
    </row>
    <row r="577" spans="4:28" x14ac:dyDescent="0.25">
      <c r="D577" s="2">
        <v>1</v>
      </c>
      <c r="E577" s="1">
        <v>21</v>
      </c>
      <c r="F577" s="1">
        <f>AB577/1000</f>
        <v>42.536000000000001</v>
      </c>
      <c r="G577" s="1">
        <v>0</v>
      </c>
      <c r="H577" s="1">
        <v>21000</v>
      </c>
      <c r="I577" s="1">
        <v>12.53</v>
      </c>
      <c r="J577" s="1">
        <v>0.49</v>
      </c>
      <c r="K577" s="1">
        <v>4</v>
      </c>
      <c r="L577" s="1">
        <v>687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U577" s="19">
        <f t="shared" si="32"/>
        <v>0.16106567663195229</v>
      </c>
      <c r="V577" s="19">
        <f t="shared" si="33"/>
        <v>1.1747621206997385</v>
      </c>
      <c r="W577" s="19">
        <f t="shared" si="34"/>
        <v>0.54017959459481202</v>
      </c>
      <c r="X577">
        <f t="shared" si="35"/>
        <v>-0.61585361213415968</v>
      </c>
      <c r="AB577" s="1">
        <v>42536</v>
      </c>
    </row>
    <row r="578" spans="4:28" x14ac:dyDescent="0.25">
      <c r="D578" s="2">
        <v>1</v>
      </c>
      <c r="E578" s="1">
        <v>24</v>
      </c>
      <c r="F578" s="1">
        <f>AB578/1000</f>
        <v>42.91</v>
      </c>
      <c r="G578" s="1">
        <v>1</v>
      </c>
      <c r="H578" s="1">
        <v>18250</v>
      </c>
      <c r="I578" s="1">
        <v>11.49</v>
      </c>
      <c r="J578" s="1">
        <v>0.43</v>
      </c>
      <c r="K578" s="1">
        <v>4</v>
      </c>
      <c r="L578" s="1">
        <v>631</v>
      </c>
      <c r="M578" s="1">
        <v>1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U578" s="19">
        <f t="shared" si="32"/>
        <v>0.16259425399087241</v>
      </c>
      <c r="V578" s="19">
        <f t="shared" si="33"/>
        <v>1.1765592086235981</v>
      </c>
      <c r="W578" s="19">
        <f t="shared" si="34"/>
        <v>0.54055924780820686</v>
      </c>
      <c r="X578">
        <f t="shared" si="35"/>
        <v>-0.61515103124390924</v>
      </c>
      <c r="AB578" s="1">
        <v>42910</v>
      </c>
    </row>
    <row r="579" spans="4:28" x14ac:dyDescent="0.25">
      <c r="D579" s="2">
        <v>1</v>
      </c>
      <c r="E579" s="1">
        <v>23</v>
      </c>
      <c r="F579" s="1">
        <f>AB579/1000</f>
        <v>43.042000000000002</v>
      </c>
      <c r="G579" s="1">
        <v>1</v>
      </c>
      <c r="H579" s="1">
        <v>22250</v>
      </c>
      <c r="I579" s="1">
        <v>12.69</v>
      </c>
      <c r="J579" s="1">
        <v>0.52</v>
      </c>
      <c r="K579" s="1">
        <v>3</v>
      </c>
      <c r="L579" s="1">
        <v>678</v>
      </c>
      <c r="M579" s="1">
        <v>1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U579" s="19">
        <f t="shared" ref="U579:U642" si="36">$B$17 + E579*$B$18 + F579*$B$19 +  S579*$B$20</f>
        <v>0.16208498487123235</v>
      </c>
      <c r="V579" s="19">
        <f t="shared" ref="V579:V642" si="37">EXP(U579)</f>
        <v>1.1759601758985989</v>
      </c>
      <c r="W579" s="19">
        <f t="shared" ref="W579:W642" si="38">IF(D579=1,V579/(1+V579),1-(V579/(1+V579)))</f>
        <v>0.54043276569295062</v>
      </c>
      <c r="X579">
        <f t="shared" ref="X579:X642" si="39">LN(W579)</f>
        <v>-0.6153850424378009</v>
      </c>
      <c r="AB579" s="1">
        <v>43042</v>
      </c>
    </row>
    <row r="580" spans="4:28" x14ac:dyDescent="0.25">
      <c r="D580" s="2">
        <v>1</v>
      </c>
      <c r="E580" s="1">
        <v>24</v>
      </c>
      <c r="F580" s="1">
        <f>AB580/1000</f>
        <v>43.286999999999999</v>
      </c>
      <c r="G580" s="1">
        <v>0</v>
      </c>
      <c r="H580" s="1">
        <v>20000</v>
      </c>
      <c r="I580" s="1">
        <v>12.53</v>
      </c>
      <c r="J580" s="1">
        <v>0.46</v>
      </c>
      <c r="K580" s="1">
        <v>4</v>
      </c>
      <c r="L580" s="1">
        <v>600</v>
      </c>
      <c r="M580" s="1">
        <v>0</v>
      </c>
      <c r="N580" s="1">
        <v>0</v>
      </c>
      <c r="O580" s="1">
        <v>0</v>
      </c>
      <c r="P580" s="1">
        <v>1</v>
      </c>
      <c r="Q580" s="1">
        <v>0</v>
      </c>
      <c r="R580" s="1">
        <v>0</v>
      </c>
      <c r="S580" s="1">
        <v>0</v>
      </c>
      <c r="U580" s="19">
        <f t="shared" si="36"/>
        <v>0.1625946309908724</v>
      </c>
      <c r="V580" s="19">
        <f t="shared" si="37"/>
        <v>1.1765596521865034</v>
      </c>
      <c r="W580" s="19">
        <f t="shared" si="38"/>
        <v>0.54055934143802065</v>
      </c>
      <c r="X580">
        <f t="shared" si="39"/>
        <v>-0.61515085803476321</v>
      </c>
      <c r="AB580" s="1">
        <v>43287</v>
      </c>
    </row>
    <row r="581" spans="4:28" x14ac:dyDescent="0.25">
      <c r="D581" s="2">
        <v>1</v>
      </c>
      <c r="E581" s="1">
        <v>24</v>
      </c>
      <c r="F581" s="1">
        <f>AB581/1000</f>
        <v>43.838999999999999</v>
      </c>
      <c r="G581" s="1">
        <v>1</v>
      </c>
      <c r="H581" s="1">
        <v>18200</v>
      </c>
      <c r="I581" s="1">
        <v>8.8800000000000008</v>
      </c>
      <c r="J581" s="1">
        <v>0.42</v>
      </c>
      <c r="K581" s="1">
        <v>4</v>
      </c>
      <c r="L581" s="1">
        <v>562</v>
      </c>
      <c r="M581" s="1">
        <v>0</v>
      </c>
      <c r="N581" s="1">
        <v>0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U581" s="19">
        <f t="shared" si="36"/>
        <v>0.16259518299087239</v>
      </c>
      <c r="V581" s="19">
        <f t="shared" si="37"/>
        <v>1.1765603016476105</v>
      </c>
      <c r="W581" s="19">
        <f t="shared" si="38"/>
        <v>0.54055947852994435</v>
      </c>
      <c r="X581">
        <f t="shared" si="39"/>
        <v>-0.61515060442355751</v>
      </c>
      <c r="AB581" s="1">
        <v>43839</v>
      </c>
    </row>
    <row r="582" spans="4:28" x14ac:dyDescent="0.25">
      <c r="D582" s="2">
        <v>1</v>
      </c>
      <c r="E582" s="1">
        <v>21</v>
      </c>
      <c r="F582" s="1">
        <f>AB582/1000</f>
        <v>44.064999999999998</v>
      </c>
      <c r="G582" s="1">
        <v>0</v>
      </c>
      <c r="H582" s="1">
        <v>18500</v>
      </c>
      <c r="I582" s="1">
        <v>10.91</v>
      </c>
      <c r="J582" s="1">
        <v>0.42</v>
      </c>
      <c r="K582" s="1">
        <v>3</v>
      </c>
      <c r="L582" s="1">
        <v>690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U582" s="19">
        <f t="shared" si="36"/>
        <v>0.16106720563195229</v>
      </c>
      <c r="V582" s="19">
        <f t="shared" si="37"/>
        <v>1.1747639169123942</v>
      </c>
      <c r="W582" s="19">
        <f t="shared" si="38"/>
        <v>0.54017997437637133</v>
      </c>
      <c r="X582">
        <f t="shared" si="39"/>
        <v>-0.6158529090690501</v>
      </c>
      <c r="AB582" s="1">
        <v>44065</v>
      </c>
    </row>
    <row r="583" spans="4:28" x14ac:dyDescent="0.25">
      <c r="D583" s="2">
        <v>1</v>
      </c>
      <c r="E583" s="1">
        <v>21</v>
      </c>
      <c r="F583" s="1">
        <f>AB583/1000</f>
        <v>44.104999999999997</v>
      </c>
      <c r="G583" s="1">
        <v>0</v>
      </c>
      <c r="H583" s="1">
        <v>18000</v>
      </c>
      <c r="I583" s="1">
        <v>9.8800000000000008</v>
      </c>
      <c r="J583" s="1">
        <v>0.41</v>
      </c>
      <c r="K583" s="1">
        <v>3</v>
      </c>
      <c r="L583" s="1">
        <v>654</v>
      </c>
      <c r="M583" s="1">
        <v>1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U583" s="19">
        <f t="shared" si="36"/>
        <v>0.16106724563195227</v>
      </c>
      <c r="V583" s="19">
        <f t="shared" si="37"/>
        <v>1.1747639639029519</v>
      </c>
      <c r="W583" s="19">
        <f t="shared" si="38"/>
        <v>0.54017998431179426</v>
      </c>
      <c r="X583">
        <f t="shared" si="39"/>
        <v>-0.61585289067624904</v>
      </c>
      <c r="AB583" s="1">
        <v>44105</v>
      </c>
    </row>
    <row r="584" spans="4:28" x14ac:dyDescent="0.25">
      <c r="D584" s="2">
        <v>1</v>
      </c>
      <c r="E584" s="1">
        <v>21</v>
      </c>
      <c r="F584" s="1">
        <f>AB584/1000</f>
        <v>44.225999999999999</v>
      </c>
      <c r="G584" s="1">
        <v>0</v>
      </c>
      <c r="H584" s="1">
        <v>20000</v>
      </c>
      <c r="I584" s="1">
        <v>11.01</v>
      </c>
      <c r="J584" s="1">
        <v>0.45</v>
      </c>
      <c r="K584" s="1">
        <v>2</v>
      </c>
      <c r="L584" s="1">
        <v>637</v>
      </c>
      <c r="M584" s="1">
        <v>1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U584" s="19">
        <f t="shared" si="36"/>
        <v>0.16106736663195229</v>
      </c>
      <c r="V584" s="19">
        <f t="shared" si="37"/>
        <v>1.1747641060494001</v>
      </c>
      <c r="W584" s="19">
        <f t="shared" si="38"/>
        <v>0.54018001436644791</v>
      </c>
      <c r="X584">
        <f t="shared" si="39"/>
        <v>-0.61585283503802901</v>
      </c>
      <c r="AB584" s="1">
        <v>44226</v>
      </c>
    </row>
    <row r="585" spans="4:28" x14ac:dyDescent="0.25">
      <c r="D585" s="2">
        <v>1</v>
      </c>
      <c r="E585" s="1">
        <v>22</v>
      </c>
      <c r="F585" s="1">
        <f>AB585/1000</f>
        <v>44.5</v>
      </c>
      <c r="G585" s="1">
        <v>0</v>
      </c>
      <c r="H585" s="1">
        <v>18200</v>
      </c>
      <c r="I585" s="1">
        <v>11.71</v>
      </c>
      <c r="J585" s="1">
        <v>0.41</v>
      </c>
      <c r="K585" s="1">
        <v>3</v>
      </c>
      <c r="L585" s="1">
        <v>601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U585" s="19">
        <f t="shared" si="36"/>
        <v>0.16157704175159232</v>
      </c>
      <c r="V585" s="19">
        <f t="shared" si="37"/>
        <v>1.1753630066951142</v>
      </c>
      <c r="W585" s="19">
        <f t="shared" si="38"/>
        <v>0.54030660771452843</v>
      </c>
      <c r="X585">
        <f t="shared" si="39"/>
        <v>-0.61561850849279898</v>
      </c>
      <c r="AB585" s="1">
        <v>44500</v>
      </c>
    </row>
    <row r="586" spans="4:28" x14ac:dyDescent="0.25">
      <c r="D586" s="2">
        <v>1</v>
      </c>
      <c r="E586" s="1">
        <v>25</v>
      </c>
      <c r="F586" s="1">
        <f>AB586/1000</f>
        <v>44.695</v>
      </c>
      <c r="G586" s="1">
        <v>3</v>
      </c>
      <c r="H586" s="1">
        <v>18200</v>
      </c>
      <c r="I586" s="1">
        <v>9.91</v>
      </c>
      <c r="J586" s="1">
        <v>0.41</v>
      </c>
      <c r="K586" s="1">
        <v>4</v>
      </c>
      <c r="L586" s="1">
        <v>647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U586" s="19">
        <f t="shared" si="36"/>
        <v>0.16310544011051245</v>
      </c>
      <c r="V586" s="19">
        <f t="shared" si="37"/>
        <v>1.1771608031102565</v>
      </c>
      <c r="W586" s="19">
        <f t="shared" si="38"/>
        <v>0.54068620077514895</v>
      </c>
      <c r="X586">
        <f t="shared" si="39"/>
        <v>-0.61491620395711355</v>
      </c>
      <c r="AB586" s="1">
        <v>44695</v>
      </c>
    </row>
    <row r="587" spans="4:28" x14ac:dyDescent="0.25">
      <c r="D587" s="2">
        <v>1</v>
      </c>
      <c r="E587" s="1">
        <v>22</v>
      </c>
      <c r="F587" s="1">
        <f>AB587/1000</f>
        <v>44.761000000000003</v>
      </c>
      <c r="G587" s="1">
        <v>0</v>
      </c>
      <c r="H587" s="1">
        <v>18725</v>
      </c>
      <c r="I587" s="1">
        <v>6.54</v>
      </c>
      <c r="J587" s="1">
        <v>0.42</v>
      </c>
      <c r="K587" s="1">
        <v>3</v>
      </c>
      <c r="L587" s="1">
        <v>667</v>
      </c>
      <c r="M587" s="1">
        <v>1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U587" s="19">
        <f t="shared" si="36"/>
        <v>0.16157730275159232</v>
      </c>
      <c r="V587" s="19">
        <f t="shared" si="37"/>
        <v>1.1753633134648989</v>
      </c>
      <c r="W587" s="19">
        <f t="shared" si="38"/>
        <v>0.54030667254050124</v>
      </c>
      <c r="X587">
        <f t="shared" si="39"/>
        <v>-0.61561838851283202</v>
      </c>
      <c r="AB587" s="1">
        <v>44761</v>
      </c>
    </row>
    <row r="588" spans="4:28" x14ac:dyDescent="0.25">
      <c r="D588" s="2">
        <v>1</v>
      </c>
      <c r="E588" s="1">
        <v>22</v>
      </c>
      <c r="F588" s="1">
        <f>AB588/1000</f>
        <v>45.671999999999997</v>
      </c>
      <c r="G588" s="1">
        <v>0</v>
      </c>
      <c r="H588" s="1">
        <v>18250</v>
      </c>
      <c r="I588" s="1">
        <v>14.61</v>
      </c>
      <c r="J588" s="1">
        <v>0.4</v>
      </c>
      <c r="K588" s="1">
        <v>2</v>
      </c>
      <c r="L588" s="1">
        <v>561</v>
      </c>
      <c r="M588" s="1">
        <v>1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U588" s="19">
        <f t="shared" si="36"/>
        <v>0.16157821375159231</v>
      </c>
      <c r="V588" s="19">
        <f t="shared" si="37"/>
        <v>1.1753643842213652</v>
      </c>
      <c r="W588" s="19">
        <f t="shared" si="38"/>
        <v>0.54030689881045701</v>
      </c>
      <c r="X588">
        <f t="shared" si="39"/>
        <v>-0.61561796973231364</v>
      </c>
      <c r="AB588" s="1">
        <v>45672</v>
      </c>
    </row>
    <row r="589" spans="4:28" x14ac:dyDescent="0.25">
      <c r="D589" s="2">
        <v>1</v>
      </c>
      <c r="E589" s="1">
        <v>22</v>
      </c>
      <c r="F589" s="1">
        <f>AB589/1000</f>
        <v>45.716000000000001</v>
      </c>
      <c r="G589" s="1">
        <v>0</v>
      </c>
      <c r="H589" s="1">
        <v>20000</v>
      </c>
      <c r="I589" s="1">
        <v>16.690000000000001</v>
      </c>
      <c r="J589" s="1">
        <v>0.44</v>
      </c>
      <c r="K589" s="1">
        <v>3</v>
      </c>
      <c r="L589" s="1">
        <v>447</v>
      </c>
      <c r="M589" s="1">
        <v>0</v>
      </c>
      <c r="N589" s="1">
        <v>0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U589" s="19">
        <f t="shared" si="36"/>
        <v>0.16157825775159232</v>
      </c>
      <c r="V589" s="19">
        <f t="shared" si="37"/>
        <v>1.1753644359373994</v>
      </c>
      <c r="W589" s="19">
        <f t="shared" si="38"/>
        <v>0.54030690973897255</v>
      </c>
      <c r="X589">
        <f t="shared" si="39"/>
        <v>-0.6156179495058175</v>
      </c>
      <c r="AB589" s="1">
        <v>45716</v>
      </c>
    </row>
    <row r="590" spans="4:28" x14ac:dyDescent="0.25">
      <c r="D590" s="2">
        <v>1</v>
      </c>
      <c r="E590" s="1">
        <v>25</v>
      </c>
      <c r="F590" s="1">
        <f>AB590/1000</f>
        <v>46.375</v>
      </c>
      <c r="G590" s="1">
        <v>2</v>
      </c>
      <c r="H590" s="1">
        <v>20000</v>
      </c>
      <c r="I590" s="1">
        <v>14.59</v>
      </c>
      <c r="J590" s="1">
        <v>0.43</v>
      </c>
      <c r="K590" s="1">
        <v>4</v>
      </c>
      <c r="L590" s="1">
        <v>654</v>
      </c>
      <c r="M590" s="1">
        <v>1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U590" s="19">
        <f t="shared" si="36"/>
        <v>0.16310712011051243</v>
      </c>
      <c r="V590" s="19">
        <f t="shared" si="37"/>
        <v>1.1771627807420668</v>
      </c>
      <c r="W590" s="19">
        <f t="shared" si="38"/>
        <v>0.54068661799410389</v>
      </c>
      <c r="X590">
        <f t="shared" si="39"/>
        <v>-0.61491543231028145</v>
      </c>
      <c r="AB590" s="1">
        <v>46375</v>
      </c>
    </row>
    <row r="591" spans="4:28" x14ac:dyDescent="0.25">
      <c r="D591" s="2">
        <v>1</v>
      </c>
      <c r="E591" s="1">
        <v>22</v>
      </c>
      <c r="F591" s="1">
        <f>AB591/1000</f>
        <v>46.436</v>
      </c>
      <c r="G591" s="1">
        <v>0</v>
      </c>
      <c r="H591" s="1">
        <v>18500</v>
      </c>
      <c r="I591" s="1">
        <v>7.66</v>
      </c>
      <c r="J591" s="1">
        <v>0.4</v>
      </c>
      <c r="K591" s="1">
        <v>4</v>
      </c>
      <c r="L591" s="1">
        <v>673</v>
      </c>
      <c r="M591" s="1">
        <v>0</v>
      </c>
      <c r="N591" s="1">
        <v>0</v>
      </c>
      <c r="O591" s="1">
        <v>0</v>
      </c>
      <c r="P591" s="1">
        <v>1</v>
      </c>
      <c r="Q591" s="1">
        <v>0</v>
      </c>
      <c r="R591" s="1">
        <v>0</v>
      </c>
      <c r="S591" s="1">
        <v>0</v>
      </c>
      <c r="U591" s="19">
        <f t="shared" si="36"/>
        <v>0.16157897775159233</v>
      </c>
      <c r="V591" s="19">
        <f t="shared" si="37"/>
        <v>1.1753652822000977</v>
      </c>
      <c r="W591" s="19">
        <f t="shared" si="38"/>
        <v>0.54030708856922149</v>
      </c>
      <c r="X591">
        <f t="shared" si="39"/>
        <v>-0.61561761852685692</v>
      </c>
      <c r="AB591" s="1">
        <v>46436</v>
      </c>
    </row>
    <row r="592" spans="4:28" x14ac:dyDescent="0.25">
      <c r="D592" s="2">
        <v>1</v>
      </c>
      <c r="E592" s="1">
        <v>25</v>
      </c>
      <c r="F592" s="1">
        <f>AB592/1000</f>
        <v>46.636000000000003</v>
      </c>
      <c r="G592" s="1">
        <v>2</v>
      </c>
      <c r="H592" s="1">
        <v>20000</v>
      </c>
      <c r="I592" s="1">
        <v>13.11</v>
      </c>
      <c r="J592" s="1">
        <v>0.43</v>
      </c>
      <c r="K592" s="1">
        <v>2</v>
      </c>
      <c r="L592" s="1">
        <v>614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U592" s="19">
        <f t="shared" si="36"/>
        <v>0.16310738111051243</v>
      </c>
      <c r="V592" s="19">
        <f t="shared" si="37"/>
        <v>1.1771630879815926</v>
      </c>
      <c r="W592" s="19">
        <f t="shared" si="38"/>
        <v>0.54068668281204346</v>
      </c>
      <c r="X592">
        <f t="shared" si="39"/>
        <v>-0.61491531242949748</v>
      </c>
      <c r="AB592" s="1">
        <v>46636</v>
      </c>
    </row>
    <row r="593" spans="4:28" x14ac:dyDescent="0.25">
      <c r="D593" s="2">
        <v>1</v>
      </c>
      <c r="E593" s="1">
        <v>25</v>
      </c>
      <c r="F593" s="1">
        <f>AB593/1000</f>
        <v>46.683</v>
      </c>
      <c r="G593" s="1">
        <v>3</v>
      </c>
      <c r="H593" s="1">
        <v>20000</v>
      </c>
      <c r="I593" s="1">
        <v>11.11</v>
      </c>
      <c r="J593" s="1">
        <v>0.43</v>
      </c>
      <c r="K593" s="1">
        <v>4</v>
      </c>
      <c r="L593" s="1">
        <v>636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U593" s="19">
        <f t="shared" si="36"/>
        <v>0.16310742811051243</v>
      </c>
      <c r="V593" s="19">
        <f t="shared" si="37"/>
        <v>1.1771631433082592</v>
      </c>
      <c r="W593" s="19">
        <f t="shared" si="38"/>
        <v>0.54068669448423945</v>
      </c>
      <c r="X593">
        <f t="shared" si="39"/>
        <v>-0.61491529084177166</v>
      </c>
      <c r="AB593" s="1">
        <v>46683</v>
      </c>
    </row>
    <row r="594" spans="4:28" x14ac:dyDescent="0.25">
      <c r="D594" s="2">
        <v>1</v>
      </c>
      <c r="E594" s="1">
        <v>25</v>
      </c>
      <c r="F594" s="1">
        <f>AB594/1000</f>
        <v>47.472999999999999</v>
      </c>
      <c r="G594" s="1">
        <v>3</v>
      </c>
      <c r="H594" s="1">
        <v>20000</v>
      </c>
      <c r="I594" s="1">
        <v>11.22</v>
      </c>
      <c r="J594" s="1">
        <v>0.42</v>
      </c>
      <c r="K594" s="1">
        <v>4</v>
      </c>
      <c r="L594" s="1">
        <v>633</v>
      </c>
      <c r="M594" s="1">
        <v>1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U594" s="19">
        <f t="shared" si="36"/>
        <v>0.16310821811051243</v>
      </c>
      <c r="V594" s="19">
        <f t="shared" si="37"/>
        <v>1.1771640732675097</v>
      </c>
      <c r="W594" s="19">
        <f t="shared" si="38"/>
        <v>0.54068689067646158</v>
      </c>
      <c r="X594">
        <f t="shared" si="39"/>
        <v>-0.61491492798433767</v>
      </c>
      <c r="AB594" s="1">
        <v>47473</v>
      </c>
    </row>
    <row r="595" spans="4:28" x14ac:dyDescent="0.25">
      <c r="D595" s="2">
        <v>1</v>
      </c>
      <c r="E595" s="1">
        <v>24</v>
      </c>
      <c r="F595" s="1">
        <f>AB595/1000</f>
        <v>47.902999999999999</v>
      </c>
      <c r="G595" s="1">
        <v>0</v>
      </c>
      <c r="H595" s="1">
        <v>20000</v>
      </c>
      <c r="I595" s="1">
        <v>14.74</v>
      </c>
      <c r="J595" s="1">
        <v>0.42</v>
      </c>
      <c r="K595" s="1">
        <v>2</v>
      </c>
      <c r="L595" s="1">
        <v>665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U595" s="19">
        <f t="shared" si="36"/>
        <v>0.16259924699087239</v>
      </c>
      <c r="V595" s="19">
        <f t="shared" si="37"/>
        <v>1.1765650831983925</v>
      </c>
      <c r="W595" s="19">
        <f t="shared" si="38"/>
        <v>0.54056048784420818</v>
      </c>
      <c r="X595">
        <f t="shared" si="39"/>
        <v>-0.61514873725932928</v>
      </c>
      <c r="AB595" s="1">
        <v>47903</v>
      </c>
    </row>
    <row r="596" spans="4:28" x14ac:dyDescent="0.25">
      <c r="D596" s="2">
        <v>1</v>
      </c>
      <c r="E596" s="1">
        <v>25</v>
      </c>
      <c r="F596" s="1">
        <f>AB596/1000</f>
        <v>47.902000000000001</v>
      </c>
      <c r="G596" s="1">
        <v>2</v>
      </c>
      <c r="H596" s="1">
        <v>18000</v>
      </c>
      <c r="I596" s="1">
        <v>17.190000000000001</v>
      </c>
      <c r="J596" s="1">
        <v>0.38</v>
      </c>
      <c r="K596" s="1">
        <v>3</v>
      </c>
      <c r="L596" s="1">
        <v>654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U596" s="19">
        <f t="shared" si="36"/>
        <v>0.16310864711051243</v>
      </c>
      <c r="V596" s="19">
        <f t="shared" si="37"/>
        <v>1.1771645782710054</v>
      </c>
      <c r="W596" s="19">
        <f t="shared" si="38"/>
        <v>0.54068699721628311</v>
      </c>
      <c r="X596">
        <f t="shared" si="39"/>
        <v>-0.61491473093903681</v>
      </c>
      <c r="AB596" s="1">
        <v>47902</v>
      </c>
    </row>
    <row r="597" spans="4:28" x14ac:dyDescent="0.25">
      <c r="D597" s="2">
        <v>1</v>
      </c>
      <c r="E597" s="1">
        <v>23</v>
      </c>
      <c r="F597" s="1">
        <f>AB597/1000</f>
        <v>48.232999999999997</v>
      </c>
      <c r="G597" s="1">
        <v>2</v>
      </c>
      <c r="H597" s="1">
        <v>19000</v>
      </c>
      <c r="I597" s="1">
        <v>10.62</v>
      </c>
      <c r="J597" s="1">
        <v>0.39</v>
      </c>
      <c r="K597" s="1">
        <v>2</v>
      </c>
      <c r="L597" s="1">
        <v>606</v>
      </c>
      <c r="M597" s="1">
        <v>0</v>
      </c>
      <c r="N597" s="1">
        <v>0</v>
      </c>
      <c r="O597" s="1">
        <v>1</v>
      </c>
      <c r="P597" s="1">
        <v>0</v>
      </c>
      <c r="Q597" s="1">
        <v>0</v>
      </c>
      <c r="R597" s="1">
        <v>0</v>
      </c>
      <c r="S597" s="1">
        <v>0</v>
      </c>
      <c r="U597" s="19">
        <f t="shared" si="36"/>
        <v>0.16209017587123237</v>
      </c>
      <c r="V597" s="19">
        <f t="shared" si="37"/>
        <v>1.1759662803237161</v>
      </c>
      <c r="W597" s="19">
        <f t="shared" si="38"/>
        <v>0.54043405495638874</v>
      </c>
      <c r="X597">
        <f t="shared" si="39"/>
        <v>-0.61538265682763416</v>
      </c>
      <c r="AB597" s="1">
        <v>48233</v>
      </c>
    </row>
    <row r="598" spans="4:28" x14ac:dyDescent="0.25">
      <c r="D598" s="2">
        <v>1</v>
      </c>
      <c r="E598" s="1">
        <v>23</v>
      </c>
      <c r="F598" s="1">
        <f>AB598/1000</f>
        <v>48.706000000000003</v>
      </c>
      <c r="G598" s="1">
        <v>0</v>
      </c>
      <c r="H598" s="1">
        <v>18000</v>
      </c>
      <c r="I598" s="1">
        <v>9.25</v>
      </c>
      <c r="J598" s="1">
        <v>0.37</v>
      </c>
      <c r="K598" s="1">
        <v>4</v>
      </c>
      <c r="L598" s="1">
        <v>662</v>
      </c>
      <c r="M598" s="1">
        <v>0</v>
      </c>
      <c r="N598" s="1">
        <v>0</v>
      </c>
      <c r="O598" s="1">
        <v>0</v>
      </c>
      <c r="P598" s="1">
        <v>1</v>
      </c>
      <c r="Q598" s="1">
        <v>0</v>
      </c>
      <c r="R598" s="1">
        <v>0</v>
      </c>
      <c r="S598" s="1">
        <v>0</v>
      </c>
      <c r="U598" s="19">
        <f t="shared" si="36"/>
        <v>0.16209064887123237</v>
      </c>
      <c r="V598" s="19">
        <f t="shared" si="37"/>
        <v>1.1759668365558984</v>
      </c>
      <c r="W598" s="19">
        <f t="shared" si="38"/>
        <v>0.5404341724330729</v>
      </c>
      <c r="X598">
        <f t="shared" si="39"/>
        <v>-0.61538243945296967</v>
      </c>
      <c r="AB598" s="1">
        <v>48706</v>
      </c>
    </row>
    <row r="599" spans="4:28" x14ac:dyDescent="0.25">
      <c r="D599" s="2">
        <v>1</v>
      </c>
      <c r="E599" s="1">
        <v>22</v>
      </c>
      <c r="F599" s="1">
        <f>AB599/1000</f>
        <v>48.844000000000001</v>
      </c>
      <c r="G599" s="1">
        <v>0</v>
      </c>
      <c r="H599" s="1">
        <v>19000</v>
      </c>
      <c r="I599" s="1">
        <v>12.18</v>
      </c>
      <c r="J599" s="1">
        <v>0.39</v>
      </c>
      <c r="K599" s="1">
        <v>3</v>
      </c>
      <c r="L599" s="1">
        <v>562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U599" s="19">
        <f t="shared" si="36"/>
        <v>0.16158138575159231</v>
      </c>
      <c r="V599" s="19">
        <f t="shared" si="37"/>
        <v>1.175368112483105</v>
      </c>
      <c r="W599" s="19">
        <f t="shared" si="38"/>
        <v>0.54030768665697881</v>
      </c>
      <c r="X599">
        <f t="shared" si="39"/>
        <v>-0.61561651158704633</v>
      </c>
      <c r="AB599" s="1">
        <v>48844</v>
      </c>
    </row>
    <row r="600" spans="4:28" x14ac:dyDescent="0.25">
      <c r="D600" s="2">
        <v>1</v>
      </c>
      <c r="E600" s="1">
        <v>24</v>
      </c>
      <c r="F600" s="1">
        <f>AB600/1000</f>
        <v>48.896999999999998</v>
      </c>
      <c r="G600" s="1">
        <v>2</v>
      </c>
      <c r="H600" s="1">
        <v>20000</v>
      </c>
      <c r="I600" s="1">
        <v>12.53</v>
      </c>
      <c r="J600" s="1">
        <v>0.41</v>
      </c>
      <c r="K600" s="1">
        <v>3</v>
      </c>
      <c r="L600" s="1">
        <v>656</v>
      </c>
      <c r="M600" s="1">
        <v>0</v>
      </c>
      <c r="N600" s="1">
        <v>0</v>
      </c>
      <c r="O600" s="1">
        <v>1</v>
      </c>
      <c r="P600" s="1">
        <v>0</v>
      </c>
      <c r="Q600" s="1">
        <v>0</v>
      </c>
      <c r="R600" s="1">
        <v>0</v>
      </c>
      <c r="S600" s="1">
        <v>0</v>
      </c>
      <c r="U600" s="19">
        <f t="shared" si="36"/>
        <v>0.16260024099087239</v>
      </c>
      <c r="V600" s="19">
        <f t="shared" si="37"/>
        <v>1.1765662527046665</v>
      </c>
      <c r="W600" s="19">
        <f t="shared" si="38"/>
        <v>0.54056073470891597</v>
      </c>
      <c r="X600">
        <f t="shared" si="39"/>
        <v>-0.61514828057657689</v>
      </c>
      <c r="AB600" s="1">
        <v>48897</v>
      </c>
    </row>
    <row r="601" spans="4:28" x14ac:dyDescent="0.25">
      <c r="D601" s="2">
        <v>1</v>
      </c>
      <c r="E601" s="1">
        <v>26</v>
      </c>
      <c r="F601" s="1">
        <f>AB601/1000</f>
        <v>48.929000000000002</v>
      </c>
      <c r="G601" s="1">
        <v>6</v>
      </c>
      <c r="H601" s="1">
        <v>21000</v>
      </c>
      <c r="I601" s="1">
        <v>6.54</v>
      </c>
      <c r="J601" s="1">
        <v>0.43</v>
      </c>
      <c r="K601" s="1">
        <v>4</v>
      </c>
      <c r="L601" s="1">
        <v>601</v>
      </c>
      <c r="M601" s="1">
        <v>1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U601" s="19">
        <f t="shared" si="36"/>
        <v>0.16361907523015246</v>
      </c>
      <c r="V601" s="19">
        <f t="shared" si="37"/>
        <v>1.1777655895466781</v>
      </c>
      <c r="W601" s="19">
        <f t="shared" si="38"/>
        <v>0.54081375663201692</v>
      </c>
      <c r="X601">
        <f t="shared" si="39"/>
        <v>-0.61468031701770909</v>
      </c>
      <c r="AB601" s="1">
        <v>48929</v>
      </c>
    </row>
    <row r="602" spans="4:28" x14ac:dyDescent="0.25">
      <c r="D602" s="2">
        <v>1</v>
      </c>
      <c r="E602" s="1">
        <v>25</v>
      </c>
      <c r="F602" s="1">
        <f>AB602/1000</f>
        <v>48.985999999999997</v>
      </c>
      <c r="G602" s="1">
        <v>3</v>
      </c>
      <c r="H602" s="1">
        <v>18000</v>
      </c>
      <c r="I602" s="1">
        <v>13.11</v>
      </c>
      <c r="J602" s="1">
        <v>0.37</v>
      </c>
      <c r="K602" s="1">
        <v>3</v>
      </c>
      <c r="L602" s="1">
        <v>675</v>
      </c>
      <c r="M602" s="1">
        <v>0</v>
      </c>
      <c r="N602" s="1">
        <v>0</v>
      </c>
      <c r="O602" s="1">
        <v>0</v>
      </c>
      <c r="P602" s="1">
        <v>1</v>
      </c>
      <c r="Q602" s="1">
        <v>0</v>
      </c>
      <c r="R602" s="1">
        <v>0</v>
      </c>
      <c r="S602" s="1">
        <v>0</v>
      </c>
      <c r="U602" s="19">
        <f t="shared" si="36"/>
        <v>0.16310973111051244</v>
      </c>
      <c r="V602" s="19">
        <f t="shared" si="37"/>
        <v>1.1771658543180998</v>
      </c>
      <c r="W602" s="19">
        <f t="shared" si="38"/>
        <v>0.54068726642178322</v>
      </c>
      <c r="X602">
        <f t="shared" si="39"/>
        <v>-0.6149142330438877</v>
      </c>
      <c r="AB602" s="1">
        <v>48986</v>
      </c>
    </row>
    <row r="603" spans="4:28" x14ac:dyDescent="0.25">
      <c r="D603" s="2">
        <v>1</v>
      </c>
      <c r="E603" s="1">
        <v>24</v>
      </c>
      <c r="F603" s="1">
        <f>AB603/1000</f>
        <v>50.308999999999997</v>
      </c>
      <c r="G603" s="1">
        <v>3</v>
      </c>
      <c r="H603" s="1">
        <v>25000</v>
      </c>
      <c r="I603" s="1">
        <v>11.01</v>
      </c>
      <c r="J603" s="1">
        <v>0.5</v>
      </c>
      <c r="K603" s="1">
        <v>3</v>
      </c>
      <c r="L603" s="1">
        <v>625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U603" s="19">
        <f t="shared" si="36"/>
        <v>0.1626016529908724</v>
      </c>
      <c r="V603" s="19">
        <f t="shared" si="37"/>
        <v>1.1765679140173881</v>
      </c>
      <c r="W603" s="19">
        <f t="shared" si="38"/>
        <v>0.54056108538591119</v>
      </c>
      <c r="X603">
        <f t="shared" si="39"/>
        <v>-0.61514763184858212</v>
      </c>
      <c r="AB603" s="1">
        <v>50309</v>
      </c>
    </row>
    <row r="604" spans="4:28" x14ac:dyDescent="0.25">
      <c r="D604" s="2">
        <v>1</v>
      </c>
      <c r="E604" s="1">
        <v>25</v>
      </c>
      <c r="F604" s="1">
        <f>AB604/1000</f>
        <v>51.103000000000002</v>
      </c>
      <c r="G604" s="1">
        <v>4</v>
      </c>
      <c r="H604" s="1">
        <v>18000</v>
      </c>
      <c r="I604" s="1">
        <v>6.17</v>
      </c>
      <c r="J604" s="1">
        <v>0.35</v>
      </c>
      <c r="K604" s="1">
        <v>2</v>
      </c>
      <c r="L604" s="1">
        <v>642</v>
      </c>
      <c r="M604" s="1">
        <v>1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U604" s="19">
        <f t="shared" si="36"/>
        <v>0.16311184811051244</v>
      </c>
      <c r="V604" s="19">
        <f t="shared" si="37"/>
        <v>1.1771683463808513</v>
      </c>
      <c r="W604" s="19">
        <f t="shared" si="38"/>
        <v>0.54068779216714269</v>
      </c>
      <c r="X604">
        <f t="shared" si="39"/>
        <v>-0.61491326067938701</v>
      </c>
      <c r="AB604" s="1">
        <v>51103</v>
      </c>
    </row>
    <row r="605" spans="4:28" x14ac:dyDescent="0.25">
      <c r="D605" s="2">
        <v>1</v>
      </c>
      <c r="E605" s="1">
        <v>25</v>
      </c>
      <c r="F605" s="1">
        <f>AB605/1000</f>
        <v>51.21</v>
      </c>
      <c r="G605" s="1">
        <v>4</v>
      </c>
      <c r="H605" s="1">
        <v>20000</v>
      </c>
      <c r="I605" s="1">
        <v>13.47</v>
      </c>
      <c r="J605" s="1">
        <v>0.39</v>
      </c>
      <c r="K605" s="1">
        <v>4</v>
      </c>
      <c r="L605" s="1">
        <v>645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U605" s="19">
        <f t="shared" si="36"/>
        <v>0.16311195511051244</v>
      </c>
      <c r="V605" s="19">
        <f t="shared" si="37"/>
        <v>1.1771684723378713</v>
      </c>
      <c r="W605" s="19">
        <f t="shared" si="38"/>
        <v>0.54068781874000449</v>
      </c>
      <c r="X605">
        <f t="shared" si="39"/>
        <v>-0.61491321153298217</v>
      </c>
      <c r="AB605" s="1">
        <v>51210</v>
      </c>
    </row>
    <row r="606" spans="4:28" x14ac:dyDescent="0.25">
      <c r="D606" s="2">
        <v>1</v>
      </c>
      <c r="E606" s="1">
        <v>22</v>
      </c>
      <c r="F606" s="1">
        <f>AB606/1000</f>
        <v>51.305</v>
      </c>
      <c r="G606" s="1">
        <v>1</v>
      </c>
      <c r="H606" s="1">
        <v>20000</v>
      </c>
      <c r="I606" s="1">
        <v>6.99</v>
      </c>
      <c r="J606" s="1">
        <v>0.39</v>
      </c>
      <c r="K606" s="1">
        <v>4</v>
      </c>
      <c r="L606" s="1">
        <v>602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U606" s="19">
        <f t="shared" si="36"/>
        <v>0.16158384675159232</v>
      </c>
      <c r="V606" s="19">
        <f t="shared" si="37"/>
        <v>1.1753710050675892</v>
      </c>
      <c r="W606" s="19">
        <f t="shared" si="38"/>
        <v>0.54030829790850787</v>
      </c>
      <c r="X606">
        <f t="shared" si="39"/>
        <v>-0.61561538028501528</v>
      </c>
      <c r="AB606" s="1">
        <v>51305</v>
      </c>
    </row>
    <row r="607" spans="4:28" x14ac:dyDescent="0.25">
      <c r="D607" s="2">
        <v>1</v>
      </c>
      <c r="E607" s="1">
        <v>26</v>
      </c>
      <c r="F607" s="1">
        <f>AB607/1000</f>
        <v>51.378999999999998</v>
      </c>
      <c r="G607" s="1">
        <v>5</v>
      </c>
      <c r="H607" s="1">
        <v>21000</v>
      </c>
      <c r="I607" s="1">
        <v>17.260000000000002</v>
      </c>
      <c r="J607" s="1">
        <v>0.41</v>
      </c>
      <c r="K607" s="1">
        <v>4</v>
      </c>
      <c r="L607" s="1">
        <v>666</v>
      </c>
      <c r="M607" s="1">
        <v>1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U607" s="19">
        <f t="shared" si="36"/>
        <v>0.16362152523015244</v>
      </c>
      <c r="V607" s="19">
        <f t="shared" si="37"/>
        <v>1.1777684750759072</v>
      </c>
      <c r="W607" s="19">
        <f t="shared" si="38"/>
        <v>0.54081436505083746</v>
      </c>
      <c r="X607">
        <f t="shared" si="39"/>
        <v>-0.61467919201215804</v>
      </c>
      <c r="AB607" s="1">
        <v>51379</v>
      </c>
    </row>
    <row r="608" spans="4:28" x14ac:dyDescent="0.25">
      <c r="D608" s="2">
        <v>1</v>
      </c>
      <c r="E608" s="1">
        <v>22</v>
      </c>
      <c r="F608" s="1">
        <f>AB608/1000</f>
        <v>51.607999999999997</v>
      </c>
      <c r="G608" s="1">
        <v>0</v>
      </c>
      <c r="H608" s="1">
        <v>25000</v>
      </c>
      <c r="I608" s="1">
        <v>14.59</v>
      </c>
      <c r="J608" s="1">
        <v>0.48</v>
      </c>
      <c r="K608" s="1">
        <v>2</v>
      </c>
      <c r="L608" s="1">
        <v>593</v>
      </c>
      <c r="M608" s="1">
        <v>1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U608" s="19">
        <f t="shared" si="36"/>
        <v>0.16158414975159233</v>
      </c>
      <c r="V608" s="19">
        <f t="shared" si="37"/>
        <v>1.1753713612050576</v>
      </c>
      <c r="W608" s="19">
        <f t="shared" si="38"/>
        <v>0.54030837316620495</v>
      </c>
      <c r="X608">
        <f t="shared" si="39"/>
        <v>-0.61561524099844112</v>
      </c>
      <c r="AB608" s="1">
        <v>51608</v>
      </c>
    </row>
    <row r="609" spans="4:28" x14ac:dyDescent="0.25">
      <c r="D609" s="2">
        <v>1</v>
      </c>
      <c r="E609" s="1">
        <v>22</v>
      </c>
      <c r="F609" s="1">
        <f>AB609/1000</f>
        <v>51.628</v>
      </c>
      <c r="G609" s="1">
        <v>0</v>
      </c>
      <c r="H609" s="1">
        <v>20000</v>
      </c>
      <c r="I609" s="1">
        <v>12.99</v>
      </c>
      <c r="J609" s="1">
        <v>0.39</v>
      </c>
      <c r="K609" s="1">
        <v>3</v>
      </c>
      <c r="L609" s="1">
        <v>635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U609" s="19">
        <f t="shared" si="36"/>
        <v>0.16158416975159232</v>
      </c>
      <c r="V609" s="19">
        <f t="shared" si="37"/>
        <v>1.1753713847124851</v>
      </c>
      <c r="W609" s="19">
        <f t="shared" si="38"/>
        <v>0.54030837813370969</v>
      </c>
      <c r="X609">
        <f t="shared" si="39"/>
        <v>-0.61561523180460853</v>
      </c>
      <c r="AB609" s="1">
        <v>51628</v>
      </c>
    </row>
    <row r="610" spans="4:28" x14ac:dyDescent="0.25">
      <c r="D610" s="2">
        <v>1</v>
      </c>
      <c r="E610" s="1">
        <v>25</v>
      </c>
      <c r="F610" s="1">
        <f>AB610/1000</f>
        <v>51.747</v>
      </c>
      <c r="G610" s="1">
        <v>3</v>
      </c>
      <c r="H610" s="1">
        <v>25000</v>
      </c>
      <c r="I610" s="1">
        <v>16.350000000000001</v>
      </c>
      <c r="J610" s="1">
        <v>0.48</v>
      </c>
      <c r="K610" s="1">
        <v>3</v>
      </c>
      <c r="L610" s="1">
        <v>697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U610" s="19">
        <f t="shared" si="36"/>
        <v>0.16311249211051243</v>
      </c>
      <c r="V610" s="19">
        <f t="shared" si="37"/>
        <v>1.1771691044775106</v>
      </c>
      <c r="W610" s="19">
        <f t="shared" si="38"/>
        <v>0.54068795210099885</v>
      </c>
      <c r="X610">
        <f t="shared" si="39"/>
        <v>-0.61491296488237657</v>
      </c>
      <c r="AB610" s="1">
        <v>51747</v>
      </c>
    </row>
    <row r="611" spans="4:28" x14ac:dyDescent="0.25">
      <c r="D611" s="2">
        <v>1</v>
      </c>
      <c r="E611" s="1">
        <v>24</v>
      </c>
      <c r="F611" s="1">
        <f>AB611/1000</f>
        <v>51.764000000000003</v>
      </c>
      <c r="G611" s="1">
        <v>0</v>
      </c>
      <c r="H611" s="1">
        <v>18000</v>
      </c>
      <c r="I611" s="1">
        <v>14.46</v>
      </c>
      <c r="J611" s="1">
        <v>0.35</v>
      </c>
      <c r="K611" s="1">
        <v>3</v>
      </c>
      <c r="L611" s="1">
        <v>618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U611" s="19">
        <f t="shared" si="36"/>
        <v>0.16260310799087241</v>
      </c>
      <c r="V611" s="19">
        <f t="shared" si="37"/>
        <v>1.1765696259249485</v>
      </c>
      <c r="W611" s="19">
        <f t="shared" si="38"/>
        <v>0.54056144674212159</v>
      </c>
      <c r="X611">
        <f t="shared" si="39"/>
        <v>-0.61514696336522401</v>
      </c>
      <c r="AB611" s="1">
        <v>51764</v>
      </c>
    </row>
    <row r="612" spans="4:28" x14ac:dyDescent="0.25">
      <c r="D612" s="2">
        <v>1</v>
      </c>
      <c r="E612" s="1">
        <v>21</v>
      </c>
      <c r="F612" s="1">
        <f>AB612/1000</f>
        <v>51.921999999999997</v>
      </c>
      <c r="G612" s="1">
        <v>3</v>
      </c>
      <c r="H612" s="1">
        <v>25000</v>
      </c>
      <c r="I612" s="1">
        <v>12.73</v>
      </c>
      <c r="J612" s="1">
        <v>0.48</v>
      </c>
      <c r="K612" s="1">
        <v>3</v>
      </c>
      <c r="L612" s="1">
        <v>673</v>
      </c>
      <c r="M612" s="1">
        <v>1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U612" s="19">
        <f t="shared" si="36"/>
        <v>0.16107506263195229</v>
      </c>
      <c r="V612" s="19">
        <f t="shared" si="37"/>
        <v>1.1747731470687501</v>
      </c>
      <c r="W612" s="19">
        <f t="shared" si="38"/>
        <v>0.54018192594117609</v>
      </c>
      <c r="X612">
        <f t="shared" si="39"/>
        <v>-0.61584929627077545</v>
      </c>
      <c r="AB612" s="1">
        <v>51922</v>
      </c>
    </row>
    <row r="613" spans="4:28" x14ac:dyDescent="0.25">
      <c r="D613" s="2">
        <v>1</v>
      </c>
      <c r="E613" s="1">
        <v>24</v>
      </c>
      <c r="F613" s="1">
        <f>AB613/1000</f>
        <v>52.304000000000002</v>
      </c>
      <c r="G613" s="1">
        <v>0</v>
      </c>
      <c r="H613" s="1">
        <v>18000</v>
      </c>
      <c r="I613" s="1">
        <v>11.03</v>
      </c>
      <c r="J613" s="1">
        <v>0.34</v>
      </c>
      <c r="K613" s="1">
        <v>2</v>
      </c>
      <c r="L613" s="1">
        <v>487</v>
      </c>
      <c r="M613" s="1">
        <v>0</v>
      </c>
      <c r="N613" s="1">
        <v>0</v>
      </c>
      <c r="O613" s="1">
        <v>1</v>
      </c>
      <c r="P613" s="1">
        <v>0</v>
      </c>
      <c r="Q613" s="1">
        <v>0</v>
      </c>
      <c r="R613" s="1">
        <v>0</v>
      </c>
      <c r="S613" s="1">
        <v>0</v>
      </c>
      <c r="U613" s="19">
        <f t="shared" si="36"/>
        <v>0.1626036479908724</v>
      </c>
      <c r="V613" s="19">
        <f t="shared" si="37"/>
        <v>1.176570261272718</v>
      </c>
      <c r="W613" s="19">
        <f t="shared" si="38"/>
        <v>0.54056158085369388</v>
      </c>
      <c r="X613">
        <f t="shared" si="39"/>
        <v>-0.61514671526844156</v>
      </c>
      <c r="AB613" s="1">
        <v>52304</v>
      </c>
    </row>
    <row r="614" spans="4:28" x14ac:dyDescent="0.25">
      <c r="D614" s="2">
        <v>1</v>
      </c>
      <c r="E614" s="1">
        <v>23</v>
      </c>
      <c r="F614" s="1">
        <f>AB614/1000</f>
        <v>52.308</v>
      </c>
      <c r="G614" s="1">
        <v>0</v>
      </c>
      <c r="H614" s="1">
        <v>18250</v>
      </c>
      <c r="I614" s="1">
        <v>10.25</v>
      </c>
      <c r="J614" s="1">
        <v>0.35</v>
      </c>
      <c r="K614" s="1">
        <v>3</v>
      </c>
      <c r="L614" s="1">
        <v>657</v>
      </c>
      <c r="M614" s="1">
        <v>0</v>
      </c>
      <c r="N614" s="1">
        <v>0</v>
      </c>
      <c r="O614" s="1">
        <v>0</v>
      </c>
      <c r="P614" s="1">
        <v>1</v>
      </c>
      <c r="Q614" s="1">
        <v>0</v>
      </c>
      <c r="R614" s="1">
        <v>0</v>
      </c>
      <c r="S614" s="1">
        <v>0</v>
      </c>
      <c r="U614" s="19">
        <f t="shared" si="36"/>
        <v>0.16209425087123236</v>
      </c>
      <c r="V614" s="19">
        <f t="shared" si="37"/>
        <v>1.1759710723960723</v>
      </c>
      <c r="W614" s="19">
        <f t="shared" si="38"/>
        <v>0.54043506704395239</v>
      </c>
      <c r="X614">
        <f t="shared" si="39"/>
        <v>-0.61538078409847019</v>
      </c>
      <c r="AB614" s="1">
        <v>52308</v>
      </c>
    </row>
    <row r="615" spans="4:28" x14ac:dyDescent="0.25">
      <c r="D615" s="2">
        <v>1</v>
      </c>
      <c r="E615" s="1">
        <v>24</v>
      </c>
      <c r="F615" s="1">
        <f>AB615/1000</f>
        <v>52.468000000000004</v>
      </c>
      <c r="G615" s="1">
        <v>4</v>
      </c>
      <c r="H615" s="1">
        <v>18000</v>
      </c>
      <c r="I615" s="1">
        <v>7.9</v>
      </c>
      <c r="J615" s="1">
        <v>0.34</v>
      </c>
      <c r="K615" s="1">
        <v>2</v>
      </c>
      <c r="L615" s="1">
        <v>608</v>
      </c>
      <c r="M615" s="1">
        <v>0</v>
      </c>
      <c r="N615" s="1">
        <v>0</v>
      </c>
      <c r="O615" s="1">
        <v>1</v>
      </c>
      <c r="P615" s="1">
        <v>0</v>
      </c>
      <c r="Q615" s="1">
        <v>0</v>
      </c>
      <c r="R615" s="1">
        <v>0</v>
      </c>
      <c r="S615" s="1">
        <v>0</v>
      </c>
      <c r="U615" s="19">
        <f t="shared" si="36"/>
        <v>0.1626038119908724</v>
      </c>
      <c r="V615" s="19">
        <f t="shared" si="37"/>
        <v>1.1765704542302569</v>
      </c>
      <c r="W615" s="19">
        <f t="shared" si="38"/>
        <v>0.540561621583874</v>
      </c>
      <c r="X615">
        <f t="shared" si="39"/>
        <v>-0.61514663992054408</v>
      </c>
      <c r="AB615" s="1">
        <v>52468</v>
      </c>
    </row>
    <row r="616" spans="4:28" x14ac:dyDescent="0.25">
      <c r="D616" s="2">
        <v>1</v>
      </c>
      <c r="E616" s="1">
        <v>22</v>
      </c>
      <c r="F616" s="1">
        <f>AB616/1000</f>
        <v>52.595999999999997</v>
      </c>
      <c r="G616" s="1">
        <v>0</v>
      </c>
      <c r="H616" s="1">
        <v>24000</v>
      </c>
      <c r="I616" s="1">
        <v>13.85</v>
      </c>
      <c r="J616" s="1">
        <v>0.46</v>
      </c>
      <c r="K616" s="1">
        <v>3</v>
      </c>
      <c r="L616" s="1">
        <v>693</v>
      </c>
      <c r="M616" s="1">
        <v>1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U616" s="19">
        <f t="shared" si="36"/>
        <v>0.16158513775159231</v>
      </c>
      <c r="V616" s="19">
        <f t="shared" si="37"/>
        <v>1.1753725224725362</v>
      </c>
      <c r="W616" s="19">
        <f t="shared" si="38"/>
        <v>0.54030861856092749</v>
      </c>
      <c r="X616">
        <f t="shared" si="39"/>
        <v>-0.61561478682323489</v>
      </c>
      <c r="AB616" s="1">
        <v>52596</v>
      </c>
    </row>
    <row r="617" spans="4:28" x14ac:dyDescent="0.25">
      <c r="D617" s="2">
        <v>1</v>
      </c>
      <c r="E617" s="1">
        <v>22</v>
      </c>
      <c r="F617" s="1">
        <f>AB617/1000</f>
        <v>52.878</v>
      </c>
      <c r="G617" s="1">
        <v>0</v>
      </c>
      <c r="H617" s="1">
        <v>18550</v>
      </c>
      <c r="I617" s="1">
        <v>11.83</v>
      </c>
      <c r="J617" s="1">
        <v>0.35</v>
      </c>
      <c r="K617" s="1">
        <v>4</v>
      </c>
      <c r="L617" s="1">
        <v>694</v>
      </c>
      <c r="M617" s="1">
        <v>0</v>
      </c>
      <c r="N617" s="1">
        <v>0</v>
      </c>
      <c r="O617" s="1">
        <v>1</v>
      </c>
      <c r="P617" s="1">
        <v>0</v>
      </c>
      <c r="Q617" s="1">
        <v>0</v>
      </c>
      <c r="R617" s="1">
        <v>0</v>
      </c>
      <c r="S617" s="1">
        <v>0</v>
      </c>
      <c r="U617" s="19">
        <f t="shared" si="36"/>
        <v>0.16158541975159232</v>
      </c>
      <c r="V617" s="19">
        <f t="shared" si="37"/>
        <v>1.1753728539276342</v>
      </c>
      <c r="W617" s="19">
        <f t="shared" si="38"/>
        <v>0.5403086886027374</v>
      </c>
      <c r="X617">
        <f t="shared" si="39"/>
        <v>-0.61561465719027519</v>
      </c>
      <c r="AB617" s="1">
        <v>52878</v>
      </c>
    </row>
    <row r="618" spans="4:28" x14ac:dyDescent="0.25">
      <c r="D618" s="2">
        <v>1</v>
      </c>
      <c r="E618" s="1">
        <v>22</v>
      </c>
      <c r="F618" s="1">
        <f>AB618/1000</f>
        <v>52.984000000000002</v>
      </c>
      <c r="G618" s="1">
        <v>0</v>
      </c>
      <c r="H618" s="1">
        <v>23000</v>
      </c>
      <c r="I618" s="1">
        <v>11.01</v>
      </c>
      <c r="J618" s="1">
        <v>0.43</v>
      </c>
      <c r="K618" s="1">
        <v>3</v>
      </c>
      <c r="L618" s="1">
        <v>621</v>
      </c>
      <c r="M618" s="1">
        <v>0</v>
      </c>
      <c r="N618" s="1">
        <v>0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U618" s="19">
        <f t="shared" si="36"/>
        <v>0.16158552575159232</v>
      </c>
      <c r="V618" s="19">
        <f t="shared" si="37"/>
        <v>1.1753729785171634</v>
      </c>
      <c r="W618" s="19">
        <f t="shared" si="38"/>
        <v>0.54030871493050947</v>
      </c>
      <c r="X618">
        <f t="shared" si="39"/>
        <v>-0.61561460846299765</v>
      </c>
      <c r="AB618" s="1">
        <v>52984</v>
      </c>
    </row>
    <row r="619" spans="4:28" x14ac:dyDescent="0.25">
      <c r="D619" s="2">
        <v>1</v>
      </c>
      <c r="E619" s="1">
        <v>24</v>
      </c>
      <c r="F619" s="1">
        <f>AB619/1000</f>
        <v>53.027999999999999</v>
      </c>
      <c r="G619" s="1">
        <v>2</v>
      </c>
      <c r="H619" s="1">
        <v>18000</v>
      </c>
      <c r="I619" s="1">
        <v>16.63</v>
      </c>
      <c r="J619" s="1">
        <v>0.34</v>
      </c>
      <c r="K619" s="1">
        <v>2</v>
      </c>
      <c r="L619" s="1">
        <v>709</v>
      </c>
      <c r="M619" s="1">
        <v>1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U619" s="19">
        <f t="shared" si="36"/>
        <v>0.16260437199087241</v>
      </c>
      <c r="V619" s="19">
        <f t="shared" si="37"/>
        <v>1.1765711131098957</v>
      </c>
      <c r="W619" s="19">
        <f t="shared" si="38"/>
        <v>0.54056176066253359</v>
      </c>
      <c r="X619">
        <f t="shared" si="39"/>
        <v>-0.61514638263509103</v>
      </c>
      <c r="AB619" s="1">
        <v>53028</v>
      </c>
    </row>
    <row r="620" spans="4:28" x14ac:dyDescent="0.25">
      <c r="D620" s="2">
        <v>1</v>
      </c>
      <c r="E620" s="1">
        <v>25</v>
      </c>
      <c r="F620" s="1">
        <f>AB620/1000</f>
        <v>53.119</v>
      </c>
      <c r="G620" s="1">
        <v>1</v>
      </c>
      <c r="H620" s="1">
        <v>22000</v>
      </c>
      <c r="I620" s="1">
        <v>13.11</v>
      </c>
      <c r="J620" s="1">
        <v>0.41</v>
      </c>
      <c r="K620" s="1">
        <v>2</v>
      </c>
      <c r="L620" s="1">
        <v>597</v>
      </c>
      <c r="M620" s="1">
        <v>0</v>
      </c>
      <c r="N620" s="1">
        <v>0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U620" s="19">
        <f t="shared" si="36"/>
        <v>0.16311386411051243</v>
      </c>
      <c r="V620" s="19">
        <f t="shared" si="37"/>
        <v>1.1771707195546299</v>
      </c>
      <c r="W620" s="19">
        <f t="shared" si="38"/>
        <v>0.54068829282962083</v>
      </c>
      <c r="X620">
        <f t="shared" si="39"/>
        <v>-0.61491233470648066</v>
      </c>
      <c r="AB620" s="1">
        <v>53119</v>
      </c>
    </row>
    <row r="621" spans="4:28" x14ac:dyDescent="0.25">
      <c r="D621" s="2">
        <v>1</v>
      </c>
      <c r="E621" s="1">
        <v>24</v>
      </c>
      <c r="F621" s="1">
        <f>AB621/1000</f>
        <v>53.603000000000002</v>
      </c>
      <c r="G621" s="1">
        <v>0</v>
      </c>
      <c r="H621" s="1">
        <v>18000</v>
      </c>
      <c r="I621" s="1">
        <v>12.18</v>
      </c>
      <c r="J621" s="1">
        <v>0.34</v>
      </c>
      <c r="K621" s="1">
        <v>2</v>
      </c>
      <c r="L621" s="1">
        <v>660</v>
      </c>
      <c r="M621" s="1">
        <v>0</v>
      </c>
      <c r="N621" s="1">
        <v>0</v>
      </c>
      <c r="O621" s="1">
        <v>0</v>
      </c>
      <c r="P621" s="1">
        <v>1</v>
      </c>
      <c r="Q621" s="1">
        <v>0</v>
      </c>
      <c r="R621" s="1">
        <v>0</v>
      </c>
      <c r="S621" s="1">
        <v>0</v>
      </c>
      <c r="U621" s="19">
        <f t="shared" si="36"/>
        <v>0.16260494699087241</v>
      </c>
      <c r="V621" s="19">
        <f t="shared" si="37"/>
        <v>1.1765717896384802</v>
      </c>
      <c r="W621" s="19">
        <f t="shared" si="38"/>
        <v>0.54056190346650779</v>
      </c>
      <c r="X621">
        <f t="shared" si="39"/>
        <v>-0.61514611845814449</v>
      </c>
      <c r="AB621" s="1">
        <v>53603</v>
      </c>
    </row>
    <row r="622" spans="4:28" x14ac:dyDescent="0.25">
      <c r="D622" s="2">
        <v>1</v>
      </c>
      <c r="E622" s="1">
        <v>24</v>
      </c>
      <c r="F622" s="1">
        <f>AB622/1000</f>
        <v>53.633000000000003</v>
      </c>
      <c r="G622" s="1">
        <v>4</v>
      </c>
      <c r="H622" s="1">
        <v>23975</v>
      </c>
      <c r="I622" s="1">
        <v>11.01</v>
      </c>
      <c r="J622" s="1">
        <v>0.45</v>
      </c>
      <c r="K622" s="1">
        <v>2</v>
      </c>
      <c r="L622" s="1">
        <v>678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U622" s="19">
        <f t="shared" si="36"/>
        <v>0.1626049769908724</v>
      </c>
      <c r="V622" s="19">
        <f t="shared" si="37"/>
        <v>1.1765718249356343</v>
      </c>
      <c r="W622" s="19">
        <f t="shared" si="38"/>
        <v>0.54056191091714967</v>
      </c>
      <c r="X622">
        <f t="shared" si="39"/>
        <v>-0.61514610467500186</v>
      </c>
      <c r="AB622" s="1">
        <v>53633</v>
      </c>
    </row>
    <row r="623" spans="4:28" x14ac:dyDescent="0.25">
      <c r="D623" s="2">
        <v>1</v>
      </c>
      <c r="E623" s="1">
        <v>22</v>
      </c>
      <c r="F623" s="1">
        <f>AB623/1000</f>
        <v>53.664999999999999</v>
      </c>
      <c r="G623" s="1">
        <v>0</v>
      </c>
      <c r="H623" s="1">
        <v>18000</v>
      </c>
      <c r="I623" s="1">
        <v>13.57</v>
      </c>
      <c r="J623" s="1">
        <v>0.34</v>
      </c>
      <c r="K623" s="1">
        <v>4</v>
      </c>
      <c r="L623" s="1">
        <v>664</v>
      </c>
      <c r="M623" s="1">
        <v>0</v>
      </c>
      <c r="N623" s="1">
        <v>0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U623" s="19">
        <f t="shared" si="36"/>
        <v>0.16158620675159233</v>
      </c>
      <c r="V623" s="19">
        <f t="shared" si="37"/>
        <v>1.1753737789464342</v>
      </c>
      <c r="W623" s="19">
        <f t="shared" si="38"/>
        <v>0.54030888407402122</v>
      </c>
      <c r="X623">
        <f t="shared" si="39"/>
        <v>-0.61561429541328994</v>
      </c>
      <c r="AB623" s="1">
        <v>53665</v>
      </c>
    </row>
    <row r="624" spans="4:28" x14ac:dyDescent="0.25">
      <c r="D624" s="2">
        <v>1</v>
      </c>
      <c r="E624" s="1">
        <v>24</v>
      </c>
      <c r="F624" s="1">
        <f>AB624/1000</f>
        <v>53.825000000000003</v>
      </c>
      <c r="G624" s="1">
        <v>2</v>
      </c>
      <c r="H624" s="1">
        <v>25000</v>
      </c>
      <c r="I624" s="1">
        <v>15.33</v>
      </c>
      <c r="J624" s="1">
        <v>0.46</v>
      </c>
      <c r="K624" s="1">
        <v>2</v>
      </c>
      <c r="L624" s="1">
        <v>652</v>
      </c>
      <c r="M624" s="1"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U624" s="19">
        <f t="shared" si="36"/>
        <v>0.16260516899087241</v>
      </c>
      <c r="V624" s="19">
        <f t="shared" si="37"/>
        <v>1.1765720508374464</v>
      </c>
      <c r="W624" s="19">
        <f t="shared" si="38"/>
        <v>0.54056195860125777</v>
      </c>
      <c r="X624">
        <f t="shared" si="39"/>
        <v>-0.61514601646289324</v>
      </c>
      <c r="AB624" s="1">
        <v>53825</v>
      </c>
    </row>
    <row r="625" spans="4:28" x14ac:dyDescent="0.25">
      <c r="D625" s="2">
        <v>1</v>
      </c>
      <c r="E625" s="1">
        <v>26</v>
      </c>
      <c r="F625" s="1">
        <f>AB625/1000</f>
        <v>53.841999999999999</v>
      </c>
      <c r="G625" s="1">
        <v>3</v>
      </c>
      <c r="H625" s="1">
        <v>18225</v>
      </c>
      <c r="I625" s="1">
        <v>14.91</v>
      </c>
      <c r="J625" s="1">
        <v>0.34</v>
      </c>
      <c r="K625" s="1">
        <v>4</v>
      </c>
      <c r="L625" s="1">
        <v>663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U625" s="19">
        <f t="shared" si="36"/>
        <v>0.16362398823015245</v>
      </c>
      <c r="V625" s="19">
        <f t="shared" si="37"/>
        <v>1.1777713759232338</v>
      </c>
      <c r="W625" s="19">
        <f t="shared" si="38"/>
        <v>0.54081497669788003</v>
      </c>
      <c r="X625">
        <f t="shared" si="39"/>
        <v>-0.61467806103869238</v>
      </c>
      <c r="AB625" s="1">
        <v>53842</v>
      </c>
    </row>
    <row r="626" spans="4:28" x14ac:dyDescent="0.25">
      <c r="D626" s="2">
        <v>1</v>
      </c>
      <c r="E626" s="1">
        <v>22</v>
      </c>
      <c r="F626" s="1">
        <f>AB626/1000</f>
        <v>53.98</v>
      </c>
      <c r="G626" s="1">
        <v>0</v>
      </c>
      <c r="H626" s="1">
        <v>20000</v>
      </c>
      <c r="I626" s="1">
        <v>15.68</v>
      </c>
      <c r="J626" s="1">
        <v>0.37</v>
      </c>
      <c r="K626" s="1">
        <v>4</v>
      </c>
      <c r="L626" s="1">
        <v>688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U626" s="19">
        <f t="shared" si="36"/>
        <v>0.16158652175159233</v>
      </c>
      <c r="V626" s="19">
        <f t="shared" si="37"/>
        <v>1.1753741491892329</v>
      </c>
      <c r="W626" s="19">
        <f t="shared" si="38"/>
        <v>0.54030896231220615</v>
      </c>
      <c r="X626">
        <f t="shared" si="39"/>
        <v>-0.61561415061060099</v>
      </c>
      <c r="AB626" s="1">
        <v>53980</v>
      </c>
    </row>
    <row r="627" spans="4:28" x14ac:dyDescent="0.25">
      <c r="D627" s="2">
        <v>1</v>
      </c>
      <c r="E627" s="1">
        <v>22</v>
      </c>
      <c r="F627" s="1">
        <f>AB627/1000</f>
        <v>54.87</v>
      </c>
      <c r="G627" s="1">
        <v>0</v>
      </c>
      <c r="H627" s="1">
        <v>20000</v>
      </c>
      <c r="I627" s="1">
        <v>7.9</v>
      </c>
      <c r="J627" s="1">
        <v>0.36</v>
      </c>
      <c r="K627" s="1">
        <v>4</v>
      </c>
      <c r="L627" s="1">
        <v>631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U627" s="19">
        <f t="shared" si="36"/>
        <v>0.16158741175159233</v>
      </c>
      <c r="V627" s="19">
        <f t="shared" si="37"/>
        <v>1.1753751952726912</v>
      </c>
      <c r="W627" s="19">
        <f t="shared" si="38"/>
        <v>0.54030918336611522</v>
      </c>
      <c r="X627">
        <f t="shared" si="39"/>
        <v>-0.61561374148567571</v>
      </c>
      <c r="AB627" s="1">
        <v>54870</v>
      </c>
    </row>
    <row r="628" spans="4:28" x14ac:dyDescent="0.25">
      <c r="D628" s="2">
        <v>1</v>
      </c>
      <c r="E628" s="1">
        <v>22</v>
      </c>
      <c r="F628" s="1">
        <f>AB628/1000</f>
        <v>54.899000000000001</v>
      </c>
      <c r="G628" s="1">
        <v>0</v>
      </c>
      <c r="H628" s="1">
        <v>20000</v>
      </c>
      <c r="I628" s="1">
        <v>13.92</v>
      </c>
      <c r="J628" s="1">
        <v>0.36</v>
      </c>
      <c r="K628" s="1">
        <v>3</v>
      </c>
      <c r="L628" s="1">
        <v>650</v>
      </c>
      <c r="M628" s="1">
        <v>0</v>
      </c>
      <c r="N628" s="1">
        <v>0</v>
      </c>
      <c r="O628" s="1">
        <v>1</v>
      </c>
      <c r="P628" s="1">
        <v>0</v>
      </c>
      <c r="Q628" s="1">
        <v>0</v>
      </c>
      <c r="R628" s="1">
        <v>0</v>
      </c>
      <c r="S628" s="1">
        <v>0</v>
      </c>
      <c r="U628" s="19">
        <f t="shared" si="36"/>
        <v>0.16158744075159232</v>
      </c>
      <c r="V628" s="19">
        <f t="shared" si="37"/>
        <v>1.1753752293585724</v>
      </c>
      <c r="W628" s="19">
        <f t="shared" si="38"/>
        <v>0.54030919056899518</v>
      </c>
      <c r="X628">
        <f t="shared" si="39"/>
        <v>-0.61561372815464199</v>
      </c>
      <c r="AB628" s="1">
        <v>54899</v>
      </c>
    </row>
    <row r="629" spans="4:28" x14ac:dyDescent="0.25">
      <c r="D629" s="2">
        <v>1</v>
      </c>
      <c r="E629" s="1">
        <v>24</v>
      </c>
      <c r="F629" s="1">
        <f>AB629/1000</f>
        <v>54.918999999999997</v>
      </c>
      <c r="G629" s="1">
        <v>4</v>
      </c>
      <c r="H629" s="1">
        <v>20000</v>
      </c>
      <c r="I629" s="1">
        <v>11.01</v>
      </c>
      <c r="J629" s="1">
        <v>0.36</v>
      </c>
      <c r="K629" s="1">
        <v>2</v>
      </c>
      <c r="L629" s="1">
        <v>670</v>
      </c>
      <c r="M629" s="1">
        <v>0</v>
      </c>
      <c r="N629" s="1">
        <v>0</v>
      </c>
      <c r="O629" s="1">
        <v>1</v>
      </c>
      <c r="P629" s="1">
        <v>0</v>
      </c>
      <c r="Q629" s="1">
        <v>0</v>
      </c>
      <c r="R629" s="1">
        <v>0</v>
      </c>
      <c r="S629" s="1">
        <v>0</v>
      </c>
      <c r="U629" s="19">
        <f t="shared" si="36"/>
        <v>0.16260626299087239</v>
      </c>
      <c r="V629" s="19">
        <f t="shared" si="37"/>
        <v>1.1765733380079741</v>
      </c>
      <c r="W629" s="19">
        <f t="shared" si="38"/>
        <v>0.54056223030131767</v>
      </c>
      <c r="X629">
        <f t="shared" si="39"/>
        <v>-0.61514551383782445</v>
      </c>
      <c r="AB629" s="1">
        <v>54919</v>
      </c>
    </row>
    <row r="630" spans="4:28" x14ac:dyDescent="0.25">
      <c r="D630" s="2">
        <v>1</v>
      </c>
      <c r="E630" s="1">
        <v>21</v>
      </c>
      <c r="F630" s="1">
        <f>AB630/1000</f>
        <v>55.113</v>
      </c>
      <c r="G630" s="1">
        <v>0</v>
      </c>
      <c r="H630" s="1">
        <v>24000</v>
      </c>
      <c r="I630" s="1">
        <v>16.29</v>
      </c>
      <c r="J630" s="1">
        <v>0.44</v>
      </c>
      <c r="K630" s="1">
        <v>2</v>
      </c>
      <c r="L630" s="1">
        <v>645</v>
      </c>
      <c r="M630" s="1">
        <v>0</v>
      </c>
      <c r="N630" s="1">
        <v>0</v>
      </c>
      <c r="O630" s="1">
        <v>0</v>
      </c>
      <c r="P630" s="1">
        <v>1</v>
      </c>
      <c r="Q630" s="1">
        <v>0</v>
      </c>
      <c r="R630" s="1">
        <v>0</v>
      </c>
      <c r="S630" s="1">
        <v>0</v>
      </c>
      <c r="U630" s="19">
        <f t="shared" si="36"/>
        <v>0.16107825363195227</v>
      </c>
      <c r="V630" s="19">
        <f t="shared" si="37"/>
        <v>1.1747768957758435</v>
      </c>
      <c r="W630" s="19">
        <f t="shared" si="38"/>
        <v>0.54018271853892685</v>
      </c>
      <c r="X630">
        <f t="shared" si="39"/>
        <v>-0.61584782899256563</v>
      </c>
      <c r="AB630" s="1">
        <v>55113</v>
      </c>
    </row>
    <row r="631" spans="4:28" x14ac:dyDescent="0.25">
      <c r="D631" s="2">
        <v>1</v>
      </c>
      <c r="E631" s="1">
        <v>23</v>
      </c>
      <c r="F631" s="1">
        <f>AB631/1000</f>
        <v>55.290999999999997</v>
      </c>
      <c r="G631" s="1">
        <v>3</v>
      </c>
      <c r="H631" s="1">
        <v>20000</v>
      </c>
      <c r="I631" s="1">
        <v>10.25</v>
      </c>
      <c r="J631" s="1">
        <v>0.36</v>
      </c>
      <c r="K631" s="1">
        <v>2</v>
      </c>
      <c r="L631" s="1">
        <v>632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U631" s="19">
        <f t="shared" si="36"/>
        <v>0.16209723387123237</v>
      </c>
      <c r="V631" s="19">
        <f t="shared" si="37"/>
        <v>1.1759745803230133</v>
      </c>
      <c r="W631" s="19">
        <f t="shared" si="38"/>
        <v>0.540435807916674</v>
      </c>
      <c r="X631">
        <f t="shared" si="39"/>
        <v>-0.6153794132173801</v>
      </c>
      <c r="AB631" s="1">
        <v>55291</v>
      </c>
    </row>
    <row r="632" spans="4:28" x14ac:dyDescent="0.25">
      <c r="D632" s="2">
        <v>1</v>
      </c>
      <c r="E632" s="1">
        <v>23</v>
      </c>
      <c r="F632" s="1">
        <f>AB632/1000</f>
        <v>56.04</v>
      </c>
      <c r="G632" s="1">
        <v>0</v>
      </c>
      <c r="H632" s="1">
        <v>18250</v>
      </c>
      <c r="I632" s="1">
        <v>10.75</v>
      </c>
      <c r="J632" s="1">
        <v>0.33</v>
      </c>
      <c r="K632" s="1">
        <v>2</v>
      </c>
      <c r="L632" s="1">
        <v>590</v>
      </c>
      <c r="M632" s="1">
        <v>0</v>
      </c>
      <c r="N632" s="1">
        <v>0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U632" s="19">
        <f t="shared" si="36"/>
        <v>0.16209798287123237</v>
      </c>
      <c r="V632" s="19">
        <f t="shared" si="37"/>
        <v>1.1759754611283038</v>
      </c>
      <c r="W632" s="19">
        <f t="shared" si="38"/>
        <v>0.54043599394201247</v>
      </c>
      <c r="X632">
        <f t="shared" si="39"/>
        <v>-0.61537906900386996</v>
      </c>
      <c r="AB632" s="1">
        <v>56040</v>
      </c>
    </row>
    <row r="633" spans="4:28" x14ac:dyDescent="0.25">
      <c r="D633" s="2">
        <v>1</v>
      </c>
      <c r="E633" s="1">
        <v>24</v>
      </c>
      <c r="F633" s="1">
        <f>AB633/1000</f>
        <v>56.134</v>
      </c>
      <c r="G633" s="1">
        <v>0</v>
      </c>
      <c r="H633" s="1">
        <v>18250</v>
      </c>
      <c r="I633" s="1">
        <v>13.35</v>
      </c>
      <c r="J633" s="1">
        <v>0.33</v>
      </c>
      <c r="K633" s="1">
        <v>4</v>
      </c>
      <c r="L633" s="1">
        <v>684</v>
      </c>
      <c r="M633" s="1">
        <v>0</v>
      </c>
      <c r="N633" s="1">
        <v>0</v>
      </c>
      <c r="O633" s="1">
        <v>1</v>
      </c>
      <c r="P633" s="1">
        <v>0</v>
      </c>
      <c r="Q633" s="1">
        <v>0</v>
      </c>
      <c r="R633" s="1">
        <v>0</v>
      </c>
      <c r="S633" s="1">
        <v>0</v>
      </c>
      <c r="U633" s="19">
        <f t="shared" si="36"/>
        <v>0.16260747799087241</v>
      </c>
      <c r="V633" s="19">
        <f t="shared" si="37"/>
        <v>1.1765747675454483</v>
      </c>
      <c r="W633" s="19">
        <f t="shared" si="38"/>
        <v>0.54056253205227001</v>
      </c>
      <c r="X633">
        <f t="shared" si="39"/>
        <v>-0.61514495562111748</v>
      </c>
      <c r="AB633" s="1">
        <v>56134</v>
      </c>
    </row>
    <row r="634" spans="4:28" x14ac:dyDescent="0.25">
      <c r="D634" s="2">
        <v>1</v>
      </c>
      <c r="E634" s="1">
        <v>25</v>
      </c>
      <c r="F634" s="1">
        <f>AB634/1000</f>
        <v>56.207000000000001</v>
      </c>
      <c r="G634" s="1">
        <v>0</v>
      </c>
      <c r="H634" s="1">
        <v>18250</v>
      </c>
      <c r="I634" s="1">
        <v>14.26</v>
      </c>
      <c r="J634" s="1">
        <v>0.32</v>
      </c>
      <c r="K634" s="1">
        <v>3</v>
      </c>
      <c r="L634" s="1">
        <v>610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U634" s="19">
        <f t="shared" si="36"/>
        <v>0.16311695211051244</v>
      </c>
      <c r="V634" s="19">
        <f t="shared" si="37"/>
        <v>1.1771743546634243</v>
      </c>
      <c r="W634" s="19">
        <f t="shared" si="38"/>
        <v>0.54068905971722558</v>
      </c>
      <c r="X634">
        <f t="shared" si="39"/>
        <v>-0.61491091635311312</v>
      </c>
      <c r="AB634" s="1">
        <v>56207</v>
      </c>
    </row>
    <row r="635" spans="4:28" x14ac:dyDescent="0.25">
      <c r="D635" s="2">
        <v>1</v>
      </c>
      <c r="E635" s="1">
        <v>22</v>
      </c>
      <c r="F635" s="1">
        <f>AB635/1000</f>
        <v>56.273000000000003</v>
      </c>
      <c r="G635" s="1">
        <v>0</v>
      </c>
      <c r="H635" s="1">
        <v>20000</v>
      </c>
      <c r="I635" s="1">
        <v>16</v>
      </c>
      <c r="J635" s="1">
        <v>0.36</v>
      </c>
      <c r="K635" s="1">
        <v>4</v>
      </c>
      <c r="L635" s="1">
        <v>700</v>
      </c>
      <c r="M635" s="1">
        <v>1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U635" s="19">
        <f t="shared" si="36"/>
        <v>0.16158881475159231</v>
      </c>
      <c r="V635" s="19">
        <f t="shared" si="37"/>
        <v>1.175376844325247</v>
      </c>
      <c r="W635" s="19">
        <f t="shared" si="38"/>
        <v>0.54030953183645869</v>
      </c>
      <c r="X635">
        <f t="shared" si="39"/>
        <v>-0.61561309653970431</v>
      </c>
      <c r="AB635" s="1">
        <v>56273</v>
      </c>
    </row>
    <row r="636" spans="4:28" x14ac:dyDescent="0.25">
      <c r="D636" s="2">
        <v>1</v>
      </c>
      <c r="E636" s="1">
        <v>26</v>
      </c>
      <c r="F636" s="1">
        <f>AB636/1000</f>
        <v>56.325000000000003</v>
      </c>
      <c r="G636" s="1">
        <v>2</v>
      </c>
      <c r="H636" s="1">
        <v>25000</v>
      </c>
      <c r="I636" s="1">
        <v>11.86</v>
      </c>
      <c r="J636" s="1">
        <v>0.44</v>
      </c>
      <c r="K636" s="1">
        <v>4</v>
      </c>
      <c r="L636" s="1">
        <v>690</v>
      </c>
      <c r="M636" s="1">
        <v>0</v>
      </c>
      <c r="N636" s="1">
        <v>1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U636" s="19">
        <f t="shared" si="36"/>
        <v>0.16362647123015245</v>
      </c>
      <c r="V636" s="19">
        <f t="shared" si="37"/>
        <v>1.1777743003331909</v>
      </c>
      <c r="W636" s="19">
        <f t="shared" si="38"/>
        <v>0.54081559331148144</v>
      </c>
      <c r="X636">
        <f t="shared" si="39"/>
        <v>-0.61467692088304493</v>
      </c>
      <c r="AB636" s="1">
        <v>56325</v>
      </c>
    </row>
    <row r="637" spans="4:28" x14ac:dyDescent="0.25">
      <c r="D637" s="2">
        <v>1</v>
      </c>
      <c r="E637" s="1">
        <v>25</v>
      </c>
      <c r="F637" s="1">
        <f>AB637/1000</f>
        <v>56.451000000000001</v>
      </c>
      <c r="G637" s="1">
        <v>0</v>
      </c>
      <c r="H637" s="1">
        <v>20000</v>
      </c>
      <c r="I637" s="1">
        <v>11.78</v>
      </c>
      <c r="J637" s="1">
        <v>0.35</v>
      </c>
      <c r="K637" s="1">
        <v>2</v>
      </c>
      <c r="L637" s="1">
        <v>646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U637" s="19">
        <f t="shared" si="36"/>
        <v>0.16311719611051245</v>
      </c>
      <c r="V637" s="19">
        <f t="shared" si="37"/>
        <v>1.1771746418940021</v>
      </c>
      <c r="W637" s="19">
        <f t="shared" si="38"/>
        <v>0.54068912031325878</v>
      </c>
      <c r="X637">
        <f t="shared" si="39"/>
        <v>-0.614910804281251</v>
      </c>
      <c r="AB637" s="1">
        <v>56451</v>
      </c>
    </row>
    <row r="638" spans="4:28" x14ac:dyDescent="0.25">
      <c r="D638" s="2">
        <v>1</v>
      </c>
      <c r="E638" s="1">
        <v>24</v>
      </c>
      <c r="F638" s="1">
        <f>AB638/1000</f>
        <v>56.744</v>
      </c>
      <c r="G638" s="1">
        <v>0</v>
      </c>
      <c r="H638" s="1">
        <v>20000</v>
      </c>
      <c r="I638" s="1">
        <v>10.62</v>
      </c>
      <c r="J638" s="1">
        <v>0.35</v>
      </c>
      <c r="K638" s="1">
        <v>2</v>
      </c>
      <c r="L638" s="1">
        <v>582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U638" s="19">
        <f t="shared" si="36"/>
        <v>0.1626080879908724</v>
      </c>
      <c r="V638" s="19">
        <f t="shared" si="37"/>
        <v>1.1765754852562753</v>
      </c>
      <c r="W638" s="19">
        <f t="shared" si="38"/>
        <v>0.54056268354862158</v>
      </c>
      <c r="X638">
        <f t="shared" si="39"/>
        <v>-0.61514467536430839</v>
      </c>
      <c r="AB638" s="1">
        <v>56744</v>
      </c>
    </row>
    <row r="639" spans="4:28" x14ac:dyDescent="0.25">
      <c r="D639" s="2">
        <v>1</v>
      </c>
      <c r="E639" s="1">
        <v>22</v>
      </c>
      <c r="F639" s="1">
        <f>AB639/1000</f>
        <v>57.005000000000003</v>
      </c>
      <c r="G639" s="1">
        <v>0</v>
      </c>
      <c r="H639" s="1">
        <v>18000</v>
      </c>
      <c r="I639" s="1">
        <v>10.71</v>
      </c>
      <c r="J639" s="1">
        <v>0.32</v>
      </c>
      <c r="K639" s="1">
        <v>3</v>
      </c>
      <c r="L639" s="1">
        <v>554</v>
      </c>
      <c r="M639" s="1">
        <v>1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U639" s="19">
        <f t="shared" si="36"/>
        <v>0.16158954675159232</v>
      </c>
      <c r="V639" s="19">
        <f t="shared" si="37"/>
        <v>1.175377704701412</v>
      </c>
      <c r="W639" s="19">
        <f t="shared" si="38"/>
        <v>0.54030971364705693</v>
      </c>
      <c r="X639">
        <f t="shared" si="39"/>
        <v>-0.61561276004634835</v>
      </c>
      <c r="AB639" s="1">
        <v>57005</v>
      </c>
    </row>
    <row r="640" spans="4:28" x14ac:dyDescent="0.25">
      <c r="D640" s="2">
        <v>1</v>
      </c>
      <c r="E640" s="1">
        <v>22</v>
      </c>
      <c r="F640" s="1">
        <f>AB640/1000</f>
        <v>57.121000000000002</v>
      </c>
      <c r="G640" s="1">
        <v>0</v>
      </c>
      <c r="H640" s="1">
        <v>18000</v>
      </c>
      <c r="I640" s="1">
        <v>15.23</v>
      </c>
      <c r="J640" s="1">
        <v>0.32</v>
      </c>
      <c r="K640" s="1">
        <v>2</v>
      </c>
      <c r="L640" s="1">
        <v>672</v>
      </c>
      <c r="M640" s="1">
        <v>0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U640" s="19">
        <f t="shared" si="36"/>
        <v>0.16158966275159231</v>
      </c>
      <c r="V640" s="19">
        <f t="shared" si="37"/>
        <v>1.1753778410452336</v>
      </c>
      <c r="W640" s="19">
        <f t="shared" si="38"/>
        <v>0.54030974245857155</v>
      </c>
      <c r="X640">
        <f t="shared" si="39"/>
        <v>-0.61561270672227675</v>
      </c>
      <c r="AB640" s="1">
        <v>57121</v>
      </c>
    </row>
    <row r="641" spans="4:28" x14ac:dyDescent="0.25">
      <c r="D641" s="2">
        <v>1</v>
      </c>
      <c r="E641" s="1">
        <v>22</v>
      </c>
      <c r="F641" s="1">
        <f>AB641/1000</f>
        <v>57.192999999999998</v>
      </c>
      <c r="G641" s="1">
        <v>0</v>
      </c>
      <c r="H641" s="1">
        <v>20000</v>
      </c>
      <c r="I641" s="1">
        <v>16.77</v>
      </c>
      <c r="J641" s="1">
        <v>0.35</v>
      </c>
      <c r="K641" s="1">
        <v>3</v>
      </c>
      <c r="L641" s="1">
        <v>532</v>
      </c>
      <c r="M641" s="1">
        <v>0</v>
      </c>
      <c r="N641" s="1">
        <v>0</v>
      </c>
      <c r="O641" s="1">
        <v>1</v>
      </c>
      <c r="P641" s="1">
        <v>0</v>
      </c>
      <c r="Q641" s="1">
        <v>0</v>
      </c>
      <c r="R641" s="1">
        <v>0</v>
      </c>
      <c r="S641" s="1">
        <v>0</v>
      </c>
      <c r="U641" s="19">
        <f t="shared" si="36"/>
        <v>0.16158973475159233</v>
      </c>
      <c r="V641" s="19">
        <f t="shared" si="37"/>
        <v>1.1753779256724413</v>
      </c>
      <c r="W641" s="19">
        <f t="shared" si="38"/>
        <v>0.54030976034158051</v>
      </c>
      <c r="X641">
        <f t="shared" si="39"/>
        <v>-0.61561267362457872</v>
      </c>
      <c r="AB641" s="1">
        <v>57193</v>
      </c>
    </row>
    <row r="642" spans="4:28" x14ac:dyDescent="0.25">
      <c r="D642" s="2">
        <v>1</v>
      </c>
      <c r="E642" s="1">
        <v>25</v>
      </c>
      <c r="F642" s="1">
        <f>AB642/1000</f>
        <v>57.271999999999998</v>
      </c>
      <c r="G642" s="1">
        <v>1</v>
      </c>
      <c r="H642" s="1">
        <v>19000</v>
      </c>
      <c r="I642" s="1">
        <v>11.99</v>
      </c>
      <c r="J642" s="1">
        <v>0.33</v>
      </c>
      <c r="K642" s="1">
        <v>2</v>
      </c>
      <c r="L642" s="1">
        <v>648</v>
      </c>
      <c r="M642" s="1">
        <v>0</v>
      </c>
      <c r="N642" s="1">
        <v>0</v>
      </c>
      <c r="O642" s="1">
        <v>0</v>
      </c>
      <c r="P642" s="1">
        <v>1</v>
      </c>
      <c r="Q642" s="1">
        <v>0</v>
      </c>
      <c r="R642" s="1">
        <v>0</v>
      </c>
      <c r="S642" s="1">
        <v>0</v>
      </c>
      <c r="U642" s="19">
        <f t="shared" si="36"/>
        <v>0.16311801711051244</v>
      </c>
      <c r="V642" s="19">
        <f t="shared" si="37"/>
        <v>1.1771756083547797</v>
      </c>
      <c r="W642" s="19">
        <f t="shared" si="38"/>
        <v>0.54068932420400051</v>
      </c>
      <c r="X642">
        <f t="shared" si="39"/>
        <v>-0.61491042718710276</v>
      </c>
      <c r="AB642" s="1">
        <v>57272</v>
      </c>
    </row>
    <row r="643" spans="4:28" x14ac:dyDescent="0.25">
      <c r="D643" s="2">
        <v>1</v>
      </c>
      <c r="E643" s="1">
        <v>23</v>
      </c>
      <c r="F643" s="1">
        <f>AB643/1000</f>
        <v>57.317999999999998</v>
      </c>
      <c r="G643" s="1">
        <v>0</v>
      </c>
      <c r="H643" s="1">
        <v>25000</v>
      </c>
      <c r="I643" s="1">
        <v>17.93</v>
      </c>
      <c r="J643" s="1">
        <v>0.44</v>
      </c>
      <c r="K643" s="1">
        <v>2</v>
      </c>
      <c r="L643" s="1">
        <v>679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U643" s="19">
        <f t="shared" ref="U643:U706" si="40">$B$17 + E643*$B$18 + F643*$B$19 +  S643*$B$20</f>
        <v>0.16209926087123236</v>
      </c>
      <c r="V643" s="19">
        <f t="shared" ref="V643:V706" si="41">EXP(U643)</f>
        <v>1.1759769640259035</v>
      </c>
      <c r="W643" s="19">
        <f t="shared" ref="W643:W706" si="42">IF(D643=1,V643/(1+V643),1-(V643/(1+V643)))</f>
        <v>0.54043631135237713</v>
      </c>
      <c r="X643">
        <f t="shared" ref="X643:X706" si="43">LN(W643)</f>
        <v>-0.61537848168127307</v>
      </c>
      <c r="AB643" s="1">
        <v>57318</v>
      </c>
    </row>
    <row r="644" spans="4:28" x14ac:dyDescent="0.25">
      <c r="D644" s="2">
        <v>1</v>
      </c>
      <c r="E644" s="1">
        <v>23</v>
      </c>
      <c r="F644" s="1">
        <f>AB644/1000</f>
        <v>57.326000000000001</v>
      </c>
      <c r="G644" s="1">
        <v>2</v>
      </c>
      <c r="H644" s="1">
        <v>24000</v>
      </c>
      <c r="I644" s="1">
        <v>11.58</v>
      </c>
      <c r="J644" s="1">
        <v>0.42</v>
      </c>
      <c r="K644" s="1">
        <v>4</v>
      </c>
      <c r="L644" s="1">
        <v>603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U644" s="19">
        <f t="shared" si="40"/>
        <v>0.16209926887123235</v>
      </c>
      <c r="V644" s="19">
        <f t="shared" si="41"/>
        <v>1.1759769734337193</v>
      </c>
      <c r="W644" s="19">
        <f t="shared" si="42"/>
        <v>0.54043631333929643</v>
      </c>
      <c r="X644">
        <f t="shared" si="43"/>
        <v>-0.61537847800476342</v>
      </c>
      <c r="AB644" s="1">
        <v>57326</v>
      </c>
    </row>
    <row r="645" spans="4:28" x14ac:dyDescent="0.25">
      <c r="D645" s="2">
        <v>1</v>
      </c>
      <c r="E645" s="1">
        <v>24</v>
      </c>
      <c r="F645" s="1">
        <f>AB645/1000</f>
        <v>57.356000000000002</v>
      </c>
      <c r="G645" s="1">
        <v>3</v>
      </c>
      <c r="H645" s="1">
        <v>24000</v>
      </c>
      <c r="I645" s="1">
        <v>17.8</v>
      </c>
      <c r="J645" s="1">
        <v>0.42</v>
      </c>
      <c r="K645" s="1">
        <v>2</v>
      </c>
      <c r="L645" s="1">
        <v>672</v>
      </c>
      <c r="M645" s="1">
        <v>1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U645" s="19">
        <f t="shared" si="40"/>
        <v>0.16260869999087241</v>
      </c>
      <c r="V645" s="19">
        <f t="shared" si="41"/>
        <v>1.1765762053206927</v>
      </c>
      <c r="W645" s="19">
        <f t="shared" si="42"/>
        <v>0.54056283554167506</v>
      </c>
      <c r="X645">
        <f t="shared" si="43"/>
        <v>-0.61514439418871725</v>
      </c>
      <c r="AB645" s="1">
        <v>57356</v>
      </c>
    </row>
    <row r="646" spans="4:28" x14ac:dyDescent="0.25">
      <c r="D646" s="2">
        <v>1</v>
      </c>
      <c r="E646" s="1">
        <v>25</v>
      </c>
      <c r="F646" s="1">
        <f>AB646/1000</f>
        <v>57.545999999999999</v>
      </c>
      <c r="G646" s="1">
        <v>3</v>
      </c>
      <c r="H646" s="1">
        <v>21250</v>
      </c>
      <c r="I646" s="1">
        <v>10.99</v>
      </c>
      <c r="J646" s="1">
        <v>0.37</v>
      </c>
      <c r="K646" s="1">
        <v>2</v>
      </c>
      <c r="L646" s="1">
        <v>610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U646" s="19">
        <f t="shared" si="40"/>
        <v>0.16311829111051243</v>
      </c>
      <c r="V646" s="19">
        <f t="shared" si="41"/>
        <v>1.1771759309009406</v>
      </c>
      <c r="W646" s="19">
        <f t="shared" si="42"/>
        <v>0.54068939225035972</v>
      </c>
      <c r="X646">
        <f t="shared" si="43"/>
        <v>-0.61491030133598656</v>
      </c>
      <c r="AB646" s="1">
        <v>57546</v>
      </c>
    </row>
    <row r="647" spans="4:28" x14ac:dyDescent="0.25">
      <c r="D647" s="2">
        <v>1</v>
      </c>
      <c r="E647" s="1">
        <v>26</v>
      </c>
      <c r="F647" s="1">
        <f>AB647/1000</f>
        <v>57.856000000000002</v>
      </c>
      <c r="G647" s="1">
        <v>0</v>
      </c>
      <c r="H647" s="1">
        <v>25000</v>
      </c>
      <c r="I647" s="1">
        <v>15.28</v>
      </c>
      <c r="J647" s="1">
        <v>0.43</v>
      </c>
      <c r="K647" s="1">
        <v>2</v>
      </c>
      <c r="L647" s="1">
        <v>602</v>
      </c>
      <c r="M647" s="1">
        <v>0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U647" s="19">
        <f t="shared" si="40"/>
        <v>0.16362800223015245</v>
      </c>
      <c r="V647" s="19">
        <f t="shared" si="41"/>
        <v>1.1777761035070249</v>
      </c>
      <c r="W647" s="19">
        <f t="shared" si="42"/>
        <v>0.54081597351094535</v>
      </c>
      <c r="X647">
        <f t="shared" si="43"/>
        <v>-0.61467621787200943</v>
      </c>
      <c r="AB647" s="1">
        <v>57856</v>
      </c>
    </row>
    <row r="648" spans="4:28" x14ac:dyDescent="0.25">
      <c r="D648" s="2">
        <v>1</v>
      </c>
      <c r="E648" s="1">
        <v>26</v>
      </c>
      <c r="F648" s="1">
        <f>AB648/1000</f>
        <v>57.890999999999998</v>
      </c>
      <c r="G648" s="1">
        <v>2</v>
      </c>
      <c r="H648" s="1">
        <v>19000</v>
      </c>
      <c r="I648" s="1">
        <v>16.7</v>
      </c>
      <c r="J648" s="1">
        <v>0.33</v>
      </c>
      <c r="K648" s="1">
        <v>4</v>
      </c>
      <c r="L648" s="1">
        <v>649</v>
      </c>
      <c r="M648" s="1">
        <v>0</v>
      </c>
      <c r="N648" s="1">
        <v>0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U648" s="19">
        <f t="shared" si="40"/>
        <v>0.16362803723015246</v>
      </c>
      <c r="V648" s="19">
        <f t="shared" si="41"/>
        <v>1.1777761447291892</v>
      </c>
      <c r="W648" s="19">
        <f t="shared" si="42"/>
        <v>0.54081598220263727</v>
      </c>
      <c r="X648">
        <f t="shared" si="43"/>
        <v>-0.61467620180056881</v>
      </c>
      <c r="AB648" s="1">
        <v>57891</v>
      </c>
    </row>
    <row r="649" spans="4:28" x14ac:dyDescent="0.25">
      <c r="D649" s="2">
        <v>1</v>
      </c>
      <c r="E649" s="1">
        <v>23</v>
      </c>
      <c r="F649" s="1">
        <f>AB649/1000</f>
        <v>58.235999999999997</v>
      </c>
      <c r="G649" s="1">
        <v>2</v>
      </c>
      <c r="H649" s="1">
        <v>20000</v>
      </c>
      <c r="I649" s="1">
        <v>14.96</v>
      </c>
      <c r="J649" s="1">
        <v>0.34</v>
      </c>
      <c r="K649" s="1">
        <v>3</v>
      </c>
      <c r="L649" s="1">
        <v>588</v>
      </c>
      <c r="M649" s="1">
        <v>0</v>
      </c>
      <c r="N649" s="1">
        <v>0</v>
      </c>
      <c r="O649" s="1">
        <v>1</v>
      </c>
      <c r="P649" s="1">
        <v>0</v>
      </c>
      <c r="Q649" s="1">
        <v>0</v>
      </c>
      <c r="R649" s="1">
        <v>0</v>
      </c>
      <c r="S649" s="1">
        <v>0</v>
      </c>
      <c r="U649" s="19">
        <f t="shared" si="40"/>
        <v>0.16210017887123235</v>
      </c>
      <c r="V649" s="19">
        <f t="shared" si="41"/>
        <v>1.1759780435732521</v>
      </c>
      <c r="W649" s="19">
        <f t="shared" si="42"/>
        <v>0.54043653935135116</v>
      </c>
      <c r="X649">
        <f t="shared" si="43"/>
        <v>-0.61537805980191163</v>
      </c>
      <c r="AB649" s="1">
        <v>58236</v>
      </c>
    </row>
    <row r="650" spans="4:28" x14ac:dyDescent="0.25">
      <c r="D650" s="2">
        <v>1</v>
      </c>
      <c r="E650" s="1">
        <v>24</v>
      </c>
      <c r="F650" s="1">
        <f>AB650/1000</f>
        <v>58.262</v>
      </c>
      <c r="G650" s="1">
        <v>1</v>
      </c>
      <c r="H650" s="1">
        <v>24000</v>
      </c>
      <c r="I650" s="1">
        <v>16.29</v>
      </c>
      <c r="J650" s="1">
        <v>0.41</v>
      </c>
      <c r="K650" s="1">
        <v>2</v>
      </c>
      <c r="L650" s="1">
        <v>522</v>
      </c>
      <c r="M650" s="1">
        <v>0</v>
      </c>
      <c r="N650" s="1">
        <v>0</v>
      </c>
      <c r="O650" s="1">
        <v>1</v>
      </c>
      <c r="P650" s="1">
        <v>0</v>
      </c>
      <c r="Q650" s="1">
        <v>0</v>
      </c>
      <c r="R650" s="1">
        <v>0</v>
      </c>
      <c r="S650" s="1">
        <v>0</v>
      </c>
      <c r="U650" s="19">
        <f t="shared" si="40"/>
        <v>0.1626096059908724</v>
      </c>
      <c r="V650" s="19">
        <f t="shared" si="41"/>
        <v>1.1765772712992175</v>
      </c>
      <c r="W650" s="19">
        <f t="shared" si="42"/>
        <v>0.54056306055098535</v>
      </c>
      <c r="X650">
        <f t="shared" si="43"/>
        <v>-0.61514397793874842</v>
      </c>
      <c r="AB650" s="1">
        <v>58262</v>
      </c>
    </row>
    <row r="651" spans="4:28" x14ac:dyDescent="0.25">
      <c r="D651" s="2">
        <v>1</v>
      </c>
      <c r="E651" s="1">
        <v>22</v>
      </c>
      <c r="F651" s="1">
        <f>AB651/1000</f>
        <v>58.363999999999997</v>
      </c>
      <c r="G651" s="1">
        <v>0</v>
      </c>
      <c r="H651" s="1">
        <v>18000</v>
      </c>
      <c r="I651" s="1">
        <v>11.01</v>
      </c>
      <c r="J651" s="1">
        <v>0.31</v>
      </c>
      <c r="K651" s="1">
        <v>2</v>
      </c>
      <c r="L651" s="1">
        <v>591</v>
      </c>
      <c r="M651" s="1">
        <v>0</v>
      </c>
      <c r="N651" s="1">
        <v>0</v>
      </c>
      <c r="O651" s="1">
        <v>1</v>
      </c>
      <c r="P651" s="1">
        <v>0</v>
      </c>
      <c r="Q651" s="1">
        <v>0</v>
      </c>
      <c r="R651" s="1">
        <v>0</v>
      </c>
      <c r="S651" s="1">
        <v>0</v>
      </c>
      <c r="U651" s="19">
        <f t="shared" si="40"/>
        <v>0.16159090575159232</v>
      </c>
      <c r="V651" s="19">
        <f t="shared" si="41"/>
        <v>1.1753793020407981</v>
      </c>
      <c r="W651" s="19">
        <f t="shared" si="42"/>
        <v>0.54031005118883602</v>
      </c>
      <c r="X651">
        <f t="shared" si="43"/>
        <v>-0.61561213532747849</v>
      </c>
      <c r="AB651" s="1">
        <v>58364</v>
      </c>
    </row>
    <row r="652" spans="4:28" x14ac:dyDescent="0.25">
      <c r="D652" s="2">
        <v>1</v>
      </c>
      <c r="E652" s="1">
        <v>22</v>
      </c>
      <c r="F652" s="1">
        <f>AB652/1000</f>
        <v>58.44</v>
      </c>
      <c r="G652" s="1">
        <v>0</v>
      </c>
      <c r="H652" s="1">
        <v>20000</v>
      </c>
      <c r="I652" s="1">
        <v>10.65</v>
      </c>
      <c r="J652" s="1">
        <v>0.34</v>
      </c>
      <c r="K652" s="1">
        <v>3</v>
      </c>
      <c r="L652" s="1">
        <v>656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U652" s="19">
        <f t="shared" si="40"/>
        <v>0.16159098175159231</v>
      </c>
      <c r="V652" s="19">
        <f t="shared" si="41"/>
        <v>1.1753793913696284</v>
      </c>
      <c r="W652" s="19">
        <f t="shared" si="42"/>
        <v>0.54031007006534348</v>
      </c>
      <c r="X652">
        <f t="shared" si="43"/>
        <v>-0.61561210039104319</v>
      </c>
      <c r="AB652" s="1">
        <v>58440</v>
      </c>
    </row>
    <row r="653" spans="4:28" x14ac:dyDescent="0.25">
      <c r="D653" s="2">
        <v>1</v>
      </c>
      <c r="E653" s="1">
        <v>26</v>
      </c>
      <c r="F653" s="1">
        <f>AB653/1000</f>
        <v>58.515999999999998</v>
      </c>
      <c r="G653" s="1">
        <v>6</v>
      </c>
      <c r="H653" s="1">
        <v>25000</v>
      </c>
      <c r="I653" s="1">
        <v>9.64</v>
      </c>
      <c r="J653" s="1">
        <v>0.43</v>
      </c>
      <c r="K653" s="1">
        <v>4</v>
      </c>
      <c r="L653" s="1">
        <v>686</v>
      </c>
      <c r="M653" s="1">
        <v>0</v>
      </c>
      <c r="N653" s="1">
        <v>0</v>
      </c>
      <c r="O653" s="1">
        <v>0</v>
      </c>
      <c r="P653" s="1">
        <v>1</v>
      </c>
      <c r="Q653" s="1">
        <v>0</v>
      </c>
      <c r="R653" s="1">
        <v>0</v>
      </c>
      <c r="S653" s="1">
        <v>0</v>
      </c>
      <c r="U653" s="19">
        <f t="shared" si="40"/>
        <v>0.16362866223015246</v>
      </c>
      <c r="V653" s="19">
        <f t="shared" si="41"/>
        <v>1.1777768808395097</v>
      </c>
      <c r="W653" s="19">
        <f t="shared" si="42"/>
        <v>0.5408161374114181</v>
      </c>
      <c r="X653">
        <f t="shared" si="43"/>
        <v>-0.61467591481060602</v>
      </c>
      <c r="AB653" s="1">
        <v>58516</v>
      </c>
    </row>
    <row r="654" spans="4:28" x14ac:dyDescent="0.25">
      <c r="D654" s="2">
        <v>1</v>
      </c>
      <c r="E654" s="1">
        <v>24</v>
      </c>
      <c r="F654" s="1">
        <f>AB654/1000</f>
        <v>58.555999999999997</v>
      </c>
      <c r="G654" s="1">
        <v>0</v>
      </c>
      <c r="H654" s="1">
        <v>18000</v>
      </c>
      <c r="I654" s="1">
        <v>6.54</v>
      </c>
      <c r="J654" s="1">
        <v>0.31</v>
      </c>
      <c r="K654" s="1">
        <v>2</v>
      </c>
      <c r="L654" s="1">
        <v>634</v>
      </c>
      <c r="M654" s="1">
        <v>0</v>
      </c>
      <c r="N654" s="1">
        <v>0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U654" s="19">
        <f t="shared" si="40"/>
        <v>0.16260989999087239</v>
      </c>
      <c r="V654" s="19">
        <f t="shared" si="41"/>
        <v>1.1765776172129863</v>
      </c>
      <c r="W654" s="19">
        <f t="shared" si="42"/>
        <v>0.54056313356724817</v>
      </c>
      <c r="X654">
        <f t="shared" si="43"/>
        <v>-0.6151438428642988</v>
      </c>
      <c r="AB654" s="1">
        <v>58556</v>
      </c>
    </row>
    <row r="655" spans="4:28" x14ac:dyDescent="0.25">
      <c r="D655" s="2">
        <v>1</v>
      </c>
      <c r="E655" s="1">
        <v>26</v>
      </c>
      <c r="F655" s="1">
        <f>AB655/1000</f>
        <v>58.601999999999997</v>
      </c>
      <c r="G655" s="1">
        <v>8</v>
      </c>
      <c r="H655" s="1">
        <v>25000</v>
      </c>
      <c r="I655" s="1">
        <v>18.43</v>
      </c>
      <c r="J655" s="1">
        <v>0.43</v>
      </c>
      <c r="K655" s="1">
        <v>2</v>
      </c>
      <c r="L655" s="1">
        <v>595</v>
      </c>
      <c r="M655" s="1">
        <v>1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U655" s="19">
        <f t="shared" si="40"/>
        <v>0.16362874823015244</v>
      </c>
      <c r="V655" s="19">
        <f t="shared" si="41"/>
        <v>1.1777769821283259</v>
      </c>
      <c r="W655" s="19">
        <f t="shared" si="42"/>
        <v>0.5408161587681457</v>
      </c>
      <c r="X655">
        <f t="shared" si="43"/>
        <v>-0.61467587532079482</v>
      </c>
      <c r="AB655" s="1">
        <v>58602</v>
      </c>
    </row>
    <row r="656" spans="4:28" x14ac:dyDescent="0.25">
      <c r="D656" s="2">
        <v>1</v>
      </c>
      <c r="E656" s="1">
        <v>26</v>
      </c>
      <c r="F656" s="1">
        <f>AB656/1000</f>
        <v>58.62</v>
      </c>
      <c r="G656" s="1">
        <v>4</v>
      </c>
      <c r="H656" s="1">
        <v>24000</v>
      </c>
      <c r="I656" s="1">
        <v>11.01</v>
      </c>
      <c r="J656" s="1">
        <v>0.41</v>
      </c>
      <c r="K656" s="1">
        <v>3</v>
      </c>
      <c r="L656" s="1">
        <v>664</v>
      </c>
      <c r="M656" s="1">
        <v>0</v>
      </c>
      <c r="N656" s="1">
        <v>0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U656" s="19">
        <f t="shared" si="40"/>
        <v>0.16362876623015246</v>
      </c>
      <c r="V656" s="19">
        <f t="shared" si="41"/>
        <v>1.1777770033283117</v>
      </c>
      <c r="W656" s="19">
        <f t="shared" si="42"/>
        <v>0.5408161632381584</v>
      </c>
      <c r="X656">
        <f t="shared" si="43"/>
        <v>-0.61467586705548583</v>
      </c>
      <c r="AB656" s="1">
        <v>58620</v>
      </c>
    </row>
    <row r="657" spans="4:28" x14ac:dyDescent="0.25">
      <c r="D657" s="2">
        <v>1</v>
      </c>
      <c r="E657" s="1">
        <v>23</v>
      </c>
      <c r="F657" s="1">
        <f>AB657/1000</f>
        <v>58.704999999999998</v>
      </c>
      <c r="G657" s="1">
        <v>3</v>
      </c>
      <c r="H657" s="1">
        <v>20000</v>
      </c>
      <c r="I657" s="1">
        <v>15.65</v>
      </c>
      <c r="J657" s="1">
        <v>0.34</v>
      </c>
      <c r="K657" s="1">
        <v>4</v>
      </c>
      <c r="L657" s="1">
        <v>603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U657" s="19">
        <f t="shared" si="40"/>
        <v>0.16210064787123235</v>
      </c>
      <c r="V657" s="19">
        <f t="shared" si="41"/>
        <v>1.1759785951070838</v>
      </c>
      <c r="W657" s="19">
        <f t="shared" si="42"/>
        <v>0.54043665583448064</v>
      </c>
      <c r="X657">
        <f t="shared" si="43"/>
        <v>-0.61537784426667586</v>
      </c>
      <c r="AB657" s="1">
        <v>58705</v>
      </c>
    </row>
    <row r="658" spans="4:28" x14ac:dyDescent="0.25">
      <c r="D658" s="2">
        <v>1</v>
      </c>
      <c r="E658" s="1">
        <v>22</v>
      </c>
      <c r="F658" s="1">
        <f>AB658/1000</f>
        <v>58.859000000000002</v>
      </c>
      <c r="G658" s="1">
        <v>1</v>
      </c>
      <c r="H658" s="1">
        <v>20000</v>
      </c>
      <c r="I658" s="1">
        <v>11.36</v>
      </c>
      <c r="J658" s="1">
        <v>0.34</v>
      </c>
      <c r="K658" s="1">
        <v>4</v>
      </c>
      <c r="L658" s="1">
        <v>672</v>
      </c>
      <c r="M658" s="1">
        <v>0</v>
      </c>
      <c r="N658" s="1">
        <v>0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U658" s="19">
        <f t="shared" si="40"/>
        <v>0.16159140075159231</v>
      </c>
      <c r="V658" s="19">
        <f t="shared" si="41"/>
        <v>1.1753798838536966</v>
      </c>
      <c r="W658" s="19">
        <f t="shared" si="42"/>
        <v>0.5403101741345081</v>
      </c>
      <c r="X658">
        <f t="shared" si="43"/>
        <v>-0.61561190778098396</v>
      </c>
      <c r="AB658" s="1">
        <v>58859</v>
      </c>
    </row>
    <row r="659" spans="4:28" x14ac:dyDescent="0.25">
      <c r="D659" s="2">
        <v>1</v>
      </c>
      <c r="E659" s="1">
        <v>22</v>
      </c>
      <c r="F659" s="1">
        <f>AB659/1000</f>
        <v>58.868000000000002</v>
      </c>
      <c r="G659" s="1">
        <v>0</v>
      </c>
      <c r="H659" s="1">
        <v>30000</v>
      </c>
      <c r="I659" s="1">
        <v>18.39</v>
      </c>
      <c r="J659" s="1">
        <v>0.51</v>
      </c>
      <c r="K659" s="1">
        <v>2</v>
      </c>
      <c r="L659" s="1">
        <v>606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U659" s="19">
        <f t="shared" si="40"/>
        <v>0.16159140975159231</v>
      </c>
      <c r="V659" s="19">
        <f t="shared" si="41"/>
        <v>1.1753798944321157</v>
      </c>
      <c r="W659" s="19">
        <f t="shared" si="42"/>
        <v>0.54031017636988388</v>
      </c>
      <c r="X659">
        <f t="shared" si="43"/>
        <v>-0.6156119036437756</v>
      </c>
      <c r="AB659" s="1">
        <v>58868</v>
      </c>
    </row>
    <row r="660" spans="4:28" x14ac:dyDescent="0.25">
      <c r="D660" s="2">
        <v>1</v>
      </c>
      <c r="E660" s="1">
        <v>22</v>
      </c>
      <c r="F660" s="1">
        <f>AB660/1000</f>
        <v>59.475999999999999</v>
      </c>
      <c r="G660" s="1">
        <v>3</v>
      </c>
      <c r="H660" s="1">
        <v>18400</v>
      </c>
      <c r="I660" s="1">
        <v>13.16</v>
      </c>
      <c r="J660" s="1">
        <v>0.31</v>
      </c>
      <c r="K660" s="1">
        <v>2</v>
      </c>
      <c r="L660" s="1">
        <v>653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U660" s="19">
        <f t="shared" si="40"/>
        <v>0.16159201775159232</v>
      </c>
      <c r="V660" s="19">
        <f t="shared" si="41"/>
        <v>1.1753806090633085</v>
      </c>
      <c r="W660" s="19">
        <f t="shared" si="42"/>
        <v>0.54031032738193452</v>
      </c>
      <c r="X660">
        <f t="shared" si="43"/>
        <v>-0.61561162415240911</v>
      </c>
      <c r="AB660" s="1">
        <v>59476</v>
      </c>
    </row>
    <row r="661" spans="4:28" x14ac:dyDescent="0.25">
      <c r="D661" s="2">
        <v>1</v>
      </c>
      <c r="E661" s="1">
        <v>26</v>
      </c>
      <c r="F661" s="1">
        <f>AB661/1000</f>
        <v>59.603000000000002</v>
      </c>
      <c r="G661" s="1">
        <v>7</v>
      </c>
      <c r="H661" s="1">
        <v>20000</v>
      </c>
      <c r="I661" s="1">
        <v>19.79</v>
      </c>
      <c r="J661" s="1">
        <v>0.34</v>
      </c>
      <c r="K661" s="1">
        <v>3</v>
      </c>
      <c r="L661" s="1">
        <v>642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U661" s="19">
        <f t="shared" si="40"/>
        <v>0.16362974923015244</v>
      </c>
      <c r="V661" s="19">
        <f t="shared" si="41"/>
        <v>1.1777781610836751</v>
      </c>
      <c r="W661" s="19">
        <f t="shared" si="42"/>
        <v>0.54081640735051073</v>
      </c>
      <c r="X661">
        <f t="shared" si="43"/>
        <v>-0.61467541567789419</v>
      </c>
      <c r="AB661" s="1">
        <v>59603</v>
      </c>
    </row>
    <row r="662" spans="4:28" x14ac:dyDescent="0.25">
      <c r="D662" s="2">
        <v>1</v>
      </c>
      <c r="E662" s="1">
        <v>22</v>
      </c>
      <c r="F662" s="1">
        <f>AB662/1000</f>
        <v>59.68</v>
      </c>
      <c r="G662" s="1">
        <v>0</v>
      </c>
      <c r="H662" s="1">
        <v>24000</v>
      </c>
      <c r="I662" s="1">
        <v>17.559999999999999</v>
      </c>
      <c r="J662" s="1">
        <v>0.4</v>
      </c>
      <c r="K662" s="1">
        <v>4</v>
      </c>
      <c r="L662" s="1">
        <v>590</v>
      </c>
      <c r="M662" s="1">
        <v>0</v>
      </c>
      <c r="N662" s="1">
        <v>0</v>
      </c>
      <c r="O662" s="1">
        <v>1</v>
      </c>
      <c r="P662" s="1">
        <v>0</v>
      </c>
      <c r="Q662" s="1">
        <v>0</v>
      </c>
      <c r="R662" s="1">
        <v>0</v>
      </c>
      <c r="S662" s="1">
        <v>0</v>
      </c>
      <c r="U662" s="19">
        <f t="shared" si="40"/>
        <v>0.16159222175159232</v>
      </c>
      <c r="V662" s="19">
        <f t="shared" si="41"/>
        <v>1.1753808488409774</v>
      </c>
      <c r="W662" s="19">
        <f t="shared" si="42"/>
        <v>0.54031037805045001</v>
      </c>
      <c r="X662">
        <f t="shared" si="43"/>
        <v>-0.61561153037572092</v>
      </c>
      <c r="AB662" s="1">
        <v>59680</v>
      </c>
    </row>
    <row r="663" spans="4:28" x14ac:dyDescent="0.25">
      <c r="D663" s="2">
        <v>1</v>
      </c>
      <c r="E663" s="1">
        <v>24</v>
      </c>
      <c r="F663" s="1">
        <f>AB663/1000</f>
        <v>59.765000000000001</v>
      </c>
      <c r="G663" s="1">
        <v>2</v>
      </c>
      <c r="H663" s="1">
        <v>20000</v>
      </c>
      <c r="I663" s="1">
        <v>11.66</v>
      </c>
      <c r="J663" s="1">
        <v>0.33</v>
      </c>
      <c r="K663" s="1">
        <v>4</v>
      </c>
      <c r="L663" s="1">
        <v>643</v>
      </c>
      <c r="M663" s="1">
        <v>0</v>
      </c>
      <c r="N663" s="1">
        <v>0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U663" s="19">
        <f t="shared" si="40"/>
        <v>0.16261110899087239</v>
      </c>
      <c r="V663" s="19">
        <f t="shared" si="41"/>
        <v>1.1765790396961853</v>
      </c>
      <c r="W663" s="19">
        <f t="shared" si="42"/>
        <v>0.54056343382798377</v>
      </c>
      <c r="X663">
        <f t="shared" si="43"/>
        <v>-0.61514328740530877</v>
      </c>
      <c r="AB663" s="1">
        <v>59765</v>
      </c>
    </row>
    <row r="664" spans="4:28" x14ac:dyDescent="0.25">
      <c r="D664" s="2">
        <v>1</v>
      </c>
      <c r="E664" s="1">
        <v>25</v>
      </c>
      <c r="F664" s="1">
        <f>AB664/1000</f>
        <v>59.82</v>
      </c>
      <c r="G664" s="1">
        <v>1</v>
      </c>
      <c r="H664" s="1">
        <v>18250</v>
      </c>
      <c r="I664" s="1">
        <v>14.83</v>
      </c>
      <c r="J664" s="1">
        <v>0.31</v>
      </c>
      <c r="K664" s="1">
        <v>3</v>
      </c>
      <c r="L664" s="1">
        <v>609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U664" s="19">
        <f t="shared" si="40"/>
        <v>0.16312056511051243</v>
      </c>
      <c r="V664" s="19">
        <f t="shared" si="41"/>
        <v>1.1771786078020512</v>
      </c>
      <c r="W664" s="19">
        <f t="shared" si="42"/>
        <v>0.54068995698541245</v>
      </c>
      <c r="X664">
        <f t="shared" si="43"/>
        <v>-0.61490925686430675</v>
      </c>
      <c r="AB664" s="1">
        <v>59820</v>
      </c>
    </row>
    <row r="665" spans="4:28" x14ac:dyDescent="0.25">
      <c r="D665" s="2">
        <v>1</v>
      </c>
      <c r="E665" s="1">
        <v>21</v>
      </c>
      <c r="F665" s="1">
        <f>AB665/1000</f>
        <v>59.863999999999997</v>
      </c>
      <c r="G665" s="1">
        <v>0</v>
      </c>
      <c r="H665" s="1">
        <v>25000</v>
      </c>
      <c r="I665" s="1">
        <v>10.99</v>
      </c>
      <c r="J665" s="1">
        <v>0.42</v>
      </c>
      <c r="K665" s="1">
        <v>2</v>
      </c>
      <c r="L665" s="1">
        <v>648</v>
      </c>
      <c r="M665" s="1">
        <v>0</v>
      </c>
      <c r="N665" s="1">
        <v>0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U665" s="19">
        <f t="shared" si="40"/>
        <v>0.16108300463195227</v>
      </c>
      <c r="V665" s="19">
        <f t="shared" si="41"/>
        <v>1.1747824771541338</v>
      </c>
      <c r="W665" s="19">
        <f t="shared" si="42"/>
        <v>0.54018389861749527</v>
      </c>
      <c r="X665">
        <f t="shared" si="43"/>
        <v>-0.61584564440346468</v>
      </c>
      <c r="AB665" s="1">
        <v>59864</v>
      </c>
    </row>
    <row r="666" spans="4:28" x14ac:dyDescent="0.25">
      <c r="D666" s="2">
        <v>1</v>
      </c>
      <c r="E666" s="1">
        <v>23</v>
      </c>
      <c r="F666" s="1">
        <f>AB666/1000</f>
        <v>60.234999999999999</v>
      </c>
      <c r="G666" s="1">
        <v>4</v>
      </c>
      <c r="H666" s="1">
        <v>20000</v>
      </c>
      <c r="I666" s="1">
        <v>6.54</v>
      </c>
      <c r="J666" s="1">
        <v>0.33</v>
      </c>
      <c r="K666" s="1">
        <v>4</v>
      </c>
      <c r="L666" s="1">
        <v>615</v>
      </c>
      <c r="M666" s="1">
        <v>0</v>
      </c>
      <c r="N666" s="1">
        <v>0</v>
      </c>
      <c r="O666" s="1">
        <v>0</v>
      </c>
      <c r="P666" s="1">
        <v>1</v>
      </c>
      <c r="Q666" s="1">
        <v>0</v>
      </c>
      <c r="R666" s="1">
        <v>0</v>
      </c>
      <c r="S666" s="1">
        <v>0</v>
      </c>
      <c r="U666" s="19">
        <f t="shared" si="40"/>
        <v>0.16210217787123235</v>
      </c>
      <c r="V666" s="19">
        <f t="shared" si="41"/>
        <v>1.1759803943557108</v>
      </c>
      <c r="W666" s="19">
        <f t="shared" si="42"/>
        <v>0.54043703583271874</v>
      </c>
      <c r="X666">
        <f t="shared" si="43"/>
        <v>-0.61537714113504993</v>
      </c>
      <c r="AB666" s="1">
        <v>60235</v>
      </c>
    </row>
    <row r="667" spans="4:28" x14ac:dyDescent="0.25">
      <c r="D667" s="2">
        <v>1</v>
      </c>
      <c r="E667" s="1">
        <v>22</v>
      </c>
      <c r="F667" s="1">
        <f>AB667/1000</f>
        <v>60.500999999999998</v>
      </c>
      <c r="G667" s="1">
        <v>0</v>
      </c>
      <c r="H667" s="1">
        <v>25000</v>
      </c>
      <c r="I667" s="1">
        <v>11.83</v>
      </c>
      <c r="J667" s="1">
        <v>0.41</v>
      </c>
      <c r="K667" s="1">
        <v>3</v>
      </c>
      <c r="L667" s="1">
        <v>687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U667" s="19">
        <f t="shared" si="40"/>
        <v>0.16159304275159231</v>
      </c>
      <c r="V667" s="19">
        <f t="shared" si="41"/>
        <v>1.1753818138290504</v>
      </c>
      <c r="W667" s="19">
        <f t="shared" si="42"/>
        <v>0.5403105819663786</v>
      </c>
      <c r="X667">
        <f t="shared" si="43"/>
        <v>-0.61561115297062485</v>
      </c>
      <c r="AB667" s="1">
        <v>60501</v>
      </c>
    </row>
    <row r="668" spans="4:28" x14ac:dyDescent="0.25">
      <c r="D668" s="2">
        <v>1</v>
      </c>
      <c r="E668" s="1">
        <v>22</v>
      </c>
      <c r="F668" s="1">
        <f>AB668/1000</f>
        <v>60.668999999999997</v>
      </c>
      <c r="G668" s="1">
        <v>0</v>
      </c>
      <c r="H668" s="1">
        <v>18000</v>
      </c>
      <c r="I668" s="1">
        <v>13.79</v>
      </c>
      <c r="J668" s="1">
        <v>0.3</v>
      </c>
      <c r="K668" s="1">
        <v>2</v>
      </c>
      <c r="L668" s="1">
        <v>618</v>
      </c>
      <c r="M668" s="1">
        <v>0</v>
      </c>
      <c r="N668" s="1">
        <v>0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U668" s="19">
        <f t="shared" si="40"/>
        <v>0.16159321075159233</v>
      </c>
      <c r="V668" s="19">
        <f t="shared" si="41"/>
        <v>1.1753820112932116</v>
      </c>
      <c r="W668" s="19">
        <f t="shared" si="42"/>
        <v>0.54031062369338778</v>
      </c>
      <c r="X668">
        <f t="shared" si="43"/>
        <v>-0.61561107574280638</v>
      </c>
      <c r="AB668" s="1">
        <v>60669</v>
      </c>
    </row>
    <row r="669" spans="4:28" x14ac:dyDescent="0.25">
      <c r="D669" s="2">
        <v>1</v>
      </c>
      <c r="E669" s="1">
        <v>25</v>
      </c>
      <c r="F669" s="1">
        <f>AB669/1000</f>
        <v>60.741999999999997</v>
      </c>
      <c r="G669" s="1">
        <v>3</v>
      </c>
      <c r="H669" s="1">
        <v>24750</v>
      </c>
      <c r="I669" s="1">
        <v>14.22</v>
      </c>
      <c r="J669" s="1">
        <v>0.41</v>
      </c>
      <c r="K669" s="1">
        <v>3</v>
      </c>
      <c r="L669" s="1">
        <v>638</v>
      </c>
      <c r="M669" s="1">
        <v>0</v>
      </c>
      <c r="N669" s="1">
        <v>0</v>
      </c>
      <c r="O669" s="1">
        <v>1</v>
      </c>
      <c r="P669" s="1">
        <v>0</v>
      </c>
      <c r="Q669" s="1">
        <v>0</v>
      </c>
      <c r="R669" s="1">
        <v>0</v>
      </c>
      <c r="S669" s="1">
        <v>0</v>
      </c>
      <c r="U669" s="19">
        <f t="shared" si="40"/>
        <v>0.16312148711051244</v>
      </c>
      <c r="V669" s="19">
        <f t="shared" si="41"/>
        <v>1.1771796931612279</v>
      </c>
      <c r="W669" s="19">
        <f t="shared" si="42"/>
        <v>0.54069018595887375</v>
      </c>
      <c r="X669">
        <f t="shared" si="43"/>
        <v>-0.61490883338055258</v>
      </c>
      <c r="AB669" s="1">
        <v>60742</v>
      </c>
    </row>
    <row r="670" spans="4:28" x14ac:dyDescent="0.25">
      <c r="D670" s="2">
        <v>1</v>
      </c>
      <c r="E670" s="1">
        <v>22</v>
      </c>
      <c r="F670" s="1">
        <f>AB670/1000</f>
        <v>60.747</v>
      </c>
      <c r="G670" s="1">
        <v>0</v>
      </c>
      <c r="H670" s="1">
        <v>25000</v>
      </c>
      <c r="I670" s="1">
        <v>10.36</v>
      </c>
      <c r="J670" s="1">
        <v>0.41</v>
      </c>
      <c r="K670" s="1">
        <v>2</v>
      </c>
      <c r="L670" s="1">
        <v>634</v>
      </c>
      <c r="M670" s="1">
        <v>0</v>
      </c>
      <c r="N670" s="1">
        <v>0</v>
      </c>
      <c r="O670" s="1">
        <v>1</v>
      </c>
      <c r="P670" s="1">
        <v>0</v>
      </c>
      <c r="Q670" s="1">
        <v>0</v>
      </c>
      <c r="R670" s="1">
        <v>0</v>
      </c>
      <c r="S670" s="1">
        <v>0</v>
      </c>
      <c r="U670" s="19">
        <f t="shared" si="40"/>
        <v>0.16159328875159232</v>
      </c>
      <c r="V670" s="19">
        <f t="shared" si="41"/>
        <v>1.175382102973012</v>
      </c>
      <c r="W670" s="19">
        <f t="shared" si="42"/>
        <v>0.54031064306664189</v>
      </c>
      <c r="X670">
        <f t="shared" si="43"/>
        <v>-0.6156110398870358</v>
      </c>
      <c r="AB670" s="1">
        <v>60747</v>
      </c>
    </row>
    <row r="671" spans="4:28" x14ac:dyDescent="0.25">
      <c r="D671" s="2">
        <v>1</v>
      </c>
      <c r="E671" s="1">
        <v>23</v>
      </c>
      <c r="F671" s="1">
        <f>AB671/1000</f>
        <v>60.753999999999998</v>
      </c>
      <c r="G671" s="1">
        <v>1</v>
      </c>
      <c r="H671" s="1">
        <v>25000</v>
      </c>
      <c r="I671" s="1">
        <v>7.9</v>
      </c>
      <c r="J671" s="1">
        <v>0.41</v>
      </c>
      <c r="K671" s="1">
        <v>3</v>
      </c>
      <c r="L671" s="1">
        <v>650</v>
      </c>
      <c r="M671" s="1">
        <v>0</v>
      </c>
      <c r="N671" s="1">
        <v>0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U671" s="19">
        <f t="shared" si="40"/>
        <v>0.16210269687123235</v>
      </c>
      <c r="V671" s="19">
        <f t="shared" si="41"/>
        <v>1.1759810046896937</v>
      </c>
      <c r="W671" s="19">
        <f t="shared" si="42"/>
        <v>0.54043716473407122</v>
      </c>
      <c r="X671">
        <f t="shared" si="43"/>
        <v>-0.61537690262190492</v>
      </c>
      <c r="AB671" s="1">
        <v>60754</v>
      </c>
    </row>
    <row r="672" spans="4:28" x14ac:dyDescent="0.25">
      <c r="D672" s="2">
        <v>1</v>
      </c>
      <c r="E672" s="1">
        <v>23</v>
      </c>
      <c r="F672" s="1">
        <f>AB672/1000</f>
        <v>60.801000000000002</v>
      </c>
      <c r="G672" s="1">
        <v>0</v>
      </c>
      <c r="H672" s="1">
        <v>25000</v>
      </c>
      <c r="I672" s="1">
        <v>11.83</v>
      </c>
      <c r="J672" s="1">
        <v>0.41</v>
      </c>
      <c r="K672" s="1">
        <v>4</v>
      </c>
      <c r="L672" s="1">
        <v>658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U672" s="19">
        <f t="shared" si="40"/>
        <v>0.16210274387123236</v>
      </c>
      <c r="V672" s="19">
        <f t="shared" si="41"/>
        <v>1.1759810599608023</v>
      </c>
      <c r="W672" s="19">
        <f t="shared" si="42"/>
        <v>0.54043717640721844</v>
      </c>
      <c r="X672">
        <f t="shared" si="43"/>
        <v>-0.61537688102245203</v>
      </c>
      <c r="AB672" s="1">
        <v>60801</v>
      </c>
    </row>
    <row r="673" spans="4:28" x14ac:dyDescent="0.25">
      <c r="D673" s="2">
        <v>1</v>
      </c>
      <c r="E673" s="1">
        <v>22</v>
      </c>
      <c r="F673" s="1">
        <f>AB673/1000</f>
        <v>60.829000000000001</v>
      </c>
      <c r="G673" s="1">
        <v>1</v>
      </c>
      <c r="H673" s="1">
        <v>18250</v>
      </c>
      <c r="I673" s="1">
        <v>16.7</v>
      </c>
      <c r="J673" s="1">
        <v>0.3</v>
      </c>
      <c r="K673" s="1">
        <v>3</v>
      </c>
      <c r="L673" s="1">
        <v>633</v>
      </c>
      <c r="M673" s="1">
        <v>0</v>
      </c>
      <c r="N673" s="1">
        <v>0</v>
      </c>
      <c r="O673" s="1">
        <v>1</v>
      </c>
      <c r="P673" s="1">
        <v>0</v>
      </c>
      <c r="Q673" s="1">
        <v>0</v>
      </c>
      <c r="R673" s="1">
        <v>0</v>
      </c>
      <c r="S673" s="1">
        <v>0</v>
      </c>
      <c r="U673" s="19">
        <f t="shared" si="40"/>
        <v>0.16159337075159233</v>
      </c>
      <c r="V673" s="19">
        <f t="shared" si="41"/>
        <v>1.1753821993543485</v>
      </c>
      <c r="W673" s="19">
        <f t="shared" si="42"/>
        <v>0.54031066343339618</v>
      </c>
      <c r="X673">
        <f t="shared" si="43"/>
        <v>-0.61561100219250919</v>
      </c>
      <c r="AB673" s="1">
        <v>60829</v>
      </c>
    </row>
    <row r="674" spans="4:28" x14ac:dyDescent="0.25">
      <c r="D674" s="2">
        <v>1</v>
      </c>
      <c r="E674" s="1">
        <v>25</v>
      </c>
      <c r="F674" s="1">
        <f>AB674/1000</f>
        <v>60.829000000000001</v>
      </c>
      <c r="G674" s="1">
        <v>0</v>
      </c>
      <c r="H674" s="1">
        <v>25000</v>
      </c>
      <c r="I674" s="1">
        <v>5.99</v>
      </c>
      <c r="J674" s="1">
        <v>0.41</v>
      </c>
      <c r="K674" s="1">
        <v>2</v>
      </c>
      <c r="L674" s="1">
        <v>588</v>
      </c>
      <c r="M674" s="1">
        <v>1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U674" s="19">
        <f t="shared" si="40"/>
        <v>0.16312157411051245</v>
      </c>
      <c r="V674" s="19">
        <f t="shared" si="41"/>
        <v>1.1771797955758656</v>
      </c>
      <c r="W674" s="19">
        <f t="shared" si="42"/>
        <v>0.54069020756482855</v>
      </c>
      <c r="X674">
        <f t="shared" si="43"/>
        <v>-0.61490879342059968</v>
      </c>
      <c r="AB674" s="1">
        <v>60829</v>
      </c>
    </row>
    <row r="675" spans="4:28" x14ac:dyDescent="0.25">
      <c r="D675" s="2">
        <v>1</v>
      </c>
      <c r="E675" s="1">
        <v>26</v>
      </c>
      <c r="F675" s="1">
        <f>AB675/1000</f>
        <v>60.841000000000001</v>
      </c>
      <c r="G675" s="1">
        <v>7</v>
      </c>
      <c r="H675" s="1">
        <v>18000</v>
      </c>
      <c r="I675" s="1">
        <v>13.11</v>
      </c>
      <c r="J675" s="1">
        <v>0.3</v>
      </c>
      <c r="K675" s="1">
        <v>3</v>
      </c>
      <c r="L675" s="1">
        <v>651</v>
      </c>
      <c r="M675" s="1">
        <v>0</v>
      </c>
      <c r="N675" s="1">
        <v>0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U675" s="19">
        <f t="shared" si="40"/>
        <v>0.16363098723015246</v>
      </c>
      <c r="V675" s="19">
        <f t="shared" si="41"/>
        <v>1.1777796191739409</v>
      </c>
      <c r="W675" s="19">
        <f t="shared" si="42"/>
        <v>0.54081671478801308</v>
      </c>
      <c r="X675">
        <f t="shared" si="43"/>
        <v>-0.61467484720879684</v>
      </c>
      <c r="AB675" s="1">
        <v>60841</v>
      </c>
    </row>
    <row r="676" spans="4:28" x14ac:dyDescent="0.25">
      <c r="D676" s="2">
        <v>1</v>
      </c>
      <c r="E676" s="1">
        <v>23</v>
      </c>
      <c r="F676" s="1">
        <f>AB676/1000</f>
        <v>60.902000000000001</v>
      </c>
      <c r="G676" s="1">
        <v>0</v>
      </c>
      <c r="H676" s="1">
        <v>18225</v>
      </c>
      <c r="I676" s="1">
        <v>10.74</v>
      </c>
      <c r="J676" s="1">
        <v>0.3</v>
      </c>
      <c r="K676" s="1">
        <v>2</v>
      </c>
      <c r="L676" s="1">
        <v>685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U676" s="19">
        <f t="shared" si="40"/>
        <v>0.16210284487123236</v>
      </c>
      <c r="V676" s="19">
        <f t="shared" si="41"/>
        <v>1.1759811787348953</v>
      </c>
      <c r="W676" s="19">
        <f t="shared" si="42"/>
        <v>0.54043720149206653</v>
      </c>
      <c r="X676">
        <f t="shared" si="43"/>
        <v>-0.6153768346066083</v>
      </c>
      <c r="AB676" s="1">
        <v>60902</v>
      </c>
    </row>
    <row r="677" spans="4:28" x14ac:dyDescent="0.25">
      <c r="D677" s="2">
        <v>1</v>
      </c>
      <c r="E677" s="1">
        <v>25</v>
      </c>
      <c r="F677" s="1">
        <f>AB677/1000</f>
        <v>60.99</v>
      </c>
      <c r="G677" s="1">
        <v>1</v>
      </c>
      <c r="H677" s="1">
        <v>20000</v>
      </c>
      <c r="I677" s="1">
        <v>13.43</v>
      </c>
      <c r="J677" s="1">
        <v>0.33</v>
      </c>
      <c r="K677" s="1">
        <v>2</v>
      </c>
      <c r="L677" s="1">
        <v>691</v>
      </c>
      <c r="M677" s="1">
        <v>1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U677" s="19">
        <f t="shared" si="40"/>
        <v>0.16312173511051245</v>
      </c>
      <c r="V677" s="19">
        <f t="shared" si="41"/>
        <v>1.1771799851018281</v>
      </c>
      <c r="W677" s="19">
        <f t="shared" si="42"/>
        <v>0.54069024754826167</v>
      </c>
      <c r="X677">
        <f t="shared" si="43"/>
        <v>-0.61490871947172643</v>
      </c>
      <c r="AB677" s="1">
        <v>60990</v>
      </c>
    </row>
    <row r="678" spans="4:28" x14ac:dyDescent="0.25">
      <c r="D678" s="2">
        <v>1</v>
      </c>
      <c r="E678" s="1">
        <v>22</v>
      </c>
      <c r="F678" s="1">
        <f>AB678/1000</f>
        <v>61.014000000000003</v>
      </c>
      <c r="G678" s="1">
        <v>0</v>
      </c>
      <c r="H678" s="1">
        <v>18400</v>
      </c>
      <c r="I678" s="1">
        <v>9.99</v>
      </c>
      <c r="J678" s="1">
        <v>0.3</v>
      </c>
      <c r="K678" s="1">
        <v>2</v>
      </c>
      <c r="L678" s="1">
        <v>649</v>
      </c>
      <c r="M678" s="1">
        <v>1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U678" s="19">
        <f t="shared" si="40"/>
        <v>0.16159355575159232</v>
      </c>
      <c r="V678" s="19">
        <f t="shared" si="41"/>
        <v>1.1753824168000755</v>
      </c>
      <c r="W678" s="19">
        <f t="shared" si="42"/>
        <v>0.54031070938278025</v>
      </c>
      <c r="X678">
        <f t="shared" si="43"/>
        <v>-0.61561091714998595</v>
      </c>
      <c r="AB678" s="1">
        <v>61014</v>
      </c>
    </row>
    <row r="679" spans="4:28" x14ac:dyDescent="0.25">
      <c r="D679" s="2">
        <v>1</v>
      </c>
      <c r="E679" s="1">
        <v>26</v>
      </c>
      <c r="F679" s="1">
        <f>AB679/1000</f>
        <v>61.015000000000001</v>
      </c>
      <c r="G679" s="1">
        <v>2</v>
      </c>
      <c r="H679" s="1">
        <v>20500</v>
      </c>
      <c r="I679" s="1">
        <v>7.49</v>
      </c>
      <c r="J679" s="1">
        <v>0.34</v>
      </c>
      <c r="K679" s="1">
        <v>3</v>
      </c>
      <c r="L679" s="1">
        <v>676</v>
      </c>
      <c r="M679" s="1">
        <v>0</v>
      </c>
      <c r="N679" s="1">
        <v>0</v>
      </c>
      <c r="O679" s="1">
        <v>1</v>
      </c>
      <c r="P679" s="1">
        <v>0</v>
      </c>
      <c r="Q679" s="1">
        <v>0</v>
      </c>
      <c r="R679" s="1">
        <v>0</v>
      </c>
      <c r="S679" s="1">
        <v>0</v>
      </c>
      <c r="U679" s="19">
        <f t="shared" si="40"/>
        <v>0.16363116123015245</v>
      </c>
      <c r="V679" s="19">
        <f t="shared" si="41"/>
        <v>1.1777798241076125</v>
      </c>
      <c r="W679" s="19">
        <f t="shared" si="42"/>
        <v>0.54081675799812801</v>
      </c>
      <c r="X679">
        <f t="shared" si="43"/>
        <v>-0.61467476731090898</v>
      </c>
      <c r="AB679" s="1">
        <v>61015</v>
      </c>
    </row>
    <row r="680" spans="4:28" x14ac:dyDescent="0.25">
      <c r="D680" s="2">
        <v>1</v>
      </c>
      <c r="E680" s="1">
        <v>22</v>
      </c>
      <c r="F680" s="1">
        <f>AB680/1000</f>
        <v>61.029000000000003</v>
      </c>
      <c r="G680" s="1">
        <v>0</v>
      </c>
      <c r="H680" s="1">
        <v>25000</v>
      </c>
      <c r="I680" s="1">
        <v>12.23</v>
      </c>
      <c r="J680" s="1">
        <v>0.41</v>
      </c>
      <c r="K680" s="1">
        <v>3</v>
      </c>
      <c r="L680" s="1">
        <v>623</v>
      </c>
      <c r="M680" s="1">
        <v>0</v>
      </c>
      <c r="N680" s="1">
        <v>0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U680" s="19">
        <f t="shared" si="40"/>
        <v>0.16159357075159231</v>
      </c>
      <c r="V680" s="19">
        <f t="shared" si="41"/>
        <v>1.1753824344308119</v>
      </c>
      <c r="W680" s="19">
        <f t="shared" si="42"/>
        <v>0.54031071310840584</v>
      </c>
      <c r="X680">
        <f t="shared" si="43"/>
        <v>-0.61561091025464687</v>
      </c>
      <c r="AB680" s="1">
        <v>61029</v>
      </c>
    </row>
    <row r="681" spans="4:28" x14ac:dyDescent="0.25">
      <c r="D681" s="2">
        <v>1</v>
      </c>
      <c r="E681" s="1">
        <v>22</v>
      </c>
      <c r="F681" s="1">
        <f>AB681/1000</f>
        <v>61.072000000000003</v>
      </c>
      <c r="G681" s="1">
        <v>0</v>
      </c>
      <c r="H681" s="1">
        <v>20000</v>
      </c>
      <c r="I681" s="1">
        <v>13.22</v>
      </c>
      <c r="J681" s="1">
        <v>0.33</v>
      </c>
      <c r="K681" s="1">
        <v>2</v>
      </c>
      <c r="L681" s="1">
        <v>681</v>
      </c>
      <c r="M681" s="1">
        <v>1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U681" s="19">
        <f t="shared" si="40"/>
        <v>0.16159361375159231</v>
      </c>
      <c r="V681" s="19">
        <f t="shared" si="41"/>
        <v>1.1753824849722576</v>
      </c>
      <c r="W681" s="19">
        <f t="shared" si="42"/>
        <v>0.54031072378853273</v>
      </c>
      <c r="X681">
        <f t="shared" si="43"/>
        <v>-0.61561089048800788</v>
      </c>
      <c r="AB681" s="1">
        <v>61072</v>
      </c>
    </row>
    <row r="682" spans="4:28" x14ac:dyDescent="0.25">
      <c r="D682" s="2">
        <v>1</v>
      </c>
      <c r="E682" s="1">
        <v>24</v>
      </c>
      <c r="F682" s="1">
        <f>AB682/1000</f>
        <v>61.07</v>
      </c>
      <c r="G682" s="1">
        <v>1</v>
      </c>
      <c r="H682" s="1">
        <v>18000</v>
      </c>
      <c r="I682" s="1">
        <v>7.9</v>
      </c>
      <c r="J682" s="1">
        <v>0.28999999999999998</v>
      </c>
      <c r="K682" s="1">
        <v>4</v>
      </c>
      <c r="L682" s="1">
        <v>628</v>
      </c>
      <c r="M682" s="1">
        <v>1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U682" s="19">
        <f t="shared" si="40"/>
        <v>0.1626124139908724</v>
      </c>
      <c r="V682" s="19">
        <f t="shared" si="41"/>
        <v>1.176580575132834</v>
      </c>
      <c r="W682" s="19">
        <f t="shared" si="42"/>
        <v>0.54056375793072975</v>
      </c>
      <c r="X682">
        <f t="shared" si="43"/>
        <v>-0.61514268784080151</v>
      </c>
      <c r="AB682" s="1">
        <v>61070</v>
      </c>
    </row>
    <row r="683" spans="4:28" x14ac:dyDescent="0.25">
      <c r="D683" s="2">
        <v>1</v>
      </c>
      <c r="E683" s="1">
        <v>25</v>
      </c>
      <c r="F683" s="1">
        <f>AB683/1000</f>
        <v>61.113999999999997</v>
      </c>
      <c r="G683" s="1">
        <v>1</v>
      </c>
      <c r="H683" s="1">
        <v>20000</v>
      </c>
      <c r="I683" s="1">
        <v>7.49</v>
      </c>
      <c r="J683" s="1">
        <v>0.33</v>
      </c>
      <c r="K683" s="1">
        <v>3</v>
      </c>
      <c r="L683" s="1">
        <v>639</v>
      </c>
      <c r="M683" s="1">
        <v>1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U683" s="19">
        <f t="shared" si="40"/>
        <v>0.16312185911051244</v>
      </c>
      <c r="V683" s="19">
        <f t="shared" si="41"/>
        <v>1.1771801310721552</v>
      </c>
      <c r="W683" s="19">
        <f t="shared" si="42"/>
        <v>0.54069027834295513</v>
      </c>
      <c r="X683">
        <f t="shared" si="43"/>
        <v>-0.61490866251731913</v>
      </c>
      <c r="AB683" s="1">
        <v>61114</v>
      </c>
    </row>
    <row r="684" spans="4:28" x14ac:dyDescent="0.25">
      <c r="D684" s="2">
        <v>1</v>
      </c>
      <c r="E684" s="1">
        <v>24</v>
      </c>
      <c r="F684" s="1">
        <f>AB684/1000</f>
        <v>61.116999999999997</v>
      </c>
      <c r="G684" s="1">
        <v>0</v>
      </c>
      <c r="H684" s="1">
        <v>18000</v>
      </c>
      <c r="I684" s="1">
        <v>12.42</v>
      </c>
      <c r="J684" s="1">
        <v>0.28999999999999998</v>
      </c>
      <c r="K684" s="1">
        <v>4</v>
      </c>
      <c r="L684" s="1">
        <v>674</v>
      </c>
      <c r="M684" s="1">
        <v>0</v>
      </c>
      <c r="N684" s="1">
        <v>0</v>
      </c>
      <c r="O684" s="1">
        <v>0</v>
      </c>
      <c r="P684" s="1">
        <v>1</v>
      </c>
      <c r="Q684" s="1">
        <v>0</v>
      </c>
      <c r="R684" s="1">
        <v>0</v>
      </c>
      <c r="S684" s="1">
        <v>0</v>
      </c>
      <c r="U684" s="19">
        <f t="shared" si="40"/>
        <v>0.1626124609908724</v>
      </c>
      <c r="V684" s="19">
        <f t="shared" si="41"/>
        <v>1.1765806304321222</v>
      </c>
      <c r="W684" s="19">
        <f t="shared" si="42"/>
        <v>0.54056376960339514</v>
      </c>
      <c r="X684">
        <f t="shared" si="43"/>
        <v>-0.6151426662472983</v>
      </c>
      <c r="AB684" s="1">
        <v>61117</v>
      </c>
    </row>
    <row r="685" spans="4:28" x14ac:dyDescent="0.25">
      <c r="D685" s="2">
        <v>1</v>
      </c>
      <c r="E685" s="1">
        <v>26</v>
      </c>
      <c r="F685" s="1">
        <f>AB685/1000</f>
        <v>61.142000000000003</v>
      </c>
      <c r="G685" s="1">
        <v>1</v>
      </c>
      <c r="H685" s="1">
        <v>18950</v>
      </c>
      <c r="I685" s="1">
        <v>11.01</v>
      </c>
      <c r="J685" s="1">
        <v>0.31</v>
      </c>
      <c r="K685" s="1">
        <v>3</v>
      </c>
      <c r="L685" s="1">
        <v>632</v>
      </c>
      <c r="M685" s="1">
        <v>1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U685" s="19">
        <f t="shared" si="40"/>
        <v>0.16363128823015244</v>
      </c>
      <c r="V685" s="19">
        <f t="shared" si="41"/>
        <v>1.1777799736856598</v>
      </c>
      <c r="W685" s="19">
        <f t="shared" si="42"/>
        <v>0.54081678953654488</v>
      </c>
      <c r="X685">
        <f t="shared" si="43"/>
        <v>-0.61467470899463927</v>
      </c>
      <c r="AB685" s="1">
        <v>61142</v>
      </c>
    </row>
    <row r="686" spans="4:28" x14ac:dyDescent="0.25">
      <c r="D686" s="2">
        <v>1</v>
      </c>
      <c r="E686" s="1">
        <v>25</v>
      </c>
      <c r="F686" s="1">
        <f>AB686/1000</f>
        <v>61.341999999999999</v>
      </c>
      <c r="G686" s="1">
        <v>1</v>
      </c>
      <c r="H686" s="1">
        <v>19000</v>
      </c>
      <c r="I686" s="1">
        <v>10.99</v>
      </c>
      <c r="J686" s="1">
        <v>0.31</v>
      </c>
      <c r="K686" s="1">
        <v>4</v>
      </c>
      <c r="L686" s="1">
        <v>645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U686" s="19">
        <f t="shared" si="40"/>
        <v>0.16312208711051243</v>
      </c>
      <c r="V686" s="19">
        <f t="shared" si="41"/>
        <v>1.1771803994692556</v>
      </c>
      <c r="W686" s="19">
        <f t="shared" si="42"/>
        <v>0.54069033496545527</v>
      </c>
      <c r="X686">
        <f t="shared" si="43"/>
        <v>-0.6149085577947091</v>
      </c>
      <c r="AB686" s="1">
        <v>61342</v>
      </c>
    </row>
    <row r="687" spans="4:28" x14ac:dyDescent="0.25">
      <c r="D687" s="2">
        <v>1</v>
      </c>
      <c r="E687" s="1">
        <v>24</v>
      </c>
      <c r="F687" s="1">
        <f>AB687/1000</f>
        <v>61.917999999999999</v>
      </c>
      <c r="G687" s="1">
        <v>2</v>
      </c>
      <c r="H687" s="1">
        <v>20000</v>
      </c>
      <c r="I687" s="1">
        <v>11.01</v>
      </c>
      <c r="J687" s="1">
        <v>0.32</v>
      </c>
      <c r="K687" s="1">
        <v>3</v>
      </c>
      <c r="L687" s="1">
        <v>672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U687" s="19">
        <f t="shared" si="40"/>
        <v>0.16261326199087239</v>
      </c>
      <c r="V687" s="19">
        <f t="shared" si="41"/>
        <v>1.1765815728735847</v>
      </c>
      <c r="W687" s="19">
        <f t="shared" si="42"/>
        <v>0.54056396853540767</v>
      </c>
      <c r="X687">
        <f t="shared" si="43"/>
        <v>-0.6151422982389575</v>
      </c>
      <c r="AB687" s="1">
        <v>61918</v>
      </c>
    </row>
    <row r="688" spans="4:28" x14ac:dyDescent="0.25">
      <c r="D688" s="2">
        <v>1</v>
      </c>
      <c r="E688" s="1">
        <v>22</v>
      </c>
      <c r="F688" s="1">
        <f>AB688/1000</f>
        <v>62.045000000000002</v>
      </c>
      <c r="G688" s="1">
        <v>0</v>
      </c>
      <c r="H688" s="1">
        <v>20000</v>
      </c>
      <c r="I688" s="1">
        <v>12.53</v>
      </c>
      <c r="J688" s="1">
        <v>0.32</v>
      </c>
      <c r="K688" s="1">
        <v>3</v>
      </c>
      <c r="L688" s="1">
        <v>629</v>
      </c>
      <c r="M688" s="1">
        <v>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U688" s="19">
        <f t="shared" si="40"/>
        <v>0.16159458675159233</v>
      </c>
      <c r="V688" s="19">
        <f t="shared" si="41"/>
        <v>1.1753836286199719</v>
      </c>
      <c r="W688" s="19">
        <f t="shared" si="42"/>
        <v>0.54031096545744262</v>
      </c>
      <c r="X688">
        <f t="shared" si="43"/>
        <v>-0.61561044321045966</v>
      </c>
      <c r="AB688" s="1">
        <v>62045</v>
      </c>
    </row>
    <row r="689" spans="4:28" x14ac:dyDescent="0.25">
      <c r="D689" s="2">
        <v>1</v>
      </c>
      <c r="E689" s="1">
        <v>24</v>
      </c>
      <c r="F689" s="1">
        <f>AB689/1000</f>
        <v>62.192</v>
      </c>
      <c r="G689" s="1">
        <v>3</v>
      </c>
      <c r="H689" s="1">
        <v>20000</v>
      </c>
      <c r="I689" s="1">
        <v>10.38</v>
      </c>
      <c r="J689" s="1">
        <v>0.32</v>
      </c>
      <c r="K689" s="1">
        <v>3</v>
      </c>
      <c r="L689" s="1">
        <v>640</v>
      </c>
      <c r="M689" s="1">
        <v>0</v>
      </c>
      <c r="N689" s="1">
        <v>0</v>
      </c>
      <c r="O689" s="1">
        <v>0</v>
      </c>
      <c r="P689" s="1">
        <v>1</v>
      </c>
      <c r="Q689" s="1">
        <v>0</v>
      </c>
      <c r="R689" s="1">
        <v>0</v>
      </c>
      <c r="S689" s="1">
        <v>0</v>
      </c>
      <c r="U689" s="19">
        <f t="shared" si="40"/>
        <v>0.16261353599087239</v>
      </c>
      <c r="V689" s="19">
        <f t="shared" si="41"/>
        <v>1.1765818952569798</v>
      </c>
      <c r="W689" s="19">
        <f t="shared" si="42"/>
        <v>0.54056403658455765</v>
      </c>
      <c r="X689">
        <f t="shared" si="43"/>
        <v>-0.61514217235349411</v>
      </c>
      <c r="AB689" s="1">
        <v>62192</v>
      </c>
    </row>
    <row r="690" spans="4:28" x14ac:dyDescent="0.25">
      <c r="D690" s="2">
        <v>1</v>
      </c>
      <c r="E690" s="1">
        <v>25</v>
      </c>
      <c r="F690" s="1">
        <f>AB690/1000</f>
        <v>62.298999999999999</v>
      </c>
      <c r="G690" s="1">
        <v>3</v>
      </c>
      <c r="H690" s="1">
        <v>20000</v>
      </c>
      <c r="I690" s="1">
        <v>11.48</v>
      </c>
      <c r="J690" s="1">
        <v>0.32</v>
      </c>
      <c r="K690" s="1">
        <v>3</v>
      </c>
      <c r="L690" s="1">
        <v>680</v>
      </c>
      <c r="M690" s="1">
        <v>1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U690" s="19">
        <f t="shared" si="40"/>
        <v>0.16312304411051243</v>
      </c>
      <c r="V690" s="19">
        <f t="shared" si="41"/>
        <v>1.1771815260314369</v>
      </c>
      <c r="W690" s="19">
        <f t="shared" si="42"/>
        <v>0.54069057263093789</v>
      </c>
      <c r="X690">
        <f t="shared" si="43"/>
        <v>-0.61490811823547331</v>
      </c>
      <c r="AB690" s="1">
        <v>62299</v>
      </c>
    </row>
    <row r="691" spans="4:28" x14ac:dyDescent="0.25">
      <c r="D691" s="2">
        <v>1</v>
      </c>
      <c r="E691" s="1">
        <v>22</v>
      </c>
      <c r="F691" s="1">
        <f>AB691/1000</f>
        <v>62.35</v>
      </c>
      <c r="G691" s="1">
        <v>1</v>
      </c>
      <c r="H691" s="1">
        <v>20000</v>
      </c>
      <c r="I691" s="1">
        <v>13.47</v>
      </c>
      <c r="J691" s="1">
        <v>0.32</v>
      </c>
      <c r="K691" s="1">
        <v>2</v>
      </c>
      <c r="L691" s="1">
        <v>677</v>
      </c>
      <c r="M691" s="1">
        <v>1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U691" s="19">
        <f t="shared" si="40"/>
        <v>0.16159489175159231</v>
      </c>
      <c r="V691" s="19">
        <f t="shared" si="41"/>
        <v>1.1753839871120333</v>
      </c>
      <c r="W691" s="19">
        <f t="shared" si="42"/>
        <v>0.54031104121182472</v>
      </c>
      <c r="X691">
        <f t="shared" si="43"/>
        <v>-0.6156103030053155</v>
      </c>
      <c r="AB691" s="1">
        <v>62350</v>
      </c>
    </row>
    <row r="692" spans="4:28" x14ac:dyDescent="0.25">
      <c r="D692" s="2">
        <v>1</v>
      </c>
      <c r="E692" s="1">
        <v>22</v>
      </c>
      <c r="F692" s="1">
        <f>AB692/1000</f>
        <v>62.378999999999998</v>
      </c>
      <c r="G692" s="1">
        <v>0</v>
      </c>
      <c r="H692" s="1">
        <v>20000</v>
      </c>
      <c r="I692" s="1">
        <v>17.489999999999998</v>
      </c>
      <c r="J692" s="1">
        <v>0.32</v>
      </c>
      <c r="K692" s="1">
        <v>4</v>
      </c>
      <c r="L692" s="1">
        <v>641</v>
      </c>
      <c r="M692" s="1">
        <v>0</v>
      </c>
      <c r="N692" s="1">
        <v>0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U692" s="19">
        <f t="shared" si="40"/>
        <v>0.16159492075159232</v>
      </c>
      <c r="V692" s="19">
        <f t="shared" si="41"/>
        <v>1.1753840211981694</v>
      </c>
      <c r="W692" s="19">
        <f t="shared" si="42"/>
        <v>0.54031104841470023</v>
      </c>
      <c r="X692">
        <f t="shared" si="43"/>
        <v>-0.61561028967433595</v>
      </c>
      <c r="AB692" s="1">
        <v>62379</v>
      </c>
    </row>
    <row r="693" spans="4:28" x14ac:dyDescent="0.25">
      <c r="D693" s="2">
        <v>1</v>
      </c>
      <c r="E693" s="1">
        <v>25</v>
      </c>
      <c r="F693" s="1">
        <f>AB693/1000</f>
        <v>62.421999999999997</v>
      </c>
      <c r="G693" s="1">
        <v>4</v>
      </c>
      <c r="H693" s="1">
        <v>21250</v>
      </c>
      <c r="I693" s="1">
        <v>6.91</v>
      </c>
      <c r="J693" s="1">
        <v>0.34</v>
      </c>
      <c r="K693" s="1">
        <v>2</v>
      </c>
      <c r="L693" s="1">
        <v>588</v>
      </c>
      <c r="M693" s="1">
        <v>1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U693" s="19">
        <f t="shared" si="40"/>
        <v>0.16312316711051245</v>
      </c>
      <c r="V693" s="19">
        <f t="shared" si="41"/>
        <v>1.1771816708247735</v>
      </c>
      <c r="W693" s="19">
        <f t="shared" si="42"/>
        <v>0.5406906031772839</v>
      </c>
      <c r="X693">
        <f t="shared" si="43"/>
        <v>-0.61490806174041557</v>
      </c>
      <c r="AB693" s="1">
        <v>62422</v>
      </c>
    </row>
    <row r="694" spans="4:28" x14ac:dyDescent="0.25">
      <c r="D694" s="2">
        <v>1</v>
      </c>
      <c r="E694" s="1">
        <v>24</v>
      </c>
      <c r="F694" s="1">
        <f>AB694/1000</f>
        <v>62.508000000000003</v>
      </c>
      <c r="G694" s="1">
        <v>0</v>
      </c>
      <c r="H694" s="1">
        <v>20000</v>
      </c>
      <c r="I694" s="1">
        <v>12.21</v>
      </c>
      <c r="J694" s="1">
        <v>0.32</v>
      </c>
      <c r="K694" s="1">
        <v>4</v>
      </c>
      <c r="L694" s="1">
        <v>571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U694" s="19">
        <f t="shared" si="40"/>
        <v>0.16261385199087239</v>
      </c>
      <c r="V694" s="19">
        <f t="shared" si="41"/>
        <v>1.1765822670569175</v>
      </c>
      <c r="W694" s="19">
        <f t="shared" si="42"/>
        <v>0.54056411506459723</v>
      </c>
      <c r="X694">
        <f t="shared" si="43"/>
        <v>-0.61514202717174216</v>
      </c>
      <c r="AB694" s="1">
        <v>62508</v>
      </c>
    </row>
    <row r="695" spans="4:28" x14ac:dyDescent="0.25">
      <c r="D695" s="2">
        <v>1</v>
      </c>
      <c r="E695" s="1">
        <v>22</v>
      </c>
      <c r="F695" s="1">
        <f>AB695/1000</f>
        <v>63.084000000000003</v>
      </c>
      <c r="G695" s="1">
        <v>0</v>
      </c>
      <c r="H695" s="1">
        <v>18000</v>
      </c>
      <c r="I695" s="1">
        <v>11.01</v>
      </c>
      <c r="J695" s="1">
        <v>0.28999999999999998</v>
      </c>
      <c r="K695" s="1">
        <v>4</v>
      </c>
      <c r="L695" s="1">
        <v>641</v>
      </c>
      <c r="M695" s="1">
        <v>0</v>
      </c>
      <c r="N695" s="1">
        <v>0</v>
      </c>
      <c r="O695" s="1">
        <v>0</v>
      </c>
      <c r="P695" s="1">
        <v>1</v>
      </c>
      <c r="Q695" s="1">
        <v>0</v>
      </c>
      <c r="R695" s="1">
        <v>0</v>
      </c>
      <c r="S695" s="1">
        <v>0</v>
      </c>
      <c r="U695" s="19">
        <f t="shared" si="40"/>
        <v>0.16159562575159231</v>
      </c>
      <c r="V695" s="19">
        <f t="shared" si="41"/>
        <v>1.1753848498441966</v>
      </c>
      <c r="W695" s="19">
        <f t="shared" si="42"/>
        <v>0.54031122351908389</v>
      </c>
      <c r="X695">
        <f t="shared" si="43"/>
        <v>-0.61560996559368686</v>
      </c>
      <c r="AB695" s="1">
        <v>63084</v>
      </c>
    </row>
    <row r="696" spans="4:28" x14ac:dyDescent="0.25">
      <c r="D696" s="2">
        <v>1</v>
      </c>
      <c r="E696" s="1">
        <v>22</v>
      </c>
      <c r="F696" s="1">
        <f>AB696/1000</f>
        <v>63.235999999999997</v>
      </c>
      <c r="G696" s="1">
        <v>0</v>
      </c>
      <c r="H696" s="1">
        <v>25000</v>
      </c>
      <c r="I696" s="1">
        <v>11.11</v>
      </c>
      <c r="J696" s="1">
        <v>0.4</v>
      </c>
      <c r="K696" s="1">
        <v>4</v>
      </c>
      <c r="L696" s="1">
        <v>635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U696" s="19">
        <f t="shared" si="40"/>
        <v>0.16159577775159231</v>
      </c>
      <c r="V696" s="19">
        <f t="shared" si="41"/>
        <v>1.1753850285027072</v>
      </c>
      <c r="W696" s="19">
        <f t="shared" si="42"/>
        <v>0.54031126127208451</v>
      </c>
      <c r="X696">
        <f t="shared" si="43"/>
        <v>-0.61560989572099556</v>
      </c>
      <c r="AB696" s="1">
        <v>63236</v>
      </c>
    </row>
    <row r="697" spans="4:28" x14ac:dyDescent="0.25">
      <c r="D697" s="2">
        <v>1</v>
      </c>
      <c r="E697" s="1">
        <v>25</v>
      </c>
      <c r="F697" s="1">
        <f>AB697/1000</f>
        <v>63.311</v>
      </c>
      <c r="G697" s="1">
        <v>1</v>
      </c>
      <c r="H697" s="1">
        <v>22000</v>
      </c>
      <c r="I697" s="1">
        <v>10.74</v>
      </c>
      <c r="J697" s="1">
        <v>0.35</v>
      </c>
      <c r="K697" s="1">
        <v>2</v>
      </c>
      <c r="L697" s="1">
        <v>689</v>
      </c>
      <c r="M697" s="1">
        <v>1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U697" s="19">
        <f t="shared" si="40"/>
        <v>0.16312405611051245</v>
      </c>
      <c r="V697" s="19">
        <f t="shared" si="41"/>
        <v>1.1771827173397442</v>
      </c>
      <c r="W697" s="19">
        <f t="shared" si="42"/>
        <v>0.54069082395533619</v>
      </c>
      <c r="X697">
        <f t="shared" si="43"/>
        <v>-0.61490765341445996</v>
      </c>
      <c r="AB697" s="1">
        <v>63311</v>
      </c>
    </row>
    <row r="698" spans="4:28" x14ac:dyDescent="0.25">
      <c r="D698" s="2">
        <v>1</v>
      </c>
      <c r="E698" s="1">
        <v>25</v>
      </c>
      <c r="F698" s="1">
        <f>AB698/1000</f>
        <v>63.360999999999997</v>
      </c>
      <c r="G698" s="1">
        <v>2</v>
      </c>
      <c r="H698" s="1">
        <v>24000</v>
      </c>
      <c r="I698" s="1">
        <v>10.74</v>
      </c>
      <c r="J698" s="1">
        <v>0.38</v>
      </c>
      <c r="K698" s="1">
        <v>2</v>
      </c>
      <c r="L698" s="1">
        <v>592</v>
      </c>
      <c r="M698" s="1">
        <v>1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U698" s="19">
        <f t="shared" si="40"/>
        <v>0.16312410611051245</v>
      </c>
      <c r="V698" s="19">
        <f t="shared" si="41"/>
        <v>1.1771827761988816</v>
      </c>
      <c r="W698" s="19">
        <f t="shared" si="42"/>
        <v>0.54069083637254911</v>
      </c>
      <c r="X698">
        <f t="shared" si="43"/>
        <v>-0.61490763044900132</v>
      </c>
      <c r="AB698" s="1">
        <v>63361</v>
      </c>
    </row>
    <row r="699" spans="4:28" x14ac:dyDescent="0.25">
      <c r="D699" s="2">
        <v>1</v>
      </c>
      <c r="E699" s="1">
        <v>22</v>
      </c>
      <c r="F699" s="1">
        <f>AB699/1000</f>
        <v>63.459000000000003</v>
      </c>
      <c r="G699" s="1">
        <v>2</v>
      </c>
      <c r="H699" s="1">
        <v>18000</v>
      </c>
      <c r="I699" s="1">
        <v>13.85</v>
      </c>
      <c r="J699" s="1">
        <v>0.28000000000000003</v>
      </c>
      <c r="K699" s="1">
        <v>4</v>
      </c>
      <c r="L699" s="1">
        <v>683</v>
      </c>
      <c r="M699" s="1">
        <v>0</v>
      </c>
      <c r="N699" s="1">
        <v>0</v>
      </c>
      <c r="O699" s="1">
        <v>0</v>
      </c>
      <c r="P699" s="1">
        <v>1</v>
      </c>
      <c r="Q699" s="1">
        <v>0</v>
      </c>
      <c r="R699" s="1">
        <v>0</v>
      </c>
      <c r="S699" s="1">
        <v>0</v>
      </c>
      <c r="U699" s="19">
        <f t="shared" si="40"/>
        <v>0.16159600075159231</v>
      </c>
      <c r="V699" s="19">
        <f t="shared" si="41"/>
        <v>1.1753852906135978</v>
      </c>
      <c r="W699" s="19">
        <f t="shared" si="42"/>
        <v>0.54031131665970955</v>
      </c>
      <c r="X699">
        <f t="shared" si="43"/>
        <v>-0.61560979321041298</v>
      </c>
      <c r="AB699" s="1">
        <v>63459</v>
      </c>
    </row>
    <row r="700" spans="4:28" x14ac:dyDescent="0.25">
      <c r="D700" s="2">
        <v>1</v>
      </c>
      <c r="E700" s="1">
        <v>24</v>
      </c>
      <c r="F700" s="1">
        <f>AB700/1000</f>
        <v>63.481000000000002</v>
      </c>
      <c r="G700" s="1">
        <v>3</v>
      </c>
      <c r="H700" s="1">
        <v>20000</v>
      </c>
      <c r="I700" s="1">
        <v>15.65</v>
      </c>
      <c r="J700" s="1">
        <v>0.32</v>
      </c>
      <c r="K700" s="1">
        <v>2</v>
      </c>
      <c r="L700" s="1">
        <v>633</v>
      </c>
      <c r="M700" s="1">
        <v>0</v>
      </c>
      <c r="N700" s="1">
        <v>0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U700" s="19">
        <f t="shared" si="40"/>
        <v>0.1626148249908724</v>
      </c>
      <c r="V700" s="19">
        <f t="shared" si="41"/>
        <v>1.1765834118720204</v>
      </c>
      <c r="W700" s="19">
        <f t="shared" si="42"/>
        <v>0.5405643567135674</v>
      </c>
      <c r="X700">
        <f t="shared" si="43"/>
        <v>-0.61514158014074349</v>
      </c>
      <c r="AB700" s="1">
        <v>63481</v>
      </c>
    </row>
    <row r="701" spans="4:28" x14ac:dyDescent="0.25">
      <c r="D701" s="2">
        <v>1</v>
      </c>
      <c r="E701" s="1">
        <v>23</v>
      </c>
      <c r="F701" s="1">
        <f>AB701/1000</f>
        <v>63.497</v>
      </c>
      <c r="G701" s="1">
        <v>0</v>
      </c>
      <c r="H701" s="1">
        <v>25000</v>
      </c>
      <c r="I701" s="1">
        <v>13.22</v>
      </c>
      <c r="J701" s="1">
        <v>0.39</v>
      </c>
      <c r="K701" s="1">
        <v>2</v>
      </c>
      <c r="L701" s="1">
        <v>695</v>
      </c>
      <c r="M701" s="1">
        <v>0</v>
      </c>
      <c r="N701" s="1">
        <v>0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U701" s="19">
        <f t="shared" si="40"/>
        <v>0.16210543987123235</v>
      </c>
      <c r="V701" s="19">
        <f t="shared" si="41"/>
        <v>1.1759842304100137</v>
      </c>
      <c r="W701" s="19">
        <f t="shared" si="42"/>
        <v>0.54043784599874001</v>
      </c>
      <c r="X701">
        <f t="shared" si="43"/>
        <v>-0.61537564204198214</v>
      </c>
      <c r="AB701" s="1">
        <v>63497</v>
      </c>
    </row>
    <row r="702" spans="4:28" x14ac:dyDescent="0.25">
      <c r="D702" s="2">
        <v>1</v>
      </c>
      <c r="E702" s="1">
        <v>25</v>
      </c>
      <c r="F702" s="1">
        <f>AB702/1000</f>
        <v>63.6</v>
      </c>
      <c r="G702" s="1">
        <v>0</v>
      </c>
      <c r="H702" s="1">
        <v>19000</v>
      </c>
      <c r="I702" s="1">
        <v>11.01</v>
      </c>
      <c r="J702" s="1">
        <v>0.3</v>
      </c>
      <c r="K702" s="1">
        <v>4</v>
      </c>
      <c r="L702" s="1">
        <v>610</v>
      </c>
      <c r="M702" s="1">
        <v>1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U702" s="19">
        <f t="shared" si="40"/>
        <v>0.16312434511051244</v>
      </c>
      <c r="V702" s="19">
        <f t="shared" si="41"/>
        <v>1.1771830575455986</v>
      </c>
      <c r="W702" s="19">
        <f t="shared" si="42"/>
        <v>0.54069089572682549</v>
      </c>
      <c r="X702">
        <f t="shared" si="43"/>
        <v>-0.61490752067411858</v>
      </c>
      <c r="AB702" s="1">
        <v>63600</v>
      </c>
    </row>
    <row r="703" spans="4:28" x14ac:dyDescent="0.25">
      <c r="D703" s="2">
        <v>1</v>
      </c>
      <c r="E703" s="1">
        <v>25</v>
      </c>
      <c r="F703" s="1">
        <f>AB703/1000</f>
        <v>63.606999999999999</v>
      </c>
      <c r="G703" s="1">
        <v>2</v>
      </c>
      <c r="H703" s="1">
        <v>20000</v>
      </c>
      <c r="I703" s="1">
        <v>10.99</v>
      </c>
      <c r="J703" s="1">
        <v>0.31</v>
      </c>
      <c r="K703" s="1">
        <v>3</v>
      </c>
      <c r="L703" s="1">
        <v>647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U703" s="19">
        <f t="shared" si="40"/>
        <v>0.16312435211051243</v>
      </c>
      <c r="V703" s="19">
        <f t="shared" si="41"/>
        <v>1.1771830657858799</v>
      </c>
      <c r="W703" s="19">
        <f t="shared" si="42"/>
        <v>0.54069089746523524</v>
      </c>
      <c r="X703">
        <f t="shared" si="43"/>
        <v>-0.61490751745895489</v>
      </c>
      <c r="AB703" s="1">
        <v>63607</v>
      </c>
    </row>
    <row r="704" spans="4:28" x14ac:dyDescent="0.25">
      <c r="D704" s="2">
        <v>1</v>
      </c>
      <c r="E704" s="1">
        <v>25</v>
      </c>
      <c r="F704" s="1">
        <f>AB704/1000</f>
        <v>63.656999999999996</v>
      </c>
      <c r="G704" s="1">
        <v>4</v>
      </c>
      <c r="H704" s="1">
        <v>18000</v>
      </c>
      <c r="I704" s="1">
        <v>12.98</v>
      </c>
      <c r="J704" s="1">
        <v>0.28000000000000003</v>
      </c>
      <c r="K704" s="1">
        <v>4</v>
      </c>
      <c r="L704" s="1">
        <v>572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U704" s="19">
        <f t="shared" si="40"/>
        <v>0.16312440211051243</v>
      </c>
      <c r="V704" s="19">
        <f t="shared" si="41"/>
        <v>1.1771831246450348</v>
      </c>
      <c r="W704" s="19">
        <f t="shared" si="42"/>
        <v>0.54069090988244783</v>
      </c>
      <c r="X704">
        <f t="shared" si="43"/>
        <v>-0.61490749449350002</v>
      </c>
      <c r="AB704" s="1">
        <v>63657</v>
      </c>
    </row>
    <row r="705" spans="4:28" x14ac:dyDescent="0.25">
      <c r="D705" s="2">
        <v>1</v>
      </c>
      <c r="E705" s="1">
        <v>24</v>
      </c>
      <c r="F705" s="1">
        <f>AB705/1000</f>
        <v>63.896999999999998</v>
      </c>
      <c r="G705" s="1">
        <v>0</v>
      </c>
      <c r="H705" s="1">
        <v>20000</v>
      </c>
      <c r="I705" s="1">
        <v>11.01</v>
      </c>
      <c r="J705" s="1">
        <v>0.31</v>
      </c>
      <c r="K705" s="1">
        <v>3</v>
      </c>
      <c r="L705" s="1">
        <v>614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U705" s="19">
        <f t="shared" si="40"/>
        <v>0.16261524099087241</v>
      </c>
      <c r="V705" s="19">
        <f t="shared" si="41"/>
        <v>1.1765839013308215</v>
      </c>
      <c r="W705" s="19">
        <f t="shared" si="42"/>
        <v>0.54056446002905134</v>
      </c>
      <c r="X705">
        <f t="shared" si="43"/>
        <v>-0.6151413890155375</v>
      </c>
      <c r="AB705" s="1">
        <v>63897</v>
      </c>
    </row>
    <row r="706" spans="4:28" x14ac:dyDescent="0.25">
      <c r="D706" s="2">
        <v>1</v>
      </c>
      <c r="E706" s="1">
        <v>25</v>
      </c>
      <c r="F706" s="1">
        <f>AB706/1000</f>
        <v>63.912999999999997</v>
      </c>
      <c r="G706" s="1">
        <v>3</v>
      </c>
      <c r="H706" s="1">
        <v>18000</v>
      </c>
      <c r="I706" s="1">
        <v>12.21</v>
      </c>
      <c r="J706" s="1">
        <v>0.28000000000000003</v>
      </c>
      <c r="K706" s="1">
        <v>2</v>
      </c>
      <c r="L706" s="1">
        <v>647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U706" s="19">
        <f t="shared" si="40"/>
        <v>0.16312465811051244</v>
      </c>
      <c r="V706" s="19">
        <f t="shared" si="41"/>
        <v>1.1771834260039533</v>
      </c>
      <c r="W706" s="19">
        <f t="shared" si="42"/>
        <v>0.5406909734585752</v>
      </c>
      <c r="X706">
        <f t="shared" si="43"/>
        <v>-0.61490737691038089</v>
      </c>
      <c r="AB706" s="1">
        <v>63913</v>
      </c>
    </row>
    <row r="707" spans="4:28" x14ac:dyDescent="0.25">
      <c r="D707" s="2">
        <v>1</v>
      </c>
      <c r="E707" s="1">
        <v>25</v>
      </c>
      <c r="F707" s="1">
        <f>AB707/1000</f>
        <v>63.920999999999999</v>
      </c>
      <c r="G707" s="1">
        <v>3</v>
      </c>
      <c r="H707" s="1">
        <v>20000</v>
      </c>
      <c r="I707" s="1">
        <v>11.36</v>
      </c>
      <c r="J707" s="1">
        <v>0.31</v>
      </c>
      <c r="K707" s="1">
        <v>4</v>
      </c>
      <c r="L707" s="1">
        <v>568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U707" s="19">
        <f t="shared" ref="U707:U770" si="44">$B$17 + E707*$B$18 + F707*$B$19 +  S707*$B$20</f>
        <v>0.16312466611051243</v>
      </c>
      <c r="V707" s="19">
        <f t="shared" ref="V707:V770" si="45">EXP(U707)</f>
        <v>1.1771834354214208</v>
      </c>
      <c r="W707" s="19">
        <f t="shared" ref="W707:W770" si="46">IF(D707=1,V707/(1+V707),1-(V707/(1+V707)))</f>
        <v>0.54069097544532907</v>
      </c>
      <c r="X707">
        <f t="shared" ref="X707:X770" si="47">LN(W707)</f>
        <v>-0.61490737323590883</v>
      </c>
      <c r="AB707" s="1">
        <v>63921</v>
      </c>
    </row>
    <row r="708" spans="4:28" x14ac:dyDescent="0.25">
      <c r="D708" s="2">
        <v>1</v>
      </c>
      <c r="E708" s="1">
        <v>26</v>
      </c>
      <c r="F708" s="1">
        <f>AB708/1000</f>
        <v>64.55</v>
      </c>
      <c r="G708" s="1">
        <v>8</v>
      </c>
      <c r="H708" s="1">
        <v>20000</v>
      </c>
      <c r="I708" s="1">
        <v>16.350000000000001</v>
      </c>
      <c r="J708" s="1">
        <v>0.31</v>
      </c>
      <c r="K708" s="1">
        <v>4</v>
      </c>
      <c r="L708" s="1">
        <v>649</v>
      </c>
      <c r="M708" s="1">
        <v>1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U708" s="19">
        <f t="shared" si="44"/>
        <v>0.16363469623015245</v>
      </c>
      <c r="V708" s="19">
        <f t="shared" si="45"/>
        <v>1.1777839875666498</v>
      </c>
      <c r="W708" s="19">
        <f t="shared" si="46"/>
        <v>0.54081763585866416</v>
      </c>
      <c r="X708">
        <f t="shared" si="47"/>
        <v>-0.61467314409969986</v>
      </c>
      <c r="AB708" s="1">
        <v>64550</v>
      </c>
    </row>
    <row r="709" spans="4:28" x14ac:dyDescent="0.25">
      <c r="D709" s="2">
        <v>1</v>
      </c>
      <c r="E709" s="1">
        <v>22</v>
      </c>
      <c r="F709" s="1">
        <f>AB709/1000</f>
        <v>64.731999999999999</v>
      </c>
      <c r="G709" s="1">
        <v>0</v>
      </c>
      <c r="H709" s="1">
        <v>21250</v>
      </c>
      <c r="I709" s="1">
        <v>10.25</v>
      </c>
      <c r="J709" s="1">
        <v>0.33</v>
      </c>
      <c r="K709" s="1">
        <v>3</v>
      </c>
      <c r="L709" s="1">
        <v>645</v>
      </c>
      <c r="M709" s="1">
        <v>0</v>
      </c>
      <c r="N709" s="1">
        <v>0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U709" s="19">
        <f t="shared" si="44"/>
        <v>0.16159727375159233</v>
      </c>
      <c r="V709" s="19">
        <f t="shared" si="45"/>
        <v>1.1753867868800252</v>
      </c>
      <c r="W709" s="19">
        <f t="shared" si="46"/>
        <v>0.54031163284106543</v>
      </c>
      <c r="X709">
        <f t="shared" si="47"/>
        <v>-0.61560920802692032</v>
      </c>
      <c r="AB709" s="1">
        <v>64732</v>
      </c>
    </row>
    <row r="710" spans="4:28" x14ac:dyDescent="0.25">
      <c r="D710" s="2">
        <v>1</v>
      </c>
      <c r="E710" s="1">
        <v>22</v>
      </c>
      <c r="F710" s="1">
        <f>AB710/1000</f>
        <v>64.841999999999999</v>
      </c>
      <c r="G710" s="1">
        <v>0</v>
      </c>
      <c r="H710" s="1">
        <v>25000</v>
      </c>
      <c r="I710" s="1">
        <v>13.43</v>
      </c>
      <c r="J710" s="1">
        <v>0.39</v>
      </c>
      <c r="K710" s="1">
        <v>4</v>
      </c>
      <c r="L710" s="1">
        <v>574</v>
      </c>
      <c r="M710" s="1">
        <v>1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U710" s="19">
        <f t="shared" si="44"/>
        <v>0.16159738375159233</v>
      </c>
      <c r="V710" s="19">
        <f t="shared" si="45"/>
        <v>1.175386916172579</v>
      </c>
      <c r="W710" s="19">
        <f t="shared" si="46"/>
        <v>0.54031166016231225</v>
      </c>
      <c r="X710">
        <f t="shared" si="47"/>
        <v>-0.61560915746120148</v>
      </c>
      <c r="AB710" s="1">
        <v>64842</v>
      </c>
    </row>
    <row r="711" spans="4:28" x14ac:dyDescent="0.25">
      <c r="D711" s="2">
        <v>1</v>
      </c>
      <c r="E711" s="1">
        <v>25</v>
      </c>
      <c r="F711" s="1">
        <f>AB711/1000</f>
        <v>65.399000000000001</v>
      </c>
      <c r="G711" s="1">
        <v>0</v>
      </c>
      <c r="H711" s="1">
        <v>24250</v>
      </c>
      <c r="I711" s="1">
        <v>13.98</v>
      </c>
      <c r="J711" s="1">
        <v>0.37</v>
      </c>
      <c r="K711" s="1">
        <v>4</v>
      </c>
      <c r="L711" s="1">
        <v>663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U711" s="19">
        <f t="shared" si="44"/>
        <v>0.16312614411051243</v>
      </c>
      <c r="V711" s="19">
        <f t="shared" si="45"/>
        <v>1.1771851752998241</v>
      </c>
      <c r="W711" s="19">
        <f t="shared" si="46"/>
        <v>0.54069134249810047</v>
      </c>
      <c r="X711">
        <f t="shared" si="47"/>
        <v>-0.61490669437744172</v>
      </c>
      <c r="AB711" s="1">
        <v>65399</v>
      </c>
    </row>
    <row r="712" spans="4:28" x14ac:dyDescent="0.25">
      <c r="D712" s="2">
        <v>1</v>
      </c>
      <c r="E712" s="1">
        <v>25</v>
      </c>
      <c r="F712" s="1">
        <f>AB712/1000</f>
        <v>65.555000000000007</v>
      </c>
      <c r="G712" s="1">
        <v>1</v>
      </c>
      <c r="H712" s="1">
        <v>20000</v>
      </c>
      <c r="I712" s="1">
        <v>15.65</v>
      </c>
      <c r="J712" s="1">
        <v>0.31</v>
      </c>
      <c r="K712" s="1">
        <v>3</v>
      </c>
      <c r="L712" s="1">
        <v>667</v>
      </c>
      <c r="M712" s="1">
        <v>0</v>
      </c>
      <c r="N712" s="1">
        <v>0</v>
      </c>
      <c r="O712" s="1">
        <v>1</v>
      </c>
      <c r="P712" s="1">
        <v>0</v>
      </c>
      <c r="Q712" s="1">
        <v>0</v>
      </c>
      <c r="R712" s="1">
        <v>0</v>
      </c>
      <c r="S712" s="1">
        <v>0</v>
      </c>
      <c r="U712" s="19">
        <f t="shared" si="44"/>
        <v>0.16312630011051243</v>
      </c>
      <c r="V712" s="19">
        <f t="shared" si="45"/>
        <v>1.1771853589407257</v>
      </c>
      <c r="W712" s="19">
        <f t="shared" si="46"/>
        <v>0.54069138123979765</v>
      </c>
      <c r="X712">
        <f t="shared" si="47"/>
        <v>-0.61490662272529428</v>
      </c>
      <c r="AB712" s="1">
        <v>65555</v>
      </c>
    </row>
    <row r="713" spans="4:28" x14ac:dyDescent="0.25">
      <c r="D713" s="2">
        <v>1</v>
      </c>
      <c r="E713" s="1">
        <v>23</v>
      </c>
      <c r="F713" s="1">
        <f>AB713/1000</f>
        <v>65.613</v>
      </c>
      <c r="G713" s="1">
        <v>0</v>
      </c>
      <c r="H713" s="1">
        <v>20375</v>
      </c>
      <c r="I713" s="1">
        <v>7.49</v>
      </c>
      <c r="J713" s="1">
        <v>0.31</v>
      </c>
      <c r="K713" s="1">
        <v>2</v>
      </c>
      <c r="L713" s="1">
        <v>518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U713" s="19">
        <f t="shared" si="44"/>
        <v>0.16210755587123235</v>
      </c>
      <c r="V713" s="19">
        <f t="shared" si="45"/>
        <v>1.1759867187952779</v>
      </c>
      <c r="W713" s="19">
        <f t="shared" si="46"/>
        <v>0.54043837153857077</v>
      </c>
      <c r="X713">
        <f t="shared" si="47"/>
        <v>-0.61537466960902032</v>
      </c>
      <c r="AB713" s="1">
        <v>65613</v>
      </c>
    </row>
    <row r="714" spans="4:28" x14ac:dyDescent="0.25">
      <c r="D714" s="2">
        <v>1</v>
      </c>
      <c r="E714" s="1">
        <v>24</v>
      </c>
      <c r="F714" s="1">
        <f>AB714/1000</f>
        <v>65.677999999999997</v>
      </c>
      <c r="G714" s="1">
        <v>4</v>
      </c>
      <c r="H714" s="1">
        <v>20000</v>
      </c>
      <c r="I714" s="1">
        <v>17.04</v>
      </c>
      <c r="J714" s="1">
        <v>0.3</v>
      </c>
      <c r="K714" s="1">
        <v>3</v>
      </c>
      <c r="L714" s="1">
        <v>602</v>
      </c>
      <c r="M714" s="1">
        <v>0</v>
      </c>
      <c r="N714" s="1">
        <v>0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U714" s="19">
        <f t="shared" si="44"/>
        <v>0.16261702199087241</v>
      </c>
      <c r="V714" s="19">
        <f t="shared" si="45"/>
        <v>1.1765859968286159</v>
      </c>
      <c r="W714" s="19">
        <f t="shared" si="46"/>
        <v>0.54056490234842769</v>
      </c>
      <c r="X714">
        <f t="shared" si="47"/>
        <v>-0.61514057076123463</v>
      </c>
      <c r="AB714" s="1">
        <v>65678</v>
      </c>
    </row>
    <row r="715" spans="4:28" x14ac:dyDescent="0.25">
      <c r="D715" s="2">
        <v>1</v>
      </c>
      <c r="E715" s="1">
        <v>23</v>
      </c>
      <c r="F715" s="1">
        <f>AB715/1000</f>
        <v>65.733000000000004</v>
      </c>
      <c r="G715" s="1">
        <v>0</v>
      </c>
      <c r="H715" s="1">
        <v>20000</v>
      </c>
      <c r="I715" s="1">
        <v>14.84</v>
      </c>
      <c r="J715" s="1">
        <v>0.3</v>
      </c>
      <c r="K715" s="1">
        <v>3</v>
      </c>
      <c r="L715" s="1">
        <v>592</v>
      </c>
      <c r="M715" s="1">
        <v>0</v>
      </c>
      <c r="N715" s="1">
        <v>0</v>
      </c>
      <c r="O715" s="1">
        <v>0</v>
      </c>
      <c r="P715" s="1">
        <v>1</v>
      </c>
      <c r="Q715" s="1">
        <v>0</v>
      </c>
      <c r="R715" s="1">
        <v>0</v>
      </c>
      <c r="S715" s="1">
        <v>0</v>
      </c>
      <c r="U715" s="19">
        <f t="shared" si="44"/>
        <v>0.16210767587123237</v>
      </c>
      <c r="V715" s="19">
        <f t="shared" si="45"/>
        <v>1.1759868599136927</v>
      </c>
      <c r="W715" s="19">
        <f t="shared" si="46"/>
        <v>0.54043840134233923</v>
      </c>
      <c r="X715">
        <f t="shared" si="47"/>
        <v>-0.61537461446162667</v>
      </c>
      <c r="AB715" s="1">
        <v>65733</v>
      </c>
    </row>
    <row r="716" spans="4:28" x14ac:dyDescent="0.25">
      <c r="D716" s="2">
        <v>1</v>
      </c>
      <c r="E716" s="1">
        <v>23</v>
      </c>
      <c r="F716" s="1">
        <f>AB716/1000</f>
        <v>65.738</v>
      </c>
      <c r="G716" s="1">
        <v>0</v>
      </c>
      <c r="H716" s="1">
        <v>20000</v>
      </c>
      <c r="I716" s="1">
        <v>11.83</v>
      </c>
      <c r="J716" s="1">
        <v>0.3</v>
      </c>
      <c r="K716" s="1">
        <v>4</v>
      </c>
      <c r="L716" s="1">
        <v>668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U716" s="19">
        <f t="shared" si="44"/>
        <v>0.16210768087123237</v>
      </c>
      <c r="V716" s="19">
        <f t="shared" si="45"/>
        <v>1.175986865793627</v>
      </c>
      <c r="W716" s="19">
        <f t="shared" si="46"/>
        <v>0.54043840258416287</v>
      </c>
      <c r="X716">
        <f t="shared" si="47"/>
        <v>-0.61537461216381872</v>
      </c>
      <c r="AB716" s="1">
        <v>65738</v>
      </c>
    </row>
    <row r="717" spans="4:28" x14ac:dyDescent="0.25">
      <c r="D717" s="2">
        <v>1</v>
      </c>
      <c r="E717" s="1">
        <v>25</v>
      </c>
      <c r="F717" s="1">
        <f>AB717/1000</f>
        <v>65.742000000000004</v>
      </c>
      <c r="G717" s="1">
        <v>3</v>
      </c>
      <c r="H717" s="1">
        <v>25000</v>
      </c>
      <c r="I717" s="1">
        <v>16.82</v>
      </c>
      <c r="J717" s="1">
        <v>0.38</v>
      </c>
      <c r="K717" s="1">
        <v>4</v>
      </c>
      <c r="L717" s="1">
        <v>672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U717" s="19">
        <f t="shared" si="44"/>
        <v>0.16312648711051245</v>
      </c>
      <c r="V717" s="19">
        <f t="shared" si="45"/>
        <v>1.1771855790744084</v>
      </c>
      <c r="W717" s="19">
        <f t="shared" si="46"/>
        <v>0.54069142768016487</v>
      </c>
      <c r="X717">
        <f t="shared" si="47"/>
        <v>-0.61490653683458685</v>
      </c>
      <c r="AB717" s="1">
        <v>65742</v>
      </c>
    </row>
    <row r="718" spans="4:28" x14ac:dyDescent="0.25">
      <c r="D718" s="2">
        <v>1</v>
      </c>
      <c r="E718" s="1">
        <v>25</v>
      </c>
      <c r="F718" s="1">
        <f>AB718/1000</f>
        <v>65.742000000000004</v>
      </c>
      <c r="G718" s="1">
        <v>1</v>
      </c>
      <c r="H718" s="1">
        <v>20000</v>
      </c>
      <c r="I718" s="1">
        <v>8.8800000000000008</v>
      </c>
      <c r="J718" s="1">
        <v>0.3</v>
      </c>
      <c r="K718" s="1">
        <v>3</v>
      </c>
      <c r="L718" s="1">
        <v>592</v>
      </c>
      <c r="M718" s="1">
        <v>1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U718" s="19">
        <f t="shared" si="44"/>
        <v>0.16312648711051245</v>
      </c>
      <c r="V718" s="19">
        <f t="shared" si="45"/>
        <v>1.1771855790744084</v>
      </c>
      <c r="W718" s="19">
        <f t="shared" si="46"/>
        <v>0.54069142768016487</v>
      </c>
      <c r="X718">
        <f t="shared" si="47"/>
        <v>-0.61490653683458685</v>
      </c>
      <c r="AB718" s="1">
        <v>65742</v>
      </c>
    </row>
    <row r="719" spans="4:28" x14ac:dyDescent="0.25">
      <c r="D719" s="2">
        <v>1</v>
      </c>
      <c r="E719" s="1">
        <v>25</v>
      </c>
      <c r="F719" s="1">
        <f>AB719/1000</f>
        <v>65.799000000000007</v>
      </c>
      <c r="G719" s="1">
        <v>2</v>
      </c>
      <c r="H719" s="1">
        <v>19000</v>
      </c>
      <c r="I719" s="1">
        <v>11.01</v>
      </c>
      <c r="J719" s="1">
        <v>0.28999999999999998</v>
      </c>
      <c r="K719" s="1">
        <v>4</v>
      </c>
      <c r="L719" s="1">
        <v>640</v>
      </c>
      <c r="M719" s="1">
        <v>1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U719" s="19">
        <f t="shared" si="44"/>
        <v>0.16312654411051244</v>
      </c>
      <c r="V719" s="19">
        <f t="shared" si="45"/>
        <v>1.1771856461739885</v>
      </c>
      <c r="W719" s="19">
        <f t="shared" si="46"/>
        <v>0.54069144183578466</v>
      </c>
      <c r="X719">
        <f t="shared" si="47"/>
        <v>-0.61490651065399871</v>
      </c>
      <c r="AB719" s="1">
        <v>65799</v>
      </c>
    </row>
    <row r="720" spans="4:28" x14ac:dyDescent="0.25">
      <c r="D720" s="2">
        <v>1</v>
      </c>
      <c r="E720" s="1">
        <v>23</v>
      </c>
      <c r="F720" s="1">
        <f>AB720/1000</f>
        <v>65.802000000000007</v>
      </c>
      <c r="G720" s="1">
        <v>3</v>
      </c>
      <c r="H720" s="1">
        <v>20000</v>
      </c>
      <c r="I720" s="1">
        <v>11.12</v>
      </c>
      <c r="J720" s="1">
        <v>0.3</v>
      </c>
      <c r="K720" s="1">
        <v>2</v>
      </c>
      <c r="L720" s="1">
        <v>628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U720" s="19">
        <f t="shared" si="44"/>
        <v>0.16210774487123236</v>
      </c>
      <c r="V720" s="19">
        <f t="shared" si="45"/>
        <v>1.1759869410567889</v>
      </c>
      <c r="W720" s="19">
        <f t="shared" si="46"/>
        <v>0.54043841847950591</v>
      </c>
      <c r="X720">
        <f t="shared" si="47"/>
        <v>-0.61537458275187695</v>
      </c>
      <c r="AB720" s="1">
        <v>65802</v>
      </c>
    </row>
    <row r="721" spans="4:28" x14ac:dyDescent="0.25">
      <c r="D721" s="2">
        <v>1</v>
      </c>
      <c r="E721" s="1">
        <v>22</v>
      </c>
      <c r="F721" s="1">
        <f>AB721/1000</f>
        <v>65.873999999999995</v>
      </c>
      <c r="G721" s="1">
        <v>0</v>
      </c>
      <c r="H721" s="1">
        <v>20000</v>
      </c>
      <c r="I721" s="1">
        <v>9.91</v>
      </c>
      <c r="J721" s="1">
        <v>0.3</v>
      </c>
      <c r="K721" s="1">
        <v>4</v>
      </c>
      <c r="L721" s="1">
        <v>617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U721" s="19">
        <f t="shared" si="44"/>
        <v>0.16159841575159231</v>
      </c>
      <c r="V721" s="19">
        <f t="shared" si="45"/>
        <v>1.1753881291725021</v>
      </c>
      <c r="W721" s="19">
        <f t="shared" si="46"/>
        <v>0.54031191648527066</v>
      </c>
      <c r="X721">
        <f t="shared" si="47"/>
        <v>-0.61560868306296712</v>
      </c>
      <c r="AB721" s="1">
        <v>65874</v>
      </c>
    </row>
    <row r="722" spans="4:28" x14ac:dyDescent="0.25">
      <c r="D722" s="2">
        <v>1</v>
      </c>
      <c r="E722" s="1">
        <v>26</v>
      </c>
      <c r="F722" s="1">
        <f>AB722/1000</f>
        <v>65.88</v>
      </c>
      <c r="G722" s="1">
        <v>2</v>
      </c>
      <c r="H722" s="1">
        <v>25000</v>
      </c>
      <c r="I722" s="1">
        <v>14.83</v>
      </c>
      <c r="J722" s="1">
        <v>0.38</v>
      </c>
      <c r="K722" s="1">
        <v>2</v>
      </c>
      <c r="L722" s="1">
        <v>592</v>
      </c>
      <c r="M722" s="1">
        <v>0</v>
      </c>
      <c r="N722" s="1">
        <v>0</v>
      </c>
      <c r="O722" s="1">
        <v>0</v>
      </c>
      <c r="P722" s="1">
        <v>1</v>
      </c>
      <c r="Q722" s="1">
        <v>0</v>
      </c>
      <c r="R722" s="1">
        <v>0</v>
      </c>
      <c r="S722" s="1">
        <v>0</v>
      </c>
      <c r="U722" s="19">
        <f t="shared" si="44"/>
        <v>0.16363602623015244</v>
      </c>
      <c r="V722" s="19">
        <f t="shared" si="45"/>
        <v>1.1777855540203948</v>
      </c>
      <c r="W722" s="19">
        <f t="shared" si="46"/>
        <v>0.54081796614276045</v>
      </c>
      <c r="X722">
        <f t="shared" si="47"/>
        <v>-0.61467253338737549</v>
      </c>
      <c r="AB722" s="1">
        <v>65880</v>
      </c>
    </row>
    <row r="723" spans="4:28" x14ac:dyDescent="0.25">
      <c r="D723" s="2">
        <v>1</v>
      </c>
      <c r="E723" s="1">
        <v>24</v>
      </c>
      <c r="F723" s="1">
        <f>AB723/1000</f>
        <v>65.945999999999998</v>
      </c>
      <c r="G723" s="1">
        <v>0</v>
      </c>
      <c r="H723" s="1">
        <v>21600</v>
      </c>
      <c r="I723" s="1">
        <v>13.49</v>
      </c>
      <c r="J723" s="1">
        <v>0.33</v>
      </c>
      <c r="K723" s="1">
        <v>2</v>
      </c>
      <c r="L723" s="1">
        <v>605</v>
      </c>
      <c r="M723" s="1">
        <v>0</v>
      </c>
      <c r="N723" s="1">
        <v>0</v>
      </c>
      <c r="O723" s="1">
        <v>1</v>
      </c>
      <c r="P723" s="1">
        <v>0</v>
      </c>
      <c r="Q723" s="1">
        <v>0</v>
      </c>
      <c r="R723" s="1">
        <v>0</v>
      </c>
      <c r="S723" s="1">
        <v>0</v>
      </c>
      <c r="U723" s="19">
        <f t="shared" si="44"/>
        <v>0.16261728999087241</v>
      </c>
      <c r="V723" s="19">
        <f t="shared" si="45"/>
        <v>1.1765863121537052</v>
      </c>
      <c r="W723" s="19">
        <f t="shared" si="46"/>
        <v>0.54056496890743</v>
      </c>
      <c r="X723">
        <f t="shared" si="47"/>
        <v>-0.6151404476326372</v>
      </c>
      <c r="AB723" s="1">
        <v>65946</v>
      </c>
    </row>
    <row r="724" spans="4:28" x14ac:dyDescent="0.25">
      <c r="D724" s="2">
        <v>1</v>
      </c>
      <c r="E724" s="1">
        <v>25</v>
      </c>
      <c r="F724" s="1">
        <f>AB724/1000</f>
        <v>65.966999999999999</v>
      </c>
      <c r="G724" s="1">
        <v>6</v>
      </c>
      <c r="H724" s="1">
        <v>20000</v>
      </c>
      <c r="I724" s="1">
        <v>14.11</v>
      </c>
      <c r="J724" s="1">
        <v>0.3</v>
      </c>
      <c r="K724" s="1">
        <v>4</v>
      </c>
      <c r="L724" s="1">
        <v>662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0</v>
      </c>
      <c r="U724" s="19">
        <f t="shared" si="44"/>
        <v>0.16312671211051244</v>
      </c>
      <c r="V724" s="19">
        <f t="shared" si="45"/>
        <v>1.1771858439411935</v>
      </c>
      <c r="W724" s="19">
        <f t="shared" si="46"/>
        <v>0.5406914835576111</v>
      </c>
      <c r="X724">
        <f t="shared" si="47"/>
        <v>-0.61490643349016438</v>
      </c>
      <c r="AB724" s="1">
        <v>65967</v>
      </c>
    </row>
    <row r="725" spans="4:28" x14ac:dyDescent="0.25">
      <c r="D725" s="2">
        <v>1</v>
      </c>
      <c r="E725" s="1">
        <v>24</v>
      </c>
      <c r="F725" s="1">
        <f>AB725/1000</f>
        <v>66.06</v>
      </c>
      <c r="G725" s="1">
        <v>4</v>
      </c>
      <c r="H725" s="1">
        <v>20000</v>
      </c>
      <c r="I725" s="1">
        <v>16.489999999999998</v>
      </c>
      <c r="J725" s="1">
        <v>0.3</v>
      </c>
      <c r="K725" s="1">
        <v>2</v>
      </c>
      <c r="L725" s="1">
        <v>671</v>
      </c>
      <c r="M725" s="1">
        <v>1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U725" s="19">
        <f t="shared" si="44"/>
        <v>0.16261740399087241</v>
      </c>
      <c r="V725" s="19">
        <f t="shared" si="45"/>
        <v>1.1765864462845523</v>
      </c>
      <c r="W725" s="19">
        <f t="shared" si="46"/>
        <v>0.54056499721984086</v>
      </c>
      <c r="X725">
        <f t="shared" si="47"/>
        <v>-0.61514039525704556</v>
      </c>
      <c r="AB725" s="1">
        <v>66060</v>
      </c>
    </row>
    <row r="726" spans="4:28" x14ac:dyDescent="0.25">
      <c r="D726" s="2">
        <v>1</v>
      </c>
      <c r="E726" s="1">
        <v>22</v>
      </c>
      <c r="F726" s="1">
        <f>AB726/1000</f>
        <v>66.070999999999998</v>
      </c>
      <c r="G726" s="1">
        <v>0</v>
      </c>
      <c r="H726" s="1">
        <v>19000</v>
      </c>
      <c r="I726" s="1">
        <v>11.01</v>
      </c>
      <c r="J726" s="1">
        <v>0.28999999999999998</v>
      </c>
      <c r="K726" s="1">
        <v>4</v>
      </c>
      <c r="L726" s="1">
        <v>664</v>
      </c>
      <c r="M726" s="1">
        <v>0</v>
      </c>
      <c r="N726" s="1">
        <v>0</v>
      </c>
      <c r="O726" s="1">
        <v>0</v>
      </c>
      <c r="P726" s="1">
        <v>1</v>
      </c>
      <c r="Q726" s="1">
        <v>0</v>
      </c>
      <c r="R726" s="1">
        <v>0</v>
      </c>
      <c r="S726" s="1">
        <v>0</v>
      </c>
      <c r="U726" s="19">
        <f t="shared" si="44"/>
        <v>0.16159861275159232</v>
      </c>
      <c r="V726" s="19">
        <f t="shared" si="45"/>
        <v>1.1753883607239866</v>
      </c>
      <c r="W726" s="19">
        <f t="shared" si="46"/>
        <v>0.54031196541513538</v>
      </c>
      <c r="X726">
        <f t="shared" si="47"/>
        <v>-0.61560859250441935</v>
      </c>
      <c r="AB726" s="1">
        <v>66071</v>
      </c>
    </row>
    <row r="727" spans="4:28" x14ac:dyDescent="0.25">
      <c r="D727" s="2">
        <v>1</v>
      </c>
      <c r="E727" s="1">
        <v>24</v>
      </c>
      <c r="F727" s="1">
        <f>AB727/1000</f>
        <v>66.135000000000005</v>
      </c>
      <c r="G727" s="1">
        <v>1</v>
      </c>
      <c r="H727" s="1">
        <v>35000</v>
      </c>
      <c r="I727" s="1">
        <v>14.27</v>
      </c>
      <c r="J727" s="1">
        <v>0.53</v>
      </c>
      <c r="K727" s="1">
        <v>4</v>
      </c>
      <c r="L727" s="1">
        <v>586</v>
      </c>
      <c r="M727" s="1">
        <v>0</v>
      </c>
      <c r="N727" s="1">
        <v>0</v>
      </c>
      <c r="O727" s="1">
        <v>0</v>
      </c>
      <c r="P727" s="1">
        <v>1</v>
      </c>
      <c r="Q727" s="1">
        <v>0</v>
      </c>
      <c r="R727" s="1">
        <v>0</v>
      </c>
      <c r="S727" s="1">
        <v>0</v>
      </c>
      <c r="U727" s="19">
        <f t="shared" si="44"/>
        <v>0.16261747899087239</v>
      </c>
      <c r="V727" s="19">
        <f t="shared" si="45"/>
        <v>1.1765865345285391</v>
      </c>
      <c r="W727" s="19">
        <f t="shared" si="46"/>
        <v>0.54056501584642691</v>
      </c>
      <c r="X727">
        <f t="shared" si="47"/>
        <v>-0.61514036079942092</v>
      </c>
      <c r="AB727" s="1">
        <v>66135</v>
      </c>
    </row>
    <row r="728" spans="4:28" x14ac:dyDescent="0.25">
      <c r="D728" s="2">
        <v>1</v>
      </c>
      <c r="E728" s="1">
        <v>23</v>
      </c>
      <c r="F728" s="1">
        <f>AB728/1000</f>
        <v>66.301000000000002</v>
      </c>
      <c r="G728" s="1">
        <v>2</v>
      </c>
      <c r="H728" s="1">
        <v>20000</v>
      </c>
      <c r="I728" s="1">
        <v>16.7</v>
      </c>
      <c r="J728" s="1">
        <v>0.3</v>
      </c>
      <c r="K728" s="1">
        <v>4</v>
      </c>
      <c r="L728" s="1">
        <v>645</v>
      </c>
      <c r="M728" s="1">
        <v>0</v>
      </c>
      <c r="N728" s="1">
        <v>0</v>
      </c>
      <c r="O728" s="1">
        <v>1</v>
      </c>
      <c r="P728" s="1">
        <v>0</v>
      </c>
      <c r="Q728" s="1">
        <v>0</v>
      </c>
      <c r="R728" s="1">
        <v>0</v>
      </c>
      <c r="S728" s="1">
        <v>0</v>
      </c>
      <c r="U728" s="19">
        <f t="shared" si="44"/>
        <v>0.16210824387123235</v>
      </c>
      <c r="V728" s="19">
        <f t="shared" si="45"/>
        <v>1.1759875278744187</v>
      </c>
      <c r="W728" s="19">
        <f t="shared" si="46"/>
        <v>0.54043854241350575</v>
      </c>
      <c r="X728">
        <f t="shared" si="47"/>
        <v>-0.61537435343067892</v>
      </c>
      <c r="AB728" s="1">
        <v>66301</v>
      </c>
    </row>
    <row r="729" spans="4:28" x14ac:dyDescent="0.25">
      <c r="D729" s="2">
        <v>1</v>
      </c>
      <c r="E729" s="1">
        <v>23</v>
      </c>
      <c r="F729" s="1">
        <f>AB729/1000</f>
        <v>66.302999999999997</v>
      </c>
      <c r="G729" s="1">
        <v>3</v>
      </c>
      <c r="H729" s="1">
        <v>19000</v>
      </c>
      <c r="I729" s="1">
        <v>11.14</v>
      </c>
      <c r="J729" s="1">
        <v>0.28999999999999998</v>
      </c>
      <c r="K729" s="1">
        <v>2</v>
      </c>
      <c r="L729" s="1">
        <v>611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U729" s="19">
        <f t="shared" si="44"/>
        <v>0.16210824587123235</v>
      </c>
      <c r="V729" s="19">
        <f t="shared" si="45"/>
        <v>1.1759875302263938</v>
      </c>
      <c r="W729" s="19">
        <f t="shared" si="46"/>
        <v>0.5404385429102353</v>
      </c>
      <c r="X729">
        <f t="shared" si="47"/>
        <v>-0.61537435251155581</v>
      </c>
      <c r="AB729" s="1">
        <v>66303</v>
      </c>
    </row>
    <row r="730" spans="4:28" x14ac:dyDescent="0.25">
      <c r="D730" s="2">
        <v>1</v>
      </c>
      <c r="E730" s="1">
        <v>23</v>
      </c>
      <c r="F730" s="1">
        <f>AB730/1000</f>
        <v>66.599000000000004</v>
      </c>
      <c r="G730" s="1">
        <v>0</v>
      </c>
      <c r="H730" s="1">
        <v>25000</v>
      </c>
      <c r="I730" s="1">
        <v>11.36</v>
      </c>
      <c r="J730" s="1">
        <v>0.38</v>
      </c>
      <c r="K730" s="1">
        <v>3</v>
      </c>
      <c r="L730" s="1">
        <v>653</v>
      </c>
      <c r="M730" s="1">
        <v>1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U730" s="19">
        <f t="shared" si="44"/>
        <v>0.16210854187123236</v>
      </c>
      <c r="V730" s="19">
        <f t="shared" si="45"/>
        <v>1.1759878783187543</v>
      </c>
      <c r="W730" s="19">
        <f t="shared" si="46"/>
        <v>0.54043861642619273</v>
      </c>
      <c r="X730">
        <f t="shared" si="47"/>
        <v>-0.61537421648137547</v>
      </c>
      <c r="AB730" s="1">
        <v>66599</v>
      </c>
    </row>
    <row r="731" spans="4:28" x14ac:dyDescent="0.25">
      <c r="D731" s="2">
        <v>1</v>
      </c>
      <c r="E731" s="1">
        <v>24</v>
      </c>
      <c r="F731" s="1">
        <f>AB731/1000</f>
        <v>66.643000000000001</v>
      </c>
      <c r="G731" s="1">
        <v>3</v>
      </c>
      <c r="H731" s="1">
        <v>25000</v>
      </c>
      <c r="I731" s="1">
        <v>11.01</v>
      </c>
      <c r="J731" s="1">
        <v>0.38</v>
      </c>
      <c r="K731" s="1">
        <v>4</v>
      </c>
      <c r="L731" s="1">
        <v>663</v>
      </c>
      <c r="M731" s="1">
        <v>0</v>
      </c>
      <c r="N731" s="1">
        <v>0</v>
      </c>
      <c r="O731" s="1">
        <v>0</v>
      </c>
      <c r="P731" s="1">
        <v>1</v>
      </c>
      <c r="Q731" s="1">
        <v>0</v>
      </c>
      <c r="R731" s="1">
        <v>0</v>
      </c>
      <c r="S731" s="1">
        <v>0</v>
      </c>
      <c r="U731" s="19">
        <f t="shared" si="44"/>
        <v>0.1626179869908724</v>
      </c>
      <c r="V731" s="19">
        <f t="shared" si="45"/>
        <v>1.1765871322346506</v>
      </c>
      <c r="W731" s="19">
        <f t="shared" si="46"/>
        <v>0.54056514201049999</v>
      </c>
      <c r="X731">
        <f t="shared" si="47"/>
        <v>-0.61514012740648083</v>
      </c>
      <c r="AB731" s="1">
        <v>66643</v>
      </c>
    </row>
    <row r="732" spans="4:28" x14ac:dyDescent="0.25">
      <c r="D732" s="2">
        <v>1</v>
      </c>
      <c r="E732" s="1">
        <v>24</v>
      </c>
      <c r="F732" s="1">
        <f>AB732/1000</f>
        <v>66.841999999999999</v>
      </c>
      <c r="G732" s="1">
        <v>3</v>
      </c>
      <c r="H732" s="1">
        <v>18200</v>
      </c>
      <c r="I732" s="1">
        <v>10.99</v>
      </c>
      <c r="J732" s="1">
        <v>0.27</v>
      </c>
      <c r="K732" s="1">
        <v>2</v>
      </c>
      <c r="L732" s="1">
        <v>639</v>
      </c>
      <c r="M732" s="1">
        <v>1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U732" s="19">
        <f t="shared" si="44"/>
        <v>0.16261818599087241</v>
      </c>
      <c r="V732" s="19">
        <f t="shared" si="45"/>
        <v>1.1765873663755131</v>
      </c>
      <c r="W732" s="19">
        <f t="shared" si="46"/>
        <v>0.54056519143303883</v>
      </c>
      <c r="X732">
        <f t="shared" si="47"/>
        <v>-0.61514003597894928</v>
      </c>
      <c r="AB732" s="1">
        <v>66842</v>
      </c>
    </row>
    <row r="733" spans="4:28" x14ac:dyDescent="0.25">
      <c r="D733" s="2">
        <v>1</v>
      </c>
      <c r="E733" s="1">
        <v>23</v>
      </c>
      <c r="F733" s="1">
        <f>AB733/1000</f>
        <v>66.843999999999994</v>
      </c>
      <c r="G733" s="1">
        <v>0</v>
      </c>
      <c r="H733" s="1">
        <v>20000</v>
      </c>
      <c r="I733" s="1">
        <v>12.53</v>
      </c>
      <c r="J733" s="1">
        <v>0.3</v>
      </c>
      <c r="K733" s="1">
        <v>2</v>
      </c>
      <c r="L733" s="1">
        <v>655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U733" s="19">
        <f t="shared" si="44"/>
        <v>0.16210878687123237</v>
      </c>
      <c r="V733" s="19">
        <f t="shared" si="45"/>
        <v>1.1759881664358198</v>
      </c>
      <c r="W733" s="19">
        <f t="shared" si="46"/>
        <v>0.54043867727554806</v>
      </c>
      <c r="X733">
        <f t="shared" si="47"/>
        <v>-0.61537410388884406</v>
      </c>
      <c r="AB733" s="1">
        <v>66844</v>
      </c>
    </row>
    <row r="734" spans="4:28" x14ac:dyDescent="0.25">
      <c r="D734" s="2">
        <v>1</v>
      </c>
      <c r="E734" s="1">
        <v>25</v>
      </c>
      <c r="F734" s="1">
        <f>AB734/1000</f>
        <v>66.906000000000006</v>
      </c>
      <c r="G734" s="1">
        <v>3</v>
      </c>
      <c r="H734" s="1">
        <v>20000</v>
      </c>
      <c r="I734" s="1">
        <v>6.91</v>
      </c>
      <c r="J734" s="1">
        <v>0.3</v>
      </c>
      <c r="K734" s="1">
        <v>3</v>
      </c>
      <c r="L734" s="1">
        <v>666</v>
      </c>
      <c r="M734" s="1">
        <v>1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U734" s="19">
        <f t="shared" si="44"/>
        <v>0.16312765111051244</v>
      </c>
      <c r="V734" s="19">
        <f t="shared" si="45"/>
        <v>1.17718694931922</v>
      </c>
      <c r="W734" s="19">
        <f t="shared" si="46"/>
        <v>0.54069171675280903</v>
      </c>
      <c r="X734">
        <f t="shared" si="47"/>
        <v>-0.61490600219957681</v>
      </c>
      <c r="AB734" s="1">
        <v>66906</v>
      </c>
    </row>
    <row r="735" spans="4:28" x14ac:dyDescent="0.25">
      <c r="D735" s="2">
        <v>1</v>
      </c>
      <c r="E735" s="1">
        <v>24</v>
      </c>
      <c r="F735" s="1">
        <f>AB735/1000</f>
        <v>66.918000000000006</v>
      </c>
      <c r="G735" s="1">
        <v>1</v>
      </c>
      <c r="H735" s="1">
        <v>25000</v>
      </c>
      <c r="I735" s="1">
        <v>13.22</v>
      </c>
      <c r="J735" s="1">
        <v>0.37</v>
      </c>
      <c r="K735" s="1">
        <v>4</v>
      </c>
      <c r="L735" s="1">
        <v>630</v>
      </c>
      <c r="M735" s="1">
        <v>0</v>
      </c>
      <c r="N735" s="1">
        <v>0</v>
      </c>
      <c r="O735" s="1">
        <v>1</v>
      </c>
      <c r="P735" s="1">
        <v>0</v>
      </c>
      <c r="Q735" s="1">
        <v>0</v>
      </c>
      <c r="R735" s="1">
        <v>0</v>
      </c>
      <c r="S735" s="1">
        <v>0</v>
      </c>
      <c r="U735" s="19">
        <f t="shared" si="44"/>
        <v>0.1626182619908724</v>
      </c>
      <c r="V735" s="19">
        <f t="shared" si="45"/>
        <v>1.1765874557961564</v>
      </c>
      <c r="W735" s="19">
        <f t="shared" si="46"/>
        <v>0.54056521030797822</v>
      </c>
      <c r="X735">
        <f t="shared" si="47"/>
        <v>-0.61514000106190436</v>
      </c>
      <c r="AB735" s="1">
        <v>66918</v>
      </c>
    </row>
    <row r="736" spans="4:28" x14ac:dyDescent="0.25">
      <c r="D736" s="2">
        <v>1</v>
      </c>
      <c r="E736" s="1">
        <v>24</v>
      </c>
      <c r="F736" s="1">
        <f>AB736/1000</f>
        <v>66.950999999999993</v>
      </c>
      <c r="G736" s="1">
        <v>2</v>
      </c>
      <c r="H736" s="1">
        <v>20000</v>
      </c>
      <c r="I736" s="1">
        <v>18.64</v>
      </c>
      <c r="J736" s="1">
        <v>0.3</v>
      </c>
      <c r="K736" s="1">
        <v>2</v>
      </c>
      <c r="L736" s="1">
        <v>632</v>
      </c>
      <c r="M736" s="1">
        <v>0</v>
      </c>
      <c r="N736" s="1">
        <v>0</v>
      </c>
      <c r="O736" s="1">
        <v>1</v>
      </c>
      <c r="P736" s="1">
        <v>0</v>
      </c>
      <c r="Q736" s="1">
        <v>0</v>
      </c>
      <c r="R736" s="1">
        <v>0</v>
      </c>
      <c r="S736" s="1">
        <v>0</v>
      </c>
      <c r="U736" s="19">
        <f t="shared" si="44"/>
        <v>0.16261829499087241</v>
      </c>
      <c r="V736" s="19">
        <f t="shared" si="45"/>
        <v>1.1765874946235431</v>
      </c>
      <c r="W736" s="19">
        <f t="shared" si="46"/>
        <v>0.54056521850367545</v>
      </c>
      <c r="X736">
        <f t="shared" si="47"/>
        <v>-0.61513998590055663</v>
      </c>
      <c r="AB736" s="1">
        <v>66951</v>
      </c>
    </row>
    <row r="737" spans="4:28" x14ac:dyDescent="0.25">
      <c r="D737" s="2">
        <v>1</v>
      </c>
      <c r="E737" s="1">
        <v>22</v>
      </c>
      <c r="F737" s="1">
        <f>AB737/1000</f>
        <v>67.012</v>
      </c>
      <c r="G737" s="1">
        <v>2</v>
      </c>
      <c r="H737" s="1">
        <v>25000</v>
      </c>
      <c r="I737" s="1">
        <v>11.01</v>
      </c>
      <c r="J737" s="1">
        <v>0.37</v>
      </c>
      <c r="K737" s="1">
        <v>4</v>
      </c>
      <c r="L737" s="1">
        <v>653</v>
      </c>
      <c r="M737" s="1">
        <v>0</v>
      </c>
      <c r="N737" s="1">
        <v>0</v>
      </c>
      <c r="O737" s="1">
        <v>1</v>
      </c>
      <c r="P737" s="1">
        <v>0</v>
      </c>
      <c r="Q737" s="1">
        <v>0</v>
      </c>
      <c r="R737" s="1">
        <v>0</v>
      </c>
      <c r="S737" s="1">
        <v>0</v>
      </c>
      <c r="U737" s="19">
        <f t="shared" si="44"/>
        <v>0.16159955375159232</v>
      </c>
      <c r="V737" s="19">
        <f t="shared" si="45"/>
        <v>1.1753894667649543</v>
      </c>
      <c r="W737" s="19">
        <f t="shared" si="46"/>
        <v>0.54031219913595008</v>
      </c>
      <c r="X737">
        <f t="shared" si="47"/>
        <v>-0.61560815993808893</v>
      </c>
      <c r="AB737" s="1">
        <v>67012</v>
      </c>
    </row>
    <row r="738" spans="4:28" x14ac:dyDescent="0.25">
      <c r="D738" s="2">
        <v>1</v>
      </c>
      <c r="E738" s="1">
        <v>26</v>
      </c>
      <c r="F738" s="1">
        <f>AB738/1000</f>
        <v>67.019000000000005</v>
      </c>
      <c r="G738" s="1">
        <v>2</v>
      </c>
      <c r="H738" s="1">
        <v>20000</v>
      </c>
      <c r="I738" s="1">
        <v>12.18</v>
      </c>
      <c r="J738" s="1">
        <v>0.3</v>
      </c>
      <c r="K738" s="1">
        <v>4</v>
      </c>
      <c r="L738" s="1">
        <v>639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U738" s="19">
        <f t="shared" si="44"/>
        <v>0.16363716523015245</v>
      </c>
      <c r="V738" s="19">
        <f t="shared" si="45"/>
        <v>1.1777868955189048</v>
      </c>
      <c r="W738" s="19">
        <f t="shared" si="46"/>
        <v>0.54081824899505226</v>
      </c>
      <c r="X738">
        <f t="shared" si="47"/>
        <v>-0.61467201037919983</v>
      </c>
      <c r="AB738" s="1">
        <v>67019</v>
      </c>
    </row>
    <row r="739" spans="4:28" x14ac:dyDescent="0.25">
      <c r="D739" s="2">
        <v>1</v>
      </c>
      <c r="E739" s="1">
        <v>24</v>
      </c>
      <c r="F739" s="1">
        <f>AB739/1000</f>
        <v>67.031999999999996</v>
      </c>
      <c r="G739" s="1">
        <v>2</v>
      </c>
      <c r="H739" s="1">
        <v>23600</v>
      </c>
      <c r="I739" s="1">
        <v>11.89</v>
      </c>
      <c r="J739" s="1">
        <v>0.35</v>
      </c>
      <c r="K739" s="1">
        <v>3</v>
      </c>
      <c r="L739" s="1">
        <v>624</v>
      </c>
      <c r="M739" s="1">
        <v>0</v>
      </c>
      <c r="N739" s="1">
        <v>0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U739" s="19">
        <f t="shared" si="44"/>
        <v>0.16261837599087239</v>
      </c>
      <c r="V739" s="19">
        <f t="shared" si="45"/>
        <v>1.1765875899271341</v>
      </c>
      <c r="W739" s="19">
        <f t="shared" si="46"/>
        <v>0.54056523862038686</v>
      </c>
      <c r="X739">
        <f t="shared" si="47"/>
        <v>-0.61513994868634014</v>
      </c>
      <c r="AB739" s="1">
        <v>67032</v>
      </c>
    </row>
    <row r="740" spans="4:28" x14ac:dyDescent="0.25">
      <c r="D740" s="2">
        <v>1</v>
      </c>
      <c r="E740" s="1">
        <v>25</v>
      </c>
      <c r="F740" s="1">
        <f>AB740/1000</f>
        <v>67.108000000000004</v>
      </c>
      <c r="G740" s="1">
        <v>3</v>
      </c>
      <c r="H740" s="1">
        <v>18000</v>
      </c>
      <c r="I740" s="1">
        <v>12.84</v>
      </c>
      <c r="J740" s="1">
        <v>0.27</v>
      </c>
      <c r="K740" s="1">
        <v>2</v>
      </c>
      <c r="L740" s="1">
        <v>594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U740" s="19">
        <f t="shared" si="44"/>
        <v>0.16312785311051245</v>
      </c>
      <c r="V740" s="19">
        <f t="shared" si="45"/>
        <v>1.1771871871110078</v>
      </c>
      <c r="W740" s="19">
        <f t="shared" si="46"/>
        <v>0.54069176691833387</v>
      </c>
      <c r="X740">
        <f t="shared" si="47"/>
        <v>-0.61490590941930856</v>
      </c>
      <c r="AB740" s="1">
        <v>67108</v>
      </c>
    </row>
    <row r="741" spans="4:28" x14ac:dyDescent="0.25">
      <c r="D741" s="2">
        <v>1</v>
      </c>
      <c r="E741" s="1">
        <v>25</v>
      </c>
      <c r="F741" s="1">
        <f>AB741/1000</f>
        <v>67.108999999999995</v>
      </c>
      <c r="G741" s="1">
        <v>1</v>
      </c>
      <c r="H741" s="1">
        <v>18250</v>
      </c>
      <c r="I741" s="1">
        <v>17.559999999999999</v>
      </c>
      <c r="J741" s="1">
        <v>0.27</v>
      </c>
      <c r="K741" s="1">
        <v>2</v>
      </c>
      <c r="L741" s="1">
        <v>594</v>
      </c>
      <c r="M741" s="1">
        <v>0</v>
      </c>
      <c r="N741" s="1">
        <v>0</v>
      </c>
      <c r="O741" s="1">
        <v>1</v>
      </c>
      <c r="P741" s="1">
        <v>0</v>
      </c>
      <c r="Q741" s="1">
        <v>0</v>
      </c>
      <c r="R741" s="1">
        <v>0</v>
      </c>
      <c r="S741" s="1">
        <v>0</v>
      </c>
      <c r="U741" s="19">
        <f t="shared" si="44"/>
        <v>0.16312785411051245</v>
      </c>
      <c r="V741" s="19">
        <f t="shared" si="45"/>
        <v>1.177187188288195</v>
      </c>
      <c r="W741" s="19">
        <f t="shared" si="46"/>
        <v>0.54069176716667799</v>
      </c>
      <c r="X741">
        <f t="shared" si="47"/>
        <v>-0.61490590896000041</v>
      </c>
      <c r="AB741" s="1">
        <v>67109</v>
      </c>
    </row>
    <row r="742" spans="4:28" x14ac:dyDescent="0.25">
      <c r="D742" s="2">
        <v>1</v>
      </c>
      <c r="E742" s="1">
        <v>25</v>
      </c>
      <c r="F742" s="1">
        <f>AB742/1000</f>
        <v>67.174000000000007</v>
      </c>
      <c r="G742" s="1">
        <v>2</v>
      </c>
      <c r="H742" s="1">
        <v>20000</v>
      </c>
      <c r="I742" s="1">
        <v>9.8800000000000008</v>
      </c>
      <c r="J742" s="1">
        <v>0.3</v>
      </c>
      <c r="K742" s="1">
        <v>4</v>
      </c>
      <c r="L742" s="1">
        <v>646</v>
      </c>
      <c r="M742" s="1">
        <v>0</v>
      </c>
      <c r="N742" s="1">
        <v>0</v>
      </c>
      <c r="O742" s="1">
        <v>1</v>
      </c>
      <c r="P742" s="1">
        <v>0</v>
      </c>
      <c r="Q742" s="1">
        <v>0</v>
      </c>
      <c r="R742" s="1">
        <v>0</v>
      </c>
      <c r="S742" s="1">
        <v>0</v>
      </c>
      <c r="U742" s="19">
        <f t="shared" si="44"/>
        <v>0.16312791911051244</v>
      </c>
      <c r="V742" s="19">
        <f t="shared" si="45"/>
        <v>1.1771872648053647</v>
      </c>
      <c r="W742" s="19">
        <f t="shared" si="46"/>
        <v>0.54069178330904966</v>
      </c>
      <c r="X742">
        <f t="shared" si="47"/>
        <v>-0.61490587910496575</v>
      </c>
      <c r="AB742" s="1">
        <v>67174</v>
      </c>
    </row>
    <row r="743" spans="4:28" x14ac:dyDescent="0.25">
      <c r="D743" s="2">
        <v>1</v>
      </c>
      <c r="E743" s="1">
        <v>23</v>
      </c>
      <c r="F743" s="1">
        <f>AB743/1000</f>
        <v>67.212000000000003</v>
      </c>
      <c r="G743" s="1">
        <v>2</v>
      </c>
      <c r="H743" s="1">
        <v>25000</v>
      </c>
      <c r="I743" s="1">
        <v>15.65</v>
      </c>
      <c r="J743" s="1">
        <v>0.37</v>
      </c>
      <c r="K743" s="1">
        <v>3</v>
      </c>
      <c r="L743" s="1">
        <v>598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U743" s="19">
        <f t="shared" si="44"/>
        <v>0.16210915487123237</v>
      </c>
      <c r="V743" s="19">
        <f t="shared" si="45"/>
        <v>1.1759885991995447</v>
      </c>
      <c r="W743" s="19">
        <f t="shared" si="46"/>
        <v>0.54043876867376139</v>
      </c>
      <c r="X743">
        <f t="shared" si="47"/>
        <v>-0.61537393477029378</v>
      </c>
      <c r="AB743" s="1">
        <v>67212</v>
      </c>
    </row>
    <row r="744" spans="4:28" x14ac:dyDescent="0.25">
      <c r="D744" s="2">
        <v>1</v>
      </c>
      <c r="E744" s="1">
        <v>24</v>
      </c>
      <c r="F744" s="1">
        <f>AB744/1000</f>
        <v>67.265000000000001</v>
      </c>
      <c r="G744" s="1">
        <v>2</v>
      </c>
      <c r="H744" s="1">
        <v>20000</v>
      </c>
      <c r="I744" s="1">
        <v>6.91</v>
      </c>
      <c r="J744" s="1">
        <v>0.3</v>
      </c>
      <c r="K744" s="1">
        <v>2</v>
      </c>
      <c r="L744" s="1">
        <v>525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U744" s="19">
        <f t="shared" si="44"/>
        <v>0.16261860899087241</v>
      </c>
      <c r="V744" s="19">
        <f t="shared" si="45"/>
        <v>1.1765878640720744</v>
      </c>
      <c r="W744" s="19">
        <f t="shared" si="46"/>
        <v>0.54056529648697582</v>
      </c>
      <c r="X744">
        <f t="shared" si="47"/>
        <v>-0.61513984163804747</v>
      </c>
      <c r="AB744" s="1">
        <v>67265</v>
      </c>
    </row>
    <row r="745" spans="4:28" x14ac:dyDescent="0.25">
      <c r="D745" s="2">
        <v>1</v>
      </c>
      <c r="E745" s="1">
        <v>26</v>
      </c>
      <c r="F745" s="1">
        <f>AB745/1000</f>
        <v>67.266999999999996</v>
      </c>
      <c r="G745" s="1">
        <v>2</v>
      </c>
      <c r="H745" s="1">
        <v>18800</v>
      </c>
      <c r="I745" s="1">
        <v>6.99</v>
      </c>
      <c r="J745" s="1">
        <v>0.28000000000000003</v>
      </c>
      <c r="K745" s="1">
        <v>2</v>
      </c>
      <c r="L745" s="1">
        <v>505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U745" s="19">
        <f t="shared" si="44"/>
        <v>0.16363741323015246</v>
      </c>
      <c r="V745" s="19">
        <f t="shared" si="45"/>
        <v>1.1777871876100912</v>
      </c>
      <c r="W745" s="19">
        <f t="shared" si="46"/>
        <v>0.54081831058185148</v>
      </c>
      <c r="X745">
        <f t="shared" si="47"/>
        <v>-0.61467189650213339</v>
      </c>
      <c r="AB745" s="1">
        <v>67267</v>
      </c>
    </row>
    <row r="746" spans="4:28" x14ac:dyDescent="0.25">
      <c r="D746" s="2">
        <v>1</v>
      </c>
      <c r="E746" s="1">
        <v>25</v>
      </c>
      <c r="F746" s="1">
        <f>AB746/1000</f>
        <v>67.409000000000006</v>
      </c>
      <c r="G746" s="1">
        <v>4</v>
      </c>
      <c r="H746" s="1">
        <v>18000</v>
      </c>
      <c r="I746" s="1">
        <v>10.99</v>
      </c>
      <c r="J746" s="1">
        <v>0.27</v>
      </c>
      <c r="K746" s="1">
        <v>4</v>
      </c>
      <c r="L746" s="1">
        <v>646</v>
      </c>
      <c r="M746" s="1">
        <v>0</v>
      </c>
      <c r="N746" s="1">
        <v>0</v>
      </c>
      <c r="O746" s="1">
        <v>1</v>
      </c>
      <c r="P746" s="1">
        <v>0</v>
      </c>
      <c r="Q746" s="1">
        <v>0</v>
      </c>
      <c r="R746" s="1">
        <v>0</v>
      </c>
      <c r="S746" s="1">
        <v>0</v>
      </c>
      <c r="U746" s="19">
        <f t="shared" si="44"/>
        <v>0.16312815411051243</v>
      </c>
      <c r="V746" s="19">
        <f t="shared" si="45"/>
        <v>1.1771875414444044</v>
      </c>
      <c r="W746" s="19">
        <f t="shared" si="46"/>
        <v>0.54069184166993112</v>
      </c>
      <c r="X746">
        <f t="shared" si="47"/>
        <v>-0.61490577116754175</v>
      </c>
      <c r="AB746" s="1">
        <v>67409</v>
      </c>
    </row>
    <row r="747" spans="4:28" x14ac:dyDescent="0.25">
      <c r="D747" s="2">
        <v>1</v>
      </c>
      <c r="E747" s="1">
        <v>25</v>
      </c>
      <c r="F747" s="1">
        <f>AB747/1000</f>
        <v>67.481999999999999</v>
      </c>
      <c r="G747" s="1">
        <v>6</v>
      </c>
      <c r="H747" s="1">
        <v>20000</v>
      </c>
      <c r="I747" s="1">
        <v>11.01</v>
      </c>
      <c r="J747" s="1">
        <v>0.3</v>
      </c>
      <c r="K747" s="1">
        <v>4</v>
      </c>
      <c r="L747" s="1">
        <v>682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U747" s="19">
        <f t="shared" si="44"/>
        <v>0.16312822711051245</v>
      </c>
      <c r="V747" s="19">
        <f t="shared" si="45"/>
        <v>1.177187627379098</v>
      </c>
      <c r="W747" s="19">
        <f t="shared" si="46"/>
        <v>0.54069185979905576</v>
      </c>
      <c r="X747">
        <f t="shared" si="47"/>
        <v>-0.61490573763804679</v>
      </c>
      <c r="AB747" s="1">
        <v>67482</v>
      </c>
    </row>
    <row r="748" spans="4:28" x14ac:dyDescent="0.25">
      <c r="D748" s="2">
        <v>1</v>
      </c>
      <c r="E748" s="1">
        <v>23</v>
      </c>
      <c r="F748" s="1">
        <f>AB748/1000</f>
        <v>67.625</v>
      </c>
      <c r="G748" s="1">
        <v>0</v>
      </c>
      <c r="H748" s="1">
        <v>20000</v>
      </c>
      <c r="I748" s="1">
        <v>15.2</v>
      </c>
      <c r="J748" s="1">
        <v>0.3</v>
      </c>
      <c r="K748" s="1">
        <v>4</v>
      </c>
      <c r="L748" s="1">
        <v>620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U748" s="19">
        <f t="shared" si="44"/>
        <v>0.16210956787123235</v>
      </c>
      <c r="V748" s="19">
        <f t="shared" si="45"/>
        <v>1.1759890848829364</v>
      </c>
      <c r="W748" s="19">
        <f t="shared" si="46"/>
        <v>0.54043887124838308</v>
      </c>
      <c r="X748">
        <f t="shared" si="47"/>
        <v>-0.61537374497152675</v>
      </c>
      <c r="AB748" s="1">
        <v>67625</v>
      </c>
    </row>
    <row r="749" spans="4:28" x14ac:dyDescent="0.25">
      <c r="D749" s="2">
        <v>1</v>
      </c>
      <c r="E749" s="1">
        <v>25</v>
      </c>
      <c r="F749" s="1">
        <f>AB749/1000</f>
        <v>67.956999999999994</v>
      </c>
      <c r="G749" s="1">
        <v>6</v>
      </c>
      <c r="H749" s="1">
        <v>18500</v>
      </c>
      <c r="I749" s="1">
        <v>13.61</v>
      </c>
      <c r="J749" s="1">
        <v>0.27</v>
      </c>
      <c r="K749" s="1">
        <v>3</v>
      </c>
      <c r="L749" s="1">
        <v>619</v>
      </c>
      <c r="M749" s="1">
        <v>0</v>
      </c>
      <c r="N749" s="1">
        <v>0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U749" s="19">
        <f t="shared" si="44"/>
        <v>0.16312870211051245</v>
      </c>
      <c r="V749" s="19">
        <f t="shared" si="45"/>
        <v>1.1771881865433538</v>
      </c>
      <c r="W749" s="19">
        <f t="shared" si="46"/>
        <v>0.54069197776253541</v>
      </c>
      <c r="X749">
        <f t="shared" si="47"/>
        <v>-0.61490551946670824</v>
      </c>
      <c r="AB749" s="1">
        <v>67957</v>
      </c>
    </row>
    <row r="750" spans="4:28" x14ac:dyDescent="0.25">
      <c r="D750" s="2">
        <v>1</v>
      </c>
      <c r="E750" s="1">
        <v>24</v>
      </c>
      <c r="F750" s="1">
        <f>AB750/1000</f>
        <v>68.028999999999996</v>
      </c>
      <c r="G750" s="1">
        <v>1</v>
      </c>
      <c r="H750" s="1">
        <v>25000</v>
      </c>
      <c r="I750" s="1">
        <v>16.489999999999998</v>
      </c>
      <c r="J750" s="1">
        <v>0.37</v>
      </c>
      <c r="K750" s="1">
        <v>4</v>
      </c>
      <c r="L750" s="1">
        <v>631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U750" s="19">
        <f t="shared" si="44"/>
        <v>0.1626193729908724</v>
      </c>
      <c r="V750" s="19">
        <f t="shared" si="45"/>
        <v>1.1765887629855458</v>
      </c>
      <c r="W750" s="19">
        <f t="shared" si="46"/>
        <v>0.54056548622977496</v>
      </c>
      <c r="X750">
        <f t="shared" si="47"/>
        <v>-0.61513949063000639</v>
      </c>
      <c r="AB750" s="1">
        <v>68029</v>
      </c>
    </row>
    <row r="751" spans="4:28" x14ac:dyDescent="0.25">
      <c r="D751" s="2">
        <v>1</v>
      </c>
      <c r="E751" s="1">
        <v>26</v>
      </c>
      <c r="F751" s="1">
        <f>AB751/1000</f>
        <v>68.066000000000003</v>
      </c>
      <c r="G751" s="1">
        <v>2</v>
      </c>
      <c r="H751" s="1">
        <v>25000</v>
      </c>
      <c r="I751" s="1">
        <v>12.87</v>
      </c>
      <c r="J751" s="1">
        <v>0.37</v>
      </c>
      <c r="K751" s="1">
        <v>2</v>
      </c>
      <c r="L751" s="1">
        <v>637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U751" s="19">
        <f t="shared" si="44"/>
        <v>0.16363821223015246</v>
      </c>
      <c r="V751" s="19">
        <f t="shared" si="45"/>
        <v>1.1777881286624301</v>
      </c>
      <c r="W751" s="19">
        <f t="shared" si="46"/>
        <v>0.54081850900060358</v>
      </c>
      <c r="X751">
        <f t="shared" si="47"/>
        <v>-0.61467152961604277</v>
      </c>
      <c r="AB751" s="1">
        <v>68066</v>
      </c>
    </row>
    <row r="752" spans="4:28" x14ac:dyDescent="0.25">
      <c r="D752" s="2">
        <v>1</v>
      </c>
      <c r="E752" s="1">
        <v>21</v>
      </c>
      <c r="F752" s="1">
        <f>AB752/1000</f>
        <v>68.12</v>
      </c>
      <c r="G752" s="1">
        <v>0</v>
      </c>
      <c r="H752" s="1">
        <v>20000</v>
      </c>
      <c r="I752" s="1">
        <v>17.39</v>
      </c>
      <c r="J752" s="1">
        <v>0.28999999999999998</v>
      </c>
      <c r="K752" s="1">
        <v>3</v>
      </c>
      <c r="L752" s="1">
        <v>664</v>
      </c>
      <c r="M752" s="1">
        <v>1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U752" s="19">
        <f t="shared" si="44"/>
        <v>0.16109126063195228</v>
      </c>
      <c r="V752" s="19">
        <f t="shared" si="45"/>
        <v>1.1747921761983029</v>
      </c>
      <c r="W752" s="19">
        <f t="shared" si="46"/>
        <v>0.54018594928547436</v>
      </c>
      <c r="X752">
        <f t="shared" si="47"/>
        <v>-0.61584184817019683</v>
      </c>
      <c r="AB752" s="1">
        <v>68120</v>
      </c>
    </row>
    <row r="753" spans="4:28" x14ac:dyDescent="0.25">
      <c r="D753" s="2">
        <v>1</v>
      </c>
      <c r="E753" s="1">
        <v>24</v>
      </c>
      <c r="F753" s="1">
        <f>AB753/1000</f>
        <v>68.153999999999996</v>
      </c>
      <c r="G753" s="1">
        <v>2</v>
      </c>
      <c r="H753" s="1">
        <v>21250</v>
      </c>
      <c r="I753" s="1">
        <v>15.95</v>
      </c>
      <c r="J753" s="1">
        <v>0.31</v>
      </c>
      <c r="K753" s="1">
        <v>3</v>
      </c>
      <c r="L753" s="1">
        <v>672</v>
      </c>
      <c r="M753" s="1">
        <v>1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U753" s="19">
        <f t="shared" si="44"/>
        <v>0.16261949799087239</v>
      </c>
      <c r="V753" s="19">
        <f t="shared" si="45"/>
        <v>1.1765889100591505</v>
      </c>
      <c r="W753" s="19">
        <f t="shared" si="46"/>
        <v>0.54056551727407987</v>
      </c>
      <c r="X753">
        <f t="shared" si="47"/>
        <v>-0.61513943320069431</v>
      </c>
      <c r="AB753" s="1">
        <v>68154</v>
      </c>
    </row>
    <row r="754" spans="4:28" x14ac:dyDescent="0.25">
      <c r="D754" s="2">
        <v>1</v>
      </c>
      <c r="E754" s="1">
        <v>26</v>
      </c>
      <c r="F754" s="1">
        <f>AB754/1000</f>
        <v>68.197999999999993</v>
      </c>
      <c r="G754" s="1">
        <v>4</v>
      </c>
      <c r="H754" s="1">
        <v>22000</v>
      </c>
      <c r="I754" s="1">
        <v>17.190000000000001</v>
      </c>
      <c r="J754" s="1">
        <v>0.32</v>
      </c>
      <c r="K754" s="1">
        <v>3</v>
      </c>
      <c r="L754" s="1">
        <v>645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U754" s="19">
        <f t="shared" si="44"/>
        <v>0.16363834423015244</v>
      </c>
      <c r="V754" s="19">
        <f t="shared" si="45"/>
        <v>1.1777882841304732</v>
      </c>
      <c r="W754" s="19">
        <f t="shared" si="46"/>
        <v>0.54081854178067146</v>
      </c>
      <c r="X754">
        <f t="shared" si="47"/>
        <v>-0.6146714690040882</v>
      </c>
      <c r="AB754" s="1">
        <v>68198</v>
      </c>
    </row>
    <row r="755" spans="4:28" x14ac:dyDescent="0.25">
      <c r="D755" s="2">
        <v>1</v>
      </c>
      <c r="E755" s="1">
        <v>26</v>
      </c>
      <c r="F755" s="1">
        <f>AB755/1000</f>
        <v>68.296999999999997</v>
      </c>
      <c r="G755" s="1">
        <v>3</v>
      </c>
      <c r="H755" s="1">
        <v>24250</v>
      </c>
      <c r="I755" s="1">
        <v>14.96</v>
      </c>
      <c r="J755" s="1">
        <v>0.36</v>
      </c>
      <c r="K755" s="1">
        <v>2</v>
      </c>
      <c r="L755" s="1">
        <v>507</v>
      </c>
      <c r="M755" s="1">
        <v>0</v>
      </c>
      <c r="N755" s="1">
        <v>0</v>
      </c>
      <c r="O755" s="1">
        <v>1</v>
      </c>
      <c r="P755" s="1">
        <v>0</v>
      </c>
      <c r="Q755" s="1">
        <v>0</v>
      </c>
      <c r="R755" s="1">
        <v>0</v>
      </c>
      <c r="S755" s="1">
        <v>0</v>
      </c>
      <c r="U755" s="19">
        <f t="shared" si="44"/>
        <v>0.16363844323015245</v>
      </c>
      <c r="V755" s="19">
        <f t="shared" si="45"/>
        <v>1.1777884007315191</v>
      </c>
      <c r="W755" s="19">
        <f t="shared" si="46"/>
        <v>0.54081856636572223</v>
      </c>
      <c r="X755">
        <f t="shared" si="47"/>
        <v>-0.61467142354512494</v>
      </c>
      <c r="AB755" s="1">
        <v>68297</v>
      </c>
    </row>
    <row r="756" spans="4:28" x14ac:dyDescent="0.25">
      <c r="D756" s="2">
        <v>1</v>
      </c>
      <c r="E756" s="1">
        <v>24</v>
      </c>
      <c r="F756" s="1">
        <f>AB756/1000</f>
        <v>68.349000000000004</v>
      </c>
      <c r="G756" s="1">
        <v>3</v>
      </c>
      <c r="H756" s="1">
        <v>20000</v>
      </c>
      <c r="I756" s="1">
        <v>14.61</v>
      </c>
      <c r="J756" s="1">
        <v>0.28999999999999998</v>
      </c>
      <c r="K756" s="1">
        <v>4</v>
      </c>
      <c r="L756" s="1">
        <v>576</v>
      </c>
      <c r="M756" s="1">
        <v>0</v>
      </c>
      <c r="N756" s="1">
        <v>0</v>
      </c>
      <c r="O756" s="1">
        <v>1</v>
      </c>
      <c r="P756" s="1">
        <v>0</v>
      </c>
      <c r="Q756" s="1">
        <v>0</v>
      </c>
      <c r="R756" s="1">
        <v>0</v>
      </c>
      <c r="S756" s="1">
        <v>0</v>
      </c>
      <c r="U756" s="19">
        <f t="shared" si="44"/>
        <v>0.16261969299087239</v>
      </c>
      <c r="V756" s="19">
        <f t="shared" si="45"/>
        <v>1.1765891394940102</v>
      </c>
      <c r="W756" s="19">
        <f t="shared" si="46"/>
        <v>0.54056556570319514</v>
      </c>
      <c r="X756">
        <f t="shared" si="47"/>
        <v>-0.61513934361097466</v>
      </c>
      <c r="AB756" s="1">
        <v>68349</v>
      </c>
    </row>
    <row r="757" spans="4:28" x14ac:dyDescent="0.25">
      <c r="D757" s="2">
        <v>1</v>
      </c>
      <c r="E757" s="1">
        <v>25</v>
      </c>
      <c r="F757" s="1">
        <f>AB757/1000</f>
        <v>68.578999999999994</v>
      </c>
      <c r="G757" s="1">
        <v>1</v>
      </c>
      <c r="H757" s="1">
        <v>23000</v>
      </c>
      <c r="I757" s="1">
        <v>11.01</v>
      </c>
      <c r="J757" s="1">
        <v>0.34</v>
      </c>
      <c r="K757" s="1">
        <v>2</v>
      </c>
      <c r="L757" s="1">
        <v>665</v>
      </c>
      <c r="M757" s="1">
        <v>0</v>
      </c>
      <c r="N757" s="1">
        <v>0</v>
      </c>
      <c r="O757" s="1">
        <v>0</v>
      </c>
      <c r="P757" s="1">
        <v>1</v>
      </c>
      <c r="Q757" s="1">
        <v>0</v>
      </c>
      <c r="R757" s="1">
        <v>0</v>
      </c>
      <c r="S757" s="1">
        <v>0</v>
      </c>
      <c r="U757" s="19">
        <f t="shared" si="44"/>
        <v>0.16312932411051245</v>
      </c>
      <c r="V757" s="19">
        <f t="shared" si="45"/>
        <v>1.1771889187546336</v>
      </c>
      <c r="W757" s="19">
        <f t="shared" si="46"/>
        <v>0.54069213223260093</v>
      </c>
      <c r="X757">
        <f t="shared" si="47"/>
        <v>-0.61490523377716633</v>
      </c>
      <c r="AB757" s="1">
        <v>68579</v>
      </c>
    </row>
    <row r="758" spans="4:28" x14ac:dyDescent="0.25">
      <c r="D758" s="2">
        <v>1</v>
      </c>
      <c r="E758" s="1">
        <v>23</v>
      </c>
      <c r="F758" s="1">
        <f>AB758/1000</f>
        <v>68.677000000000007</v>
      </c>
      <c r="G758" s="1">
        <v>0</v>
      </c>
      <c r="H758" s="1">
        <v>21600</v>
      </c>
      <c r="I758" s="1">
        <v>20</v>
      </c>
      <c r="J758" s="1">
        <v>0.31</v>
      </c>
      <c r="K758" s="1">
        <v>4</v>
      </c>
      <c r="L758" s="1">
        <v>646</v>
      </c>
      <c r="M758" s="1">
        <v>0</v>
      </c>
      <c r="N758" s="1">
        <v>0</v>
      </c>
      <c r="O758" s="1">
        <v>1</v>
      </c>
      <c r="P758" s="1">
        <v>0</v>
      </c>
      <c r="Q758" s="1">
        <v>0</v>
      </c>
      <c r="R758" s="1">
        <v>0</v>
      </c>
      <c r="S758" s="1">
        <v>0</v>
      </c>
      <c r="U758" s="19">
        <f t="shared" si="44"/>
        <v>0.16211061987123235</v>
      </c>
      <c r="V758" s="19">
        <f t="shared" si="45"/>
        <v>1.1759903220241046</v>
      </c>
      <c r="W758" s="19">
        <f t="shared" si="46"/>
        <v>0.54043913252803399</v>
      </c>
      <c r="X758">
        <f t="shared" si="47"/>
        <v>-0.6153732615133567</v>
      </c>
      <c r="AB758" s="1">
        <v>68677</v>
      </c>
    </row>
    <row r="759" spans="4:28" x14ac:dyDescent="0.25">
      <c r="D759" s="2">
        <v>1</v>
      </c>
      <c r="E759" s="1">
        <v>22</v>
      </c>
      <c r="F759" s="1">
        <f>AB759/1000</f>
        <v>68.823999999999998</v>
      </c>
      <c r="G759" s="1">
        <v>0</v>
      </c>
      <c r="H759" s="1">
        <v>25000</v>
      </c>
      <c r="I759" s="1">
        <v>14.96</v>
      </c>
      <c r="J759" s="1">
        <v>0.36</v>
      </c>
      <c r="K759" s="1">
        <v>3</v>
      </c>
      <c r="L759" s="1">
        <v>634</v>
      </c>
      <c r="M759" s="1">
        <v>0</v>
      </c>
      <c r="N759" s="1">
        <v>0</v>
      </c>
      <c r="O759" s="1">
        <v>1</v>
      </c>
      <c r="P759" s="1">
        <v>0</v>
      </c>
      <c r="Q759" s="1">
        <v>0</v>
      </c>
      <c r="R759" s="1">
        <v>0</v>
      </c>
      <c r="S759" s="1">
        <v>0</v>
      </c>
      <c r="U759" s="19">
        <f t="shared" si="44"/>
        <v>0.16160136575159231</v>
      </c>
      <c r="V759" s="19">
        <f t="shared" si="45"/>
        <v>1.1753915965725976</v>
      </c>
      <c r="W759" s="19">
        <f t="shared" si="46"/>
        <v>0.54031264919128419</v>
      </c>
      <c r="X759">
        <f t="shared" si="47"/>
        <v>-0.61560732698420151</v>
      </c>
      <c r="AB759" s="1">
        <v>68824</v>
      </c>
    </row>
    <row r="760" spans="4:28" x14ac:dyDescent="0.25">
      <c r="D760" s="2">
        <v>1</v>
      </c>
      <c r="E760" s="1">
        <v>22</v>
      </c>
      <c r="F760" s="1">
        <f>AB760/1000</f>
        <v>69.042000000000002</v>
      </c>
      <c r="G760" s="1">
        <v>0</v>
      </c>
      <c r="H760" s="1">
        <v>28000</v>
      </c>
      <c r="I760" s="1">
        <v>11.01</v>
      </c>
      <c r="J760" s="1">
        <v>0.41</v>
      </c>
      <c r="K760" s="1">
        <v>2</v>
      </c>
      <c r="L760" s="1">
        <v>598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U760" s="19">
        <f t="shared" si="44"/>
        <v>0.16160158375159231</v>
      </c>
      <c r="V760" s="19">
        <f t="shared" si="45"/>
        <v>1.1753918528079936</v>
      </c>
      <c r="W760" s="19">
        <f t="shared" si="46"/>
        <v>0.54031270333700987</v>
      </c>
      <c r="X760">
        <f t="shared" si="47"/>
        <v>-0.61560722677236479</v>
      </c>
      <c r="AB760" s="1">
        <v>69042</v>
      </c>
    </row>
    <row r="761" spans="4:28" x14ac:dyDescent="0.25">
      <c r="D761" s="2">
        <v>1</v>
      </c>
      <c r="E761" s="1">
        <v>22</v>
      </c>
      <c r="F761" s="1">
        <f>AB761/1000</f>
        <v>69.308000000000007</v>
      </c>
      <c r="G761" s="1">
        <v>1</v>
      </c>
      <c r="H761" s="1">
        <v>22000</v>
      </c>
      <c r="I761" s="1">
        <v>9.6300000000000008</v>
      </c>
      <c r="J761" s="1">
        <v>0.32</v>
      </c>
      <c r="K761" s="1">
        <v>3</v>
      </c>
      <c r="L761" s="1">
        <v>591</v>
      </c>
      <c r="M761" s="1">
        <v>0</v>
      </c>
      <c r="N761" s="1">
        <v>0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U761" s="19">
        <f t="shared" si="44"/>
        <v>0.16160184975159231</v>
      </c>
      <c r="V761" s="19">
        <f t="shared" si="45"/>
        <v>1.1753921654622681</v>
      </c>
      <c r="W761" s="19">
        <f t="shared" si="46"/>
        <v>0.54031276940472872</v>
      </c>
      <c r="X761">
        <f t="shared" si="47"/>
        <v>-0.61560710449555289</v>
      </c>
      <c r="AB761" s="1">
        <v>69308</v>
      </c>
    </row>
    <row r="762" spans="4:28" x14ac:dyDescent="0.25">
      <c r="D762" s="2">
        <v>1</v>
      </c>
      <c r="E762" s="1">
        <v>25</v>
      </c>
      <c r="F762" s="1">
        <f>AB762/1000</f>
        <v>69.352999999999994</v>
      </c>
      <c r="G762" s="1">
        <v>1</v>
      </c>
      <c r="H762" s="1">
        <v>21700</v>
      </c>
      <c r="I762" s="1">
        <v>11.99</v>
      </c>
      <c r="J762" s="1">
        <v>0.31</v>
      </c>
      <c r="K762" s="1">
        <v>2</v>
      </c>
      <c r="L762" s="1">
        <v>664</v>
      </c>
      <c r="M762" s="1">
        <v>1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U762" s="19">
        <f t="shared" si="44"/>
        <v>0.16313009811051243</v>
      </c>
      <c r="V762" s="19">
        <f t="shared" si="45"/>
        <v>1.1771898298992094</v>
      </c>
      <c r="W762" s="19">
        <f t="shared" si="46"/>
        <v>0.54069232445096727</v>
      </c>
      <c r="X762">
        <f t="shared" si="47"/>
        <v>-0.61490487827295115</v>
      </c>
      <c r="AB762" s="1">
        <v>69353</v>
      </c>
    </row>
    <row r="763" spans="4:28" x14ac:dyDescent="0.25">
      <c r="D763" s="2">
        <v>1</v>
      </c>
      <c r="E763" s="1">
        <v>23</v>
      </c>
      <c r="F763" s="1">
        <f>AB763/1000</f>
        <v>69.387</v>
      </c>
      <c r="G763" s="1">
        <v>2</v>
      </c>
      <c r="H763" s="1">
        <v>20000</v>
      </c>
      <c r="I763" s="1">
        <v>16.89</v>
      </c>
      <c r="J763" s="1">
        <v>0.28999999999999998</v>
      </c>
      <c r="K763" s="1">
        <v>2</v>
      </c>
      <c r="L763" s="1">
        <v>600</v>
      </c>
      <c r="M763" s="1">
        <v>0</v>
      </c>
      <c r="N763" s="1">
        <v>0</v>
      </c>
      <c r="O763" s="1">
        <v>0</v>
      </c>
      <c r="P763" s="1">
        <v>1</v>
      </c>
      <c r="Q763" s="1">
        <v>0</v>
      </c>
      <c r="R763" s="1">
        <v>0</v>
      </c>
      <c r="S763" s="1">
        <v>0</v>
      </c>
      <c r="U763" s="19">
        <f t="shared" si="44"/>
        <v>0.16211132987123236</v>
      </c>
      <c r="V763" s="19">
        <f t="shared" si="45"/>
        <v>1.1759911569775297</v>
      </c>
      <c r="W763" s="19">
        <f t="shared" si="46"/>
        <v>0.54043930886694946</v>
      </c>
      <c r="X763">
        <f t="shared" si="47"/>
        <v>-0.61537293522520298</v>
      </c>
      <c r="AB763" s="1">
        <v>69387</v>
      </c>
    </row>
    <row r="764" spans="4:28" x14ac:dyDescent="0.25">
      <c r="D764" s="2">
        <v>1</v>
      </c>
      <c r="E764" s="1">
        <v>26</v>
      </c>
      <c r="F764" s="1">
        <f>AB764/1000</f>
        <v>70.483999999999995</v>
      </c>
      <c r="G764" s="1">
        <v>4</v>
      </c>
      <c r="H764" s="1">
        <v>20000</v>
      </c>
      <c r="I764" s="1">
        <v>10.25</v>
      </c>
      <c r="J764" s="1">
        <v>0.28000000000000003</v>
      </c>
      <c r="K764" s="1">
        <v>2</v>
      </c>
      <c r="L764" s="1">
        <v>590</v>
      </c>
      <c r="M764" s="1">
        <v>1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U764" s="19">
        <f t="shared" si="44"/>
        <v>0.16364063023015246</v>
      </c>
      <c r="V764" s="19">
        <f t="shared" si="45"/>
        <v>1.1777909765575683</v>
      </c>
      <c r="W764" s="19">
        <f t="shared" si="46"/>
        <v>0.54081910947179201</v>
      </c>
      <c r="X764">
        <f t="shared" si="47"/>
        <v>-0.61467041931592337</v>
      </c>
      <c r="AB764" s="1">
        <v>70484</v>
      </c>
    </row>
    <row r="765" spans="4:28" x14ac:dyDescent="0.25">
      <c r="D765" s="2">
        <v>1</v>
      </c>
      <c r="E765" s="1">
        <v>22</v>
      </c>
      <c r="F765" s="1">
        <f>AB765/1000</f>
        <v>70.528999999999996</v>
      </c>
      <c r="G765" s="1">
        <v>1</v>
      </c>
      <c r="H765" s="1">
        <v>20000</v>
      </c>
      <c r="I765" s="1">
        <v>13.11</v>
      </c>
      <c r="J765" s="1">
        <v>0.28000000000000003</v>
      </c>
      <c r="K765" s="1">
        <v>2</v>
      </c>
      <c r="L765" s="1">
        <v>593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U765" s="19">
        <f t="shared" si="44"/>
        <v>0.16160307075159233</v>
      </c>
      <c r="V765" s="19">
        <f t="shared" si="45"/>
        <v>1.1753936006169783</v>
      </c>
      <c r="W765" s="19">
        <f t="shared" si="46"/>
        <v>0.54031307267044315</v>
      </c>
      <c r="X765">
        <f t="shared" si="47"/>
        <v>-0.6156065432176292</v>
      </c>
      <c r="AB765" s="1">
        <v>70529</v>
      </c>
    </row>
    <row r="766" spans="4:28" x14ac:dyDescent="0.25">
      <c r="D766" s="2">
        <v>1</v>
      </c>
      <c r="E766" s="1">
        <v>25</v>
      </c>
      <c r="F766" s="1">
        <f>AB766/1000</f>
        <v>70.597999999999999</v>
      </c>
      <c r="G766" s="1">
        <v>5</v>
      </c>
      <c r="H766" s="1">
        <v>22000</v>
      </c>
      <c r="I766" s="1">
        <v>14.65</v>
      </c>
      <c r="J766" s="1">
        <v>0.31</v>
      </c>
      <c r="K766" s="1">
        <v>2</v>
      </c>
      <c r="L766" s="1">
        <v>616</v>
      </c>
      <c r="M766" s="1">
        <v>0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0</v>
      </c>
      <c r="U766" s="19">
        <f t="shared" si="44"/>
        <v>0.16313134311051244</v>
      </c>
      <c r="V766" s="19">
        <f t="shared" si="45"/>
        <v>1.1771912955014598</v>
      </c>
      <c r="W766" s="19">
        <f t="shared" si="46"/>
        <v>0.54069263363939923</v>
      </c>
      <c r="X766">
        <f t="shared" si="47"/>
        <v>-0.61490430643508776</v>
      </c>
      <c r="AB766" s="1">
        <v>70598</v>
      </c>
    </row>
    <row r="767" spans="4:28" x14ac:dyDescent="0.25">
      <c r="D767" s="2">
        <v>1</v>
      </c>
      <c r="E767" s="1">
        <v>25</v>
      </c>
      <c r="F767" s="1">
        <f>AB767/1000</f>
        <v>70.930000000000007</v>
      </c>
      <c r="G767" s="1">
        <v>0</v>
      </c>
      <c r="H767" s="1">
        <v>19900</v>
      </c>
      <c r="I767" s="1">
        <v>11.83</v>
      </c>
      <c r="J767" s="1">
        <v>0.28000000000000003</v>
      </c>
      <c r="K767" s="1">
        <v>4</v>
      </c>
      <c r="L767" s="1">
        <v>578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U767" s="19">
        <f t="shared" si="44"/>
        <v>0.16313167511051244</v>
      </c>
      <c r="V767" s="19">
        <f t="shared" si="45"/>
        <v>1.1771916863290348</v>
      </c>
      <c r="W767" s="19">
        <f t="shared" si="46"/>
        <v>0.54069271608964242</v>
      </c>
      <c r="X767">
        <f t="shared" si="47"/>
        <v>-0.61490415394505593</v>
      </c>
      <c r="AB767" s="1">
        <v>70930</v>
      </c>
    </row>
    <row r="768" spans="4:28" x14ac:dyDescent="0.25">
      <c r="D768" s="2">
        <v>1</v>
      </c>
      <c r="E768" s="1">
        <v>23</v>
      </c>
      <c r="F768" s="1">
        <f>AB768/1000</f>
        <v>71.254999999999995</v>
      </c>
      <c r="G768" s="1">
        <v>2</v>
      </c>
      <c r="H768" s="1">
        <v>20000</v>
      </c>
      <c r="I768" s="1">
        <v>7.66</v>
      </c>
      <c r="J768" s="1">
        <v>0.28000000000000003</v>
      </c>
      <c r="K768" s="1">
        <v>3</v>
      </c>
      <c r="L768" s="1">
        <v>654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U768" s="19">
        <f t="shared" si="44"/>
        <v>0.16211319787123235</v>
      </c>
      <c r="V768" s="19">
        <f t="shared" si="45"/>
        <v>1.1759933537310625</v>
      </c>
      <c r="W768" s="19">
        <f t="shared" si="46"/>
        <v>0.54043977281210354</v>
      </c>
      <c r="X768">
        <f t="shared" si="47"/>
        <v>-0.61537207676626537</v>
      </c>
      <c r="AB768" s="1">
        <v>71255</v>
      </c>
    </row>
    <row r="769" spans="4:28" x14ac:dyDescent="0.25">
      <c r="D769" s="2">
        <v>1</v>
      </c>
      <c r="E769" s="1">
        <v>22</v>
      </c>
      <c r="F769" s="1">
        <f>AB769/1000</f>
        <v>71.385000000000005</v>
      </c>
      <c r="G769" s="1">
        <v>0</v>
      </c>
      <c r="H769" s="1">
        <v>22750</v>
      </c>
      <c r="I769" s="1">
        <v>11.36</v>
      </c>
      <c r="J769" s="1">
        <v>0.32</v>
      </c>
      <c r="K769" s="1">
        <v>4</v>
      </c>
      <c r="L769" s="1">
        <v>521</v>
      </c>
      <c r="M769" s="1">
        <v>1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U769" s="19">
        <f t="shared" si="44"/>
        <v>0.16160392675159233</v>
      </c>
      <c r="V769" s="19">
        <f t="shared" si="45"/>
        <v>1.1753946067543311</v>
      </c>
      <c r="W769" s="19">
        <f t="shared" si="46"/>
        <v>0.54031328527931266</v>
      </c>
      <c r="X769">
        <f t="shared" si="47"/>
        <v>-0.61560614972571048</v>
      </c>
      <c r="AB769" s="1">
        <v>71385</v>
      </c>
    </row>
    <row r="770" spans="4:28" x14ac:dyDescent="0.25">
      <c r="D770" s="2">
        <v>1</v>
      </c>
      <c r="E770" s="1">
        <v>22</v>
      </c>
      <c r="F770" s="1">
        <f>AB770/1000</f>
        <v>71.599000000000004</v>
      </c>
      <c r="G770" s="1">
        <v>0</v>
      </c>
      <c r="H770" s="1">
        <v>21000</v>
      </c>
      <c r="I770" s="1">
        <v>10.71</v>
      </c>
      <c r="J770" s="1">
        <v>0.28999999999999998</v>
      </c>
      <c r="K770" s="1">
        <v>3</v>
      </c>
      <c r="L770" s="1">
        <v>644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U770" s="19">
        <f t="shared" si="44"/>
        <v>0.16160414075159232</v>
      </c>
      <c r="V770" s="19">
        <f t="shared" si="45"/>
        <v>1.1753948582888039</v>
      </c>
      <c r="W770" s="19">
        <f t="shared" si="46"/>
        <v>0.54031333843152773</v>
      </c>
      <c r="X770">
        <f t="shared" si="47"/>
        <v>-0.61560605135275925</v>
      </c>
      <c r="AB770" s="1">
        <v>71599</v>
      </c>
    </row>
    <row r="771" spans="4:28" x14ac:dyDescent="0.25">
      <c r="D771" s="2">
        <v>1</v>
      </c>
      <c r="E771" s="1">
        <v>23</v>
      </c>
      <c r="F771" s="1">
        <f>AB771/1000</f>
        <v>71.688000000000002</v>
      </c>
      <c r="G771" s="1">
        <v>0</v>
      </c>
      <c r="H771" s="1">
        <v>20000</v>
      </c>
      <c r="I771" s="1">
        <v>10.83</v>
      </c>
      <c r="J771" s="1">
        <v>0.28000000000000003</v>
      </c>
      <c r="K771" s="1">
        <v>2</v>
      </c>
      <c r="L771" s="1">
        <v>584</v>
      </c>
      <c r="M771" s="1">
        <v>0</v>
      </c>
      <c r="N771" s="1">
        <v>0</v>
      </c>
      <c r="O771" s="1">
        <v>1</v>
      </c>
      <c r="P771" s="1">
        <v>0</v>
      </c>
      <c r="Q771" s="1">
        <v>0</v>
      </c>
      <c r="R771" s="1">
        <v>0</v>
      </c>
      <c r="S771" s="1">
        <v>0</v>
      </c>
      <c r="U771" s="19">
        <f t="shared" ref="U771:U834" si="48">$B$17 + E771*$B$18 + F771*$B$19 +  S771*$B$20</f>
        <v>0.16211363087123234</v>
      </c>
      <c r="V771" s="19">
        <f t="shared" ref="V771:V834" si="49">EXP(U771)</f>
        <v>1.1759938629362949</v>
      </c>
      <c r="W771" s="19">
        <f t="shared" ref="W771:W834" si="50">IF(D771=1,V771/(1+V771),1-(V771/(1+V771)))</f>
        <v>0.54043988035398416</v>
      </c>
      <c r="X771">
        <f t="shared" ref="X771:X834" si="51">LN(W771)</f>
        <v>-0.61537187777671032</v>
      </c>
      <c r="AB771" s="1">
        <v>71688</v>
      </c>
    </row>
    <row r="772" spans="4:28" x14ac:dyDescent="0.25">
      <c r="D772" s="2">
        <v>1</v>
      </c>
      <c r="E772" s="1">
        <v>24</v>
      </c>
      <c r="F772" s="1">
        <f>AB772/1000</f>
        <v>71.718000000000004</v>
      </c>
      <c r="G772" s="1">
        <v>2</v>
      </c>
      <c r="H772" s="1">
        <v>21500</v>
      </c>
      <c r="I772" s="1">
        <v>16.89</v>
      </c>
      <c r="J772" s="1">
        <v>0.3</v>
      </c>
      <c r="K772" s="1">
        <v>3</v>
      </c>
      <c r="L772" s="1">
        <v>620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U772" s="19">
        <f t="shared" si="48"/>
        <v>0.1626230619908724</v>
      </c>
      <c r="V772" s="19">
        <f t="shared" si="49"/>
        <v>1.1765931034294985</v>
      </c>
      <c r="W772" s="19">
        <f t="shared" si="50"/>
        <v>0.54056640240917186</v>
      </c>
      <c r="X772">
        <f t="shared" si="51"/>
        <v>-0.61513779577777505</v>
      </c>
      <c r="AB772" s="1">
        <v>71718</v>
      </c>
    </row>
    <row r="773" spans="4:28" x14ac:dyDescent="0.25">
      <c r="D773" s="2">
        <v>1</v>
      </c>
      <c r="E773" s="1">
        <v>25</v>
      </c>
      <c r="F773" s="1">
        <f>AB773/1000</f>
        <v>71.754000000000005</v>
      </c>
      <c r="G773" s="1">
        <v>4</v>
      </c>
      <c r="H773" s="1">
        <v>20000</v>
      </c>
      <c r="I773" s="1">
        <v>14.84</v>
      </c>
      <c r="J773" s="1">
        <v>0.28000000000000003</v>
      </c>
      <c r="K773" s="1">
        <v>2</v>
      </c>
      <c r="L773" s="1">
        <v>540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U773" s="19">
        <f t="shared" si="48"/>
        <v>0.16313249911051245</v>
      </c>
      <c r="V773" s="19">
        <f t="shared" si="49"/>
        <v>1.1771926563353841</v>
      </c>
      <c r="W773" s="19">
        <f t="shared" si="50"/>
        <v>0.54069292072517638</v>
      </c>
      <c r="X773">
        <f t="shared" si="51"/>
        <v>-0.61490377547593811</v>
      </c>
      <c r="AB773" s="1">
        <v>71754</v>
      </c>
    </row>
    <row r="774" spans="4:28" x14ac:dyDescent="0.25">
      <c r="D774" s="2">
        <v>1</v>
      </c>
      <c r="E774" s="1">
        <v>26</v>
      </c>
      <c r="F774" s="1">
        <f>AB774/1000</f>
        <v>71.760999999999996</v>
      </c>
      <c r="G774" s="1">
        <v>3</v>
      </c>
      <c r="H774" s="1">
        <v>20000</v>
      </c>
      <c r="I774" s="1">
        <v>6.17</v>
      </c>
      <c r="J774" s="1">
        <v>0.28000000000000003</v>
      </c>
      <c r="K774" s="1">
        <v>3</v>
      </c>
      <c r="L774" s="1">
        <v>665</v>
      </c>
      <c r="M774" s="1">
        <v>0</v>
      </c>
      <c r="N774" s="1">
        <v>0</v>
      </c>
      <c r="O774" s="1">
        <v>0</v>
      </c>
      <c r="P774" s="1">
        <v>1</v>
      </c>
      <c r="Q774" s="1">
        <v>0</v>
      </c>
      <c r="R774" s="1">
        <v>0</v>
      </c>
      <c r="S774" s="1">
        <v>0</v>
      </c>
      <c r="U774" s="19">
        <f t="shared" si="48"/>
        <v>0.16364190723015246</v>
      </c>
      <c r="V774" s="19">
        <f t="shared" si="49"/>
        <v>1.1777924805976057</v>
      </c>
      <c r="W774" s="19">
        <f t="shared" si="50"/>
        <v>0.54081942659403848</v>
      </c>
      <c r="X774">
        <f t="shared" si="51"/>
        <v>-0.61466983294212862</v>
      </c>
      <c r="AB774" s="1">
        <v>71761</v>
      </c>
    </row>
    <row r="775" spans="4:28" x14ac:dyDescent="0.25">
      <c r="D775" s="2">
        <v>1</v>
      </c>
      <c r="E775" s="1">
        <v>26</v>
      </c>
      <c r="F775" s="1">
        <f>AB775/1000</f>
        <v>71.855999999999995</v>
      </c>
      <c r="G775" s="1">
        <v>6</v>
      </c>
      <c r="H775" s="1">
        <v>20000</v>
      </c>
      <c r="I775" s="1">
        <v>11.01</v>
      </c>
      <c r="J775" s="1">
        <v>0.28000000000000003</v>
      </c>
      <c r="K775" s="1">
        <v>4</v>
      </c>
      <c r="L775" s="1">
        <v>610</v>
      </c>
      <c r="M775" s="1">
        <v>1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U775" s="19">
        <f t="shared" si="48"/>
        <v>0.16364200223015246</v>
      </c>
      <c r="V775" s="19">
        <f t="shared" si="49"/>
        <v>1.1777925924878967</v>
      </c>
      <c r="W775" s="19">
        <f t="shared" si="50"/>
        <v>0.54081945018574695</v>
      </c>
      <c r="X775">
        <f t="shared" si="51"/>
        <v>-0.61466978931997529</v>
      </c>
      <c r="AB775" s="1">
        <v>71856</v>
      </c>
    </row>
    <row r="776" spans="4:28" x14ac:dyDescent="0.25">
      <c r="D776" s="2">
        <v>1</v>
      </c>
      <c r="E776" s="1">
        <v>23</v>
      </c>
      <c r="F776" s="1">
        <f>AB776/1000</f>
        <v>71.875</v>
      </c>
      <c r="G776" s="1">
        <v>1</v>
      </c>
      <c r="H776" s="1">
        <v>24000</v>
      </c>
      <c r="I776" s="1">
        <v>19.690000000000001</v>
      </c>
      <c r="J776" s="1">
        <v>0.33</v>
      </c>
      <c r="K776" s="1">
        <v>2</v>
      </c>
      <c r="L776" s="1">
        <v>585</v>
      </c>
      <c r="M776" s="1">
        <v>0</v>
      </c>
      <c r="N776" s="1">
        <v>0</v>
      </c>
      <c r="O776" s="1">
        <v>1</v>
      </c>
      <c r="P776" s="1">
        <v>0</v>
      </c>
      <c r="Q776" s="1">
        <v>0</v>
      </c>
      <c r="R776" s="1">
        <v>0</v>
      </c>
      <c r="S776" s="1">
        <v>0</v>
      </c>
      <c r="U776" s="19">
        <f t="shared" si="48"/>
        <v>0.16211381787123236</v>
      </c>
      <c r="V776" s="19">
        <f t="shared" si="49"/>
        <v>1.1759940828471678</v>
      </c>
      <c r="W776" s="19">
        <f t="shared" si="50"/>
        <v>0.54043992679816699</v>
      </c>
      <c r="X776">
        <f t="shared" si="51"/>
        <v>-0.61537179183897239</v>
      </c>
      <c r="AB776" s="1">
        <v>71875</v>
      </c>
    </row>
    <row r="777" spans="4:28" x14ac:dyDescent="0.25">
      <c r="D777" s="2">
        <v>1</v>
      </c>
      <c r="E777" s="1">
        <v>22</v>
      </c>
      <c r="F777" s="1">
        <f>AB777/1000</f>
        <v>71.947999999999993</v>
      </c>
      <c r="G777" s="1">
        <v>0</v>
      </c>
      <c r="H777" s="1">
        <v>35000</v>
      </c>
      <c r="I777" s="1">
        <v>16.02</v>
      </c>
      <c r="J777" s="1">
        <v>0.49</v>
      </c>
      <c r="K777" s="1">
        <v>3</v>
      </c>
      <c r="L777" s="1">
        <v>561</v>
      </c>
      <c r="M777" s="1">
        <v>0</v>
      </c>
      <c r="N777" s="1">
        <v>0</v>
      </c>
      <c r="O777" s="1">
        <v>0</v>
      </c>
      <c r="P777" s="1">
        <v>1</v>
      </c>
      <c r="Q777" s="1">
        <v>0</v>
      </c>
      <c r="R777" s="1">
        <v>0</v>
      </c>
      <c r="S777" s="1">
        <v>0</v>
      </c>
      <c r="U777" s="19">
        <f t="shared" si="48"/>
        <v>0.16160448975159231</v>
      </c>
      <c r="V777" s="19">
        <f t="shared" si="49"/>
        <v>1.1753952685016809</v>
      </c>
      <c r="W777" s="19">
        <f t="shared" si="50"/>
        <v>0.54031342511434388</v>
      </c>
      <c r="X777">
        <f t="shared" si="51"/>
        <v>-0.61560589092212947</v>
      </c>
      <c r="AB777" s="1">
        <v>71948</v>
      </c>
    </row>
    <row r="778" spans="4:28" x14ac:dyDescent="0.25">
      <c r="D778" s="2">
        <v>1</v>
      </c>
      <c r="E778" s="1">
        <v>23</v>
      </c>
      <c r="F778" s="1">
        <f>AB778/1000</f>
        <v>72.259</v>
      </c>
      <c r="G778" s="1">
        <v>2</v>
      </c>
      <c r="H778" s="1">
        <v>20000</v>
      </c>
      <c r="I778" s="1">
        <v>12.29</v>
      </c>
      <c r="J778" s="1">
        <v>0.28000000000000003</v>
      </c>
      <c r="K778" s="1">
        <v>4</v>
      </c>
      <c r="L778" s="1">
        <v>650</v>
      </c>
      <c r="M778" s="1">
        <v>0</v>
      </c>
      <c r="N778" s="1">
        <v>0</v>
      </c>
      <c r="O778" s="1">
        <v>0</v>
      </c>
      <c r="P778" s="1">
        <v>1</v>
      </c>
      <c r="Q778" s="1">
        <v>0</v>
      </c>
      <c r="R778" s="1">
        <v>0</v>
      </c>
      <c r="S778" s="1">
        <v>0</v>
      </c>
      <c r="U778" s="19">
        <f t="shared" si="48"/>
        <v>0.16211420187123235</v>
      </c>
      <c r="V778" s="19">
        <f t="shared" si="49"/>
        <v>1.1759945344289824</v>
      </c>
      <c r="W778" s="19">
        <f t="shared" si="50"/>
        <v>0.54044002217017673</v>
      </c>
      <c r="X778">
        <f t="shared" si="51"/>
        <v>-0.6153716153679224</v>
      </c>
      <c r="AB778" s="1">
        <v>72259</v>
      </c>
    </row>
    <row r="779" spans="4:28" x14ac:dyDescent="0.25">
      <c r="D779" s="2">
        <v>1</v>
      </c>
      <c r="E779" s="1">
        <v>23</v>
      </c>
      <c r="F779" s="1">
        <f>AB779/1000</f>
        <v>72.278999999999996</v>
      </c>
      <c r="G779" s="1">
        <v>2</v>
      </c>
      <c r="H779" s="1">
        <v>20000</v>
      </c>
      <c r="I779" s="1">
        <v>16</v>
      </c>
      <c r="J779" s="1">
        <v>0.28000000000000003</v>
      </c>
      <c r="K779" s="1">
        <v>3</v>
      </c>
      <c r="L779" s="1">
        <v>688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U779" s="19">
        <f t="shared" si="48"/>
        <v>0.16211422187123237</v>
      </c>
      <c r="V779" s="19">
        <f t="shared" si="49"/>
        <v>1.1759945579488733</v>
      </c>
      <c r="W779" s="19">
        <f t="shared" si="50"/>
        <v>0.54044002713746875</v>
      </c>
      <c r="X779">
        <f t="shared" si="51"/>
        <v>-0.61537160617672304</v>
      </c>
      <c r="AB779" s="1">
        <v>72279</v>
      </c>
    </row>
    <row r="780" spans="4:28" x14ac:dyDescent="0.25">
      <c r="D780" s="2">
        <v>1</v>
      </c>
      <c r="E780" s="1">
        <v>22</v>
      </c>
      <c r="F780" s="1">
        <f>AB780/1000</f>
        <v>72.561999999999998</v>
      </c>
      <c r="G780" s="1">
        <v>1</v>
      </c>
      <c r="H780" s="1">
        <v>20000</v>
      </c>
      <c r="I780" s="1">
        <v>7.88</v>
      </c>
      <c r="J780" s="1">
        <v>0.28000000000000003</v>
      </c>
      <c r="K780" s="1">
        <v>3</v>
      </c>
      <c r="L780" s="1">
        <v>567</v>
      </c>
      <c r="M780" s="1">
        <v>1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U780" s="19">
        <f t="shared" si="48"/>
        <v>0.16160510375159232</v>
      </c>
      <c r="V780" s="19">
        <f t="shared" si="49"/>
        <v>1.1753959901945974</v>
      </c>
      <c r="W780" s="19">
        <f t="shared" si="50"/>
        <v>0.54031357761648435</v>
      </c>
      <c r="X780">
        <f t="shared" si="51"/>
        <v>-0.61560560867461933</v>
      </c>
      <c r="AB780" s="1">
        <v>72562</v>
      </c>
    </row>
    <row r="781" spans="4:28" x14ac:dyDescent="0.25">
      <c r="D781" s="2">
        <v>1</v>
      </c>
      <c r="E781" s="1">
        <v>24</v>
      </c>
      <c r="F781" s="1">
        <f>AB781/1000</f>
        <v>72.608000000000004</v>
      </c>
      <c r="G781" s="1">
        <v>3</v>
      </c>
      <c r="H781" s="1">
        <v>25000</v>
      </c>
      <c r="I781" s="1">
        <v>10.99</v>
      </c>
      <c r="J781" s="1">
        <v>0.34</v>
      </c>
      <c r="K781" s="1">
        <v>3</v>
      </c>
      <c r="L781" s="1">
        <v>612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U781" s="19">
        <f t="shared" si="48"/>
        <v>0.1626239519908724</v>
      </c>
      <c r="V781" s="19">
        <f t="shared" si="49"/>
        <v>1.1765941505978266</v>
      </c>
      <c r="W781" s="19">
        <f t="shared" si="50"/>
        <v>0.54056662344455053</v>
      </c>
      <c r="X781">
        <f t="shared" si="51"/>
        <v>-0.6151373868819715</v>
      </c>
      <c r="AB781" s="1">
        <v>72608</v>
      </c>
    </row>
    <row r="782" spans="4:28" x14ac:dyDescent="0.25">
      <c r="D782" s="2">
        <v>1</v>
      </c>
      <c r="E782" s="1">
        <v>23</v>
      </c>
      <c r="F782" s="1">
        <f>AB782/1000</f>
        <v>72.626999999999995</v>
      </c>
      <c r="G782" s="1">
        <v>3</v>
      </c>
      <c r="H782" s="1">
        <v>25000</v>
      </c>
      <c r="I782" s="1">
        <v>10.25</v>
      </c>
      <c r="J782" s="1">
        <v>0.34</v>
      </c>
      <c r="K782" s="1">
        <v>4</v>
      </c>
      <c r="L782" s="1">
        <v>566</v>
      </c>
      <c r="M782" s="1">
        <v>0</v>
      </c>
      <c r="N782" s="1">
        <v>0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U782" s="19">
        <f t="shared" si="48"/>
        <v>0.16211456987123235</v>
      </c>
      <c r="V782" s="19">
        <f t="shared" si="49"/>
        <v>1.1759949671950507</v>
      </c>
      <c r="W782" s="19">
        <f t="shared" si="50"/>
        <v>0.54044011356834976</v>
      </c>
      <c r="X782">
        <f t="shared" si="51"/>
        <v>-0.61537144624986762</v>
      </c>
      <c r="AB782" s="1">
        <v>72627</v>
      </c>
    </row>
    <row r="783" spans="4:28" x14ac:dyDescent="0.25">
      <c r="D783" s="2">
        <v>1</v>
      </c>
      <c r="E783" s="1">
        <v>24</v>
      </c>
      <c r="F783" s="1">
        <f>AB783/1000</f>
        <v>72.647000000000006</v>
      </c>
      <c r="G783" s="1">
        <v>5</v>
      </c>
      <c r="H783" s="1">
        <v>24000</v>
      </c>
      <c r="I783" s="1">
        <v>14.96</v>
      </c>
      <c r="J783" s="1">
        <v>0.33</v>
      </c>
      <c r="K783" s="1">
        <v>4</v>
      </c>
      <c r="L783" s="1">
        <v>556</v>
      </c>
      <c r="M783" s="1">
        <v>0</v>
      </c>
      <c r="N783" s="1">
        <v>0</v>
      </c>
      <c r="O783" s="1">
        <v>1</v>
      </c>
      <c r="P783" s="1">
        <v>0</v>
      </c>
      <c r="Q783" s="1">
        <v>0</v>
      </c>
      <c r="R783" s="1">
        <v>0</v>
      </c>
      <c r="S783" s="1">
        <v>0</v>
      </c>
      <c r="U783" s="19">
        <f t="shared" si="48"/>
        <v>0.16262399099087241</v>
      </c>
      <c r="V783" s="19">
        <f t="shared" si="49"/>
        <v>1.1765941964849993</v>
      </c>
      <c r="W783" s="19">
        <f t="shared" si="50"/>
        <v>0.54056663313037001</v>
      </c>
      <c r="X783">
        <f t="shared" si="51"/>
        <v>-0.61513736896407023</v>
      </c>
      <c r="AB783" s="1">
        <v>72647</v>
      </c>
    </row>
    <row r="784" spans="4:28" x14ac:dyDescent="0.25">
      <c r="D784" s="2">
        <v>1</v>
      </c>
      <c r="E784" s="1">
        <v>26</v>
      </c>
      <c r="F784" s="1">
        <f>AB784/1000</f>
        <v>72.650000000000006</v>
      </c>
      <c r="G784" s="1">
        <v>3</v>
      </c>
      <c r="H784" s="1">
        <v>20000</v>
      </c>
      <c r="I784" s="1">
        <v>10.08</v>
      </c>
      <c r="J784" s="1">
        <v>0.28000000000000003</v>
      </c>
      <c r="K784" s="1">
        <v>4</v>
      </c>
      <c r="L784" s="1">
        <v>606</v>
      </c>
      <c r="M784" s="1">
        <v>0</v>
      </c>
      <c r="N784" s="1">
        <v>0</v>
      </c>
      <c r="O784" s="1">
        <v>1</v>
      </c>
      <c r="P784" s="1">
        <v>0</v>
      </c>
      <c r="Q784" s="1">
        <v>0</v>
      </c>
      <c r="R784" s="1">
        <v>0</v>
      </c>
      <c r="S784" s="1">
        <v>0</v>
      </c>
      <c r="U784" s="19">
        <f t="shared" si="48"/>
        <v>0.16364279623015246</v>
      </c>
      <c r="V784" s="19">
        <f t="shared" si="49"/>
        <v>1.1777935276555864</v>
      </c>
      <c r="W784" s="19">
        <f t="shared" si="50"/>
        <v>0.5408196473627559</v>
      </c>
      <c r="X784">
        <f t="shared" si="51"/>
        <v>-0.61466942473069708</v>
      </c>
      <c r="AB784" s="1">
        <v>72650</v>
      </c>
    </row>
    <row r="785" spans="4:28" x14ac:dyDescent="0.25">
      <c r="D785" s="2">
        <v>1</v>
      </c>
      <c r="E785" s="1">
        <v>23</v>
      </c>
      <c r="F785" s="1">
        <f>AB785/1000</f>
        <v>72.712999999999994</v>
      </c>
      <c r="G785" s="1">
        <v>0</v>
      </c>
      <c r="H785" s="1">
        <v>25000</v>
      </c>
      <c r="I785" s="1">
        <v>12.73</v>
      </c>
      <c r="J785" s="1">
        <v>0.34</v>
      </c>
      <c r="K785" s="1">
        <v>3</v>
      </c>
      <c r="L785" s="1">
        <v>613</v>
      </c>
      <c r="M785" s="1">
        <v>1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U785" s="19">
        <f t="shared" si="48"/>
        <v>0.16211465587123236</v>
      </c>
      <c r="V785" s="19">
        <f t="shared" si="49"/>
        <v>1.1759950683306222</v>
      </c>
      <c r="W785" s="19">
        <f t="shared" si="50"/>
        <v>0.54044013492770493</v>
      </c>
      <c r="X785">
        <f t="shared" si="51"/>
        <v>-0.61537140672771851</v>
      </c>
      <c r="AB785" s="1">
        <v>72713</v>
      </c>
    </row>
    <row r="786" spans="4:28" x14ac:dyDescent="0.25">
      <c r="D786" s="2">
        <v>1</v>
      </c>
      <c r="E786" s="1">
        <v>26</v>
      </c>
      <c r="F786" s="1">
        <f>AB786/1000</f>
        <v>72.72</v>
      </c>
      <c r="G786" s="1">
        <v>2</v>
      </c>
      <c r="H786" s="1">
        <v>24000</v>
      </c>
      <c r="I786" s="1">
        <v>7.9</v>
      </c>
      <c r="J786" s="1">
        <v>0.33</v>
      </c>
      <c r="K786" s="1">
        <v>4</v>
      </c>
      <c r="L786" s="1">
        <v>636</v>
      </c>
      <c r="M786" s="1">
        <v>0</v>
      </c>
      <c r="N786" s="1">
        <v>0</v>
      </c>
      <c r="O786" s="1">
        <v>0</v>
      </c>
      <c r="P786" s="1">
        <v>1</v>
      </c>
      <c r="Q786" s="1">
        <v>0</v>
      </c>
      <c r="R786" s="1">
        <v>0</v>
      </c>
      <c r="S786" s="1">
        <v>0</v>
      </c>
      <c r="U786" s="19">
        <f t="shared" si="48"/>
        <v>0.16364286623015245</v>
      </c>
      <c r="V786" s="19">
        <f t="shared" si="49"/>
        <v>1.1777936101011361</v>
      </c>
      <c r="W786" s="19">
        <f t="shared" si="50"/>
        <v>0.54081966474611876</v>
      </c>
      <c r="X786">
        <f t="shared" si="51"/>
        <v>-0.61466939258807307</v>
      </c>
      <c r="AB786" s="1">
        <v>72720</v>
      </c>
    </row>
    <row r="787" spans="4:28" x14ac:dyDescent="0.25">
      <c r="D787" s="2">
        <v>1</v>
      </c>
      <c r="E787" s="1">
        <v>24</v>
      </c>
      <c r="F787" s="1">
        <f>AB787/1000</f>
        <v>72.762</v>
      </c>
      <c r="G787" s="1">
        <v>6</v>
      </c>
      <c r="H787" s="1">
        <v>20000</v>
      </c>
      <c r="I787" s="1">
        <v>10.99</v>
      </c>
      <c r="J787" s="1">
        <v>0.27</v>
      </c>
      <c r="K787" s="1">
        <v>2</v>
      </c>
      <c r="L787" s="1">
        <v>677</v>
      </c>
      <c r="M787" s="1">
        <v>0</v>
      </c>
      <c r="N787" s="1">
        <v>0</v>
      </c>
      <c r="O787" s="1">
        <v>0</v>
      </c>
      <c r="P787" s="1">
        <v>1</v>
      </c>
      <c r="Q787" s="1">
        <v>0</v>
      </c>
      <c r="R787" s="1">
        <v>0</v>
      </c>
      <c r="S787" s="1">
        <v>0</v>
      </c>
      <c r="U787" s="19">
        <f t="shared" si="48"/>
        <v>0.1626241059908724</v>
      </c>
      <c r="V787" s="19">
        <f t="shared" si="49"/>
        <v>1.1765943317933396</v>
      </c>
      <c r="W787" s="19">
        <f t="shared" si="50"/>
        <v>0.54056666169112</v>
      </c>
      <c r="X787">
        <f t="shared" si="51"/>
        <v>-0.6151373161292345</v>
      </c>
      <c r="AB787" s="1">
        <v>72762</v>
      </c>
    </row>
    <row r="788" spans="4:28" x14ac:dyDescent="0.25">
      <c r="D788" s="2">
        <v>1</v>
      </c>
      <c r="E788" s="1">
        <v>23</v>
      </c>
      <c r="F788" s="1">
        <f>AB788/1000</f>
        <v>72.805000000000007</v>
      </c>
      <c r="G788" s="1">
        <v>2</v>
      </c>
      <c r="H788" s="1">
        <v>24750</v>
      </c>
      <c r="I788" s="1">
        <v>9.33</v>
      </c>
      <c r="J788" s="1">
        <v>0.34</v>
      </c>
      <c r="K788" s="1">
        <v>3</v>
      </c>
      <c r="L788" s="1">
        <v>655</v>
      </c>
      <c r="M788" s="1">
        <v>0</v>
      </c>
      <c r="N788" s="1">
        <v>0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U788" s="19">
        <f t="shared" si="48"/>
        <v>0.16211474787123237</v>
      </c>
      <c r="V788" s="19">
        <f t="shared" si="49"/>
        <v>1.1759951765221734</v>
      </c>
      <c r="W788" s="19">
        <f t="shared" si="50"/>
        <v>0.54044015777724774</v>
      </c>
      <c r="X788">
        <f t="shared" si="51"/>
        <v>-0.61537136444821172</v>
      </c>
      <c r="AB788" s="1">
        <v>72805</v>
      </c>
    </row>
    <row r="789" spans="4:28" x14ac:dyDescent="0.25">
      <c r="D789" s="2">
        <v>1</v>
      </c>
      <c r="E789" s="1">
        <v>21</v>
      </c>
      <c r="F789" s="1">
        <f>AB789/1000</f>
        <v>72.843000000000004</v>
      </c>
      <c r="G789" s="1">
        <v>0</v>
      </c>
      <c r="H789" s="1">
        <v>25000</v>
      </c>
      <c r="I789" s="1">
        <v>10.99</v>
      </c>
      <c r="J789" s="1">
        <v>0.34</v>
      </c>
      <c r="K789" s="1">
        <v>4</v>
      </c>
      <c r="L789" s="1">
        <v>718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U789" s="19">
        <f t="shared" si="48"/>
        <v>0.16109598363195227</v>
      </c>
      <c r="V789" s="19">
        <f t="shared" si="49"/>
        <v>1.1747977247548538</v>
      </c>
      <c r="W789" s="19">
        <f t="shared" si="50"/>
        <v>0.54018712240802924</v>
      </c>
      <c r="X789">
        <f t="shared" si="51"/>
        <v>-0.61583967647120574</v>
      </c>
      <c r="AB789" s="1">
        <v>72843</v>
      </c>
    </row>
    <row r="790" spans="4:28" x14ac:dyDescent="0.25">
      <c r="D790" s="2">
        <v>1</v>
      </c>
      <c r="E790" s="1">
        <v>21</v>
      </c>
      <c r="F790" s="1">
        <f>AB790/1000</f>
        <v>72.902000000000001</v>
      </c>
      <c r="G790" s="1">
        <v>0</v>
      </c>
      <c r="H790" s="1">
        <v>24000</v>
      </c>
      <c r="I790" s="1">
        <v>10.75</v>
      </c>
      <c r="J790" s="1">
        <v>0.33</v>
      </c>
      <c r="K790" s="1">
        <v>2</v>
      </c>
      <c r="L790" s="1">
        <v>601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U790" s="19">
        <f t="shared" si="48"/>
        <v>0.16109604263195229</v>
      </c>
      <c r="V790" s="19">
        <f t="shared" si="49"/>
        <v>1.1747977940679217</v>
      </c>
      <c r="W790" s="19">
        <f t="shared" si="50"/>
        <v>0.54018713706274402</v>
      </c>
      <c r="X790">
        <f t="shared" si="51"/>
        <v>-0.61583964934224622</v>
      </c>
      <c r="AB790" s="1">
        <v>72902</v>
      </c>
    </row>
    <row r="791" spans="4:28" x14ac:dyDescent="0.25">
      <c r="D791" s="2">
        <v>1</v>
      </c>
      <c r="E791" s="1">
        <v>24</v>
      </c>
      <c r="F791" s="1">
        <f>AB791/1000</f>
        <v>72.918999999999997</v>
      </c>
      <c r="G791" s="1">
        <v>1</v>
      </c>
      <c r="H791" s="1">
        <v>25000</v>
      </c>
      <c r="I791" s="1">
        <v>11.01</v>
      </c>
      <c r="J791" s="1">
        <v>0.34</v>
      </c>
      <c r="K791" s="1">
        <v>2</v>
      </c>
      <c r="L791" s="1">
        <v>553</v>
      </c>
      <c r="M791" s="1">
        <v>0</v>
      </c>
      <c r="N791" s="1">
        <v>0</v>
      </c>
      <c r="O791" s="1">
        <v>0</v>
      </c>
      <c r="P791" s="1">
        <v>1</v>
      </c>
      <c r="Q791" s="1">
        <v>0</v>
      </c>
      <c r="R791" s="1">
        <v>0</v>
      </c>
      <c r="S791" s="1">
        <v>0</v>
      </c>
      <c r="U791" s="19">
        <f t="shared" si="48"/>
        <v>0.1626242629908724</v>
      </c>
      <c r="V791" s="19">
        <f t="shared" si="49"/>
        <v>1.1765945165186642</v>
      </c>
      <c r="W791" s="19">
        <f t="shared" si="50"/>
        <v>0.54056670068275214</v>
      </c>
      <c r="X791">
        <f t="shared" si="51"/>
        <v>-0.61513724399820335</v>
      </c>
      <c r="AB791" s="1">
        <v>72919</v>
      </c>
    </row>
    <row r="792" spans="4:28" x14ac:dyDescent="0.25">
      <c r="D792" s="2">
        <v>1</v>
      </c>
      <c r="E792" s="1">
        <v>23</v>
      </c>
      <c r="F792" s="1">
        <f>AB792/1000</f>
        <v>72.968999999999994</v>
      </c>
      <c r="G792" s="1">
        <v>1</v>
      </c>
      <c r="H792" s="1">
        <v>20000</v>
      </c>
      <c r="I792" s="1">
        <v>7.9</v>
      </c>
      <c r="J792" s="1">
        <v>0.27</v>
      </c>
      <c r="K792" s="1">
        <v>2</v>
      </c>
      <c r="L792" s="1">
        <v>579</v>
      </c>
      <c r="M792" s="1">
        <v>1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U792" s="19">
        <f t="shared" si="48"/>
        <v>0.16211491187123236</v>
      </c>
      <c r="V792" s="19">
        <f t="shared" si="49"/>
        <v>1.1759953693853982</v>
      </c>
      <c r="W792" s="19">
        <f t="shared" si="50"/>
        <v>0.54044019850904079</v>
      </c>
      <c r="X792">
        <f t="shared" si="51"/>
        <v>-0.61537128908040106</v>
      </c>
      <c r="AB792" s="1">
        <v>72969</v>
      </c>
    </row>
    <row r="793" spans="4:28" x14ac:dyDescent="0.25">
      <c r="D793" s="2">
        <v>1</v>
      </c>
      <c r="E793" s="1">
        <v>23</v>
      </c>
      <c r="F793" s="1">
        <f>AB793/1000</f>
        <v>73.013999999999996</v>
      </c>
      <c r="G793" s="1">
        <v>0</v>
      </c>
      <c r="H793" s="1">
        <v>23000</v>
      </c>
      <c r="I793" s="1">
        <v>12.18</v>
      </c>
      <c r="J793" s="1">
        <v>0.32</v>
      </c>
      <c r="K793" s="1">
        <v>4</v>
      </c>
      <c r="L793" s="1">
        <v>668</v>
      </c>
      <c r="M793" s="1">
        <v>1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U793" s="19">
        <f t="shared" si="48"/>
        <v>0.16211495687123237</v>
      </c>
      <c r="V793" s="19">
        <f t="shared" si="49"/>
        <v>1.1759954223051912</v>
      </c>
      <c r="W793" s="19">
        <f t="shared" si="50"/>
        <v>0.54044020968544737</v>
      </c>
      <c r="X793">
        <f t="shared" si="51"/>
        <v>-0.61537126840021017</v>
      </c>
      <c r="AB793" s="1">
        <v>73014</v>
      </c>
    </row>
    <row r="794" spans="4:28" x14ac:dyDescent="0.25">
      <c r="D794" s="2">
        <v>1</v>
      </c>
      <c r="E794" s="1">
        <v>25</v>
      </c>
      <c r="F794" s="1">
        <f>AB794/1000</f>
        <v>73.024000000000001</v>
      </c>
      <c r="G794" s="1">
        <v>5</v>
      </c>
      <c r="H794" s="1">
        <v>24000</v>
      </c>
      <c r="I794" s="1">
        <v>10.99</v>
      </c>
      <c r="J794" s="1">
        <v>0.33</v>
      </c>
      <c r="K794" s="1">
        <v>4</v>
      </c>
      <c r="L794" s="1">
        <v>580</v>
      </c>
      <c r="M794" s="1">
        <v>0</v>
      </c>
      <c r="N794" s="1">
        <v>0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U794" s="19">
        <f t="shared" si="48"/>
        <v>0.16313376911051244</v>
      </c>
      <c r="V794" s="19">
        <f t="shared" si="49"/>
        <v>1.1771941513710069</v>
      </c>
      <c r="W794" s="19">
        <f t="shared" si="50"/>
        <v>0.54069323612214959</v>
      </c>
      <c r="X794">
        <f t="shared" si="51"/>
        <v>-0.61490319215614764</v>
      </c>
      <c r="AB794" s="1">
        <v>73024</v>
      </c>
    </row>
    <row r="795" spans="4:28" x14ac:dyDescent="0.25">
      <c r="D795" s="2">
        <v>1</v>
      </c>
      <c r="E795" s="1">
        <v>25</v>
      </c>
      <c r="F795" s="1">
        <f>AB795/1000</f>
        <v>73.028000000000006</v>
      </c>
      <c r="G795" s="1">
        <v>1</v>
      </c>
      <c r="H795" s="1">
        <v>20000</v>
      </c>
      <c r="I795" s="1">
        <v>11.01</v>
      </c>
      <c r="J795" s="1">
        <v>0.27</v>
      </c>
      <c r="K795" s="1">
        <v>2</v>
      </c>
      <c r="L795" s="1">
        <v>654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U795" s="19">
        <f t="shared" si="48"/>
        <v>0.16313377311051244</v>
      </c>
      <c r="V795" s="19">
        <f t="shared" si="49"/>
        <v>1.1771941560797836</v>
      </c>
      <c r="W795" s="19">
        <f t="shared" si="50"/>
        <v>0.54069323711552575</v>
      </c>
      <c r="X795">
        <f t="shared" si="51"/>
        <v>-0.61490319031892082</v>
      </c>
      <c r="AB795" s="1">
        <v>73028</v>
      </c>
    </row>
    <row r="796" spans="4:28" x14ac:dyDescent="0.25">
      <c r="D796" s="2">
        <v>1</v>
      </c>
      <c r="E796" s="1">
        <v>23</v>
      </c>
      <c r="F796" s="1">
        <f>AB796/1000</f>
        <v>73.043999999999997</v>
      </c>
      <c r="G796" s="1">
        <v>0</v>
      </c>
      <c r="H796" s="1">
        <v>22000</v>
      </c>
      <c r="I796" s="1">
        <v>10.25</v>
      </c>
      <c r="J796" s="1">
        <v>0.3</v>
      </c>
      <c r="K796" s="1">
        <v>4</v>
      </c>
      <c r="L796" s="1">
        <v>640</v>
      </c>
      <c r="M796" s="1">
        <v>0</v>
      </c>
      <c r="N796" s="1">
        <v>0</v>
      </c>
      <c r="O796" s="1">
        <v>1</v>
      </c>
      <c r="P796" s="1">
        <v>0</v>
      </c>
      <c r="Q796" s="1">
        <v>0</v>
      </c>
      <c r="R796" s="1">
        <v>0</v>
      </c>
      <c r="S796" s="1">
        <v>0</v>
      </c>
      <c r="U796" s="19">
        <f t="shared" si="48"/>
        <v>0.16211498687123235</v>
      </c>
      <c r="V796" s="19">
        <f t="shared" si="49"/>
        <v>1.1759954575850542</v>
      </c>
      <c r="W796" s="19">
        <f t="shared" si="50"/>
        <v>0.54044021713638501</v>
      </c>
      <c r="X796">
        <f t="shared" si="51"/>
        <v>-0.61537125461341657</v>
      </c>
      <c r="AB796" s="1">
        <v>73044</v>
      </c>
    </row>
    <row r="797" spans="4:28" x14ac:dyDescent="0.25">
      <c r="D797" s="2">
        <v>1</v>
      </c>
      <c r="E797" s="1">
        <v>24</v>
      </c>
      <c r="F797" s="1">
        <f>AB797/1000</f>
        <v>73.043000000000006</v>
      </c>
      <c r="G797" s="1">
        <v>0</v>
      </c>
      <c r="H797" s="1">
        <v>22000</v>
      </c>
      <c r="I797" s="1">
        <v>14.26</v>
      </c>
      <c r="J797" s="1">
        <v>0.3</v>
      </c>
      <c r="K797" s="1">
        <v>2</v>
      </c>
      <c r="L797" s="1">
        <v>593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U797" s="19">
        <f t="shared" si="48"/>
        <v>0.16262438699087239</v>
      </c>
      <c r="V797" s="19">
        <f t="shared" si="49"/>
        <v>1.1765946624163934</v>
      </c>
      <c r="W797" s="19">
        <f t="shared" si="50"/>
        <v>0.5405667314786905</v>
      </c>
      <c r="X797">
        <f t="shared" si="51"/>
        <v>-0.61513718702847608</v>
      </c>
      <c r="AB797" s="1">
        <v>73043</v>
      </c>
    </row>
    <row r="798" spans="4:28" x14ac:dyDescent="0.25">
      <c r="D798" s="2">
        <v>1</v>
      </c>
      <c r="E798" s="1">
        <v>24</v>
      </c>
      <c r="F798" s="1">
        <f>AB798/1000</f>
        <v>73.058000000000007</v>
      </c>
      <c r="G798" s="1">
        <v>3</v>
      </c>
      <c r="H798" s="1">
        <v>20000</v>
      </c>
      <c r="I798" s="1">
        <v>13.87</v>
      </c>
      <c r="J798" s="1">
        <v>0.27</v>
      </c>
      <c r="K798" s="1">
        <v>4</v>
      </c>
      <c r="L798" s="1">
        <v>647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U798" s="19">
        <f t="shared" si="48"/>
        <v>0.16262440199087239</v>
      </c>
      <c r="V798" s="19">
        <f t="shared" si="49"/>
        <v>1.1765946800653135</v>
      </c>
      <c r="W798" s="19">
        <f t="shared" si="50"/>
        <v>0.54056673520400556</v>
      </c>
      <c r="X798">
        <f t="shared" si="51"/>
        <v>-0.61513718013697727</v>
      </c>
      <c r="AB798" s="1">
        <v>73058</v>
      </c>
    </row>
    <row r="799" spans="4:28" x14ac:dyDescent="0.25">
      <c r="D799" s="2">
        <v>1</v>
      </c>
      <c r="E799" s="1">
        <v>24</v>
      </c>
      <c r="F799" s="1">
        <f>AB799/1000</f>
        <v>73.072999999999993</v>
      </c>
      <c r="G799" s="1">
        <v>1</v>
      </c>
      <c r="H799" s="1">
        <v>25000</v>
      </c>
      <c r="I799" s="1">
        <v>11.11</v>
      </c>
      <c r="J799" s="1">
        <v>0.34</v>
      </c>
      <c r="K799" s="1">
        <v>3</v>
      </c>
      <c r="L799" s="1">
        <v>628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U799" s="19">
        <f t="shared" si="48"/>
        <v>0.16262441699087241</v>
      </c>
      <c r="V799" s="19">
        <f t="shared" si="49"/>
        <v>1.1765946977142339</v>
      </c>
      <c r="W799" s="19">
        <f t="shared" si="50"/>
        <v>0.54056673892932072</v>
      </c>
      <c r="X799">
        <f t="shared" si="51"/>
        <v>-0.61513717324547812</v>
      </c>
      <c r="AB799" s="1">
        <v>73073</v>
      </c>
    </row>
    <row r="800" spans="4:28" x14ac:dyDescent="0.25">
      <c r="D800" s="2">
        <v>1</v>
      </c>
      <c r="E800" s="1">
        <v>22</v>
      </c>
      <c r="F800" s="1">
        <f>AB800/1000</f>
        <v>73.11</v>
      </c>
      <c r="G800" s="1">
        <v>0</v>
      </c>
      <c r="H800" s="1">
        <v>24000</v>
      </c>
      <c r="I800" s="1">
        <v>7.29</v>
      </c>
      <c r="J800" s="1">
        <v>0.33</v>
      </c>
      <c r="K800" s="1">
        <v>3</v>
      </c>
      <c r="L800" s="1">
        <v>674</v>
      </c>
      <c r="M800" s="1">
        <v>1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U800" s="19">
        <f t="shared" si="48"/>
        <v>0.16160565175159231</v>
      </c>
      <c r="V800" s="19">
        <f t="shared" si="49"/>
        <v>1.1753966343117765</v>
      </c>
      <c r="W800" s="19">
        <f t="shared" si="50"/>
        <v>0.54031371372588022</v>
      </c>
      <c r="X800">
        <f t="shared" si="51"/>
        <v>-0.61560535676649708</v>
      </c>
      <c r="AB800" s="1">
        <v>73110</v>
      </c>
    </row>
    <row r="801" spans="4:28" x14ac:dyDescent="0.25">
      <c r="D801" s="2">
        <v>1</v>
      </c>
      <c r="E801" s="1">
        <v>22</v>
      </c>
      <c r="F801" s="1">
        <f>AB801/1000</f>
        <v>73.131</v>
      </c>
      <c r="G801" s="1">
        <v>3</v>
      </c>
      <c r="H801" s="1">
        <v>25475</v>
      </c>
      <c r="I801" s="1">
        <v>10.99</v>
      </c>
      <c r="J801" s="1">
        <v>0.35</v>
      </c>
      <c r="K801" s="1">
        <v>3</v>
      </c>
      <c r="L801" s="1">
        <v>681</v>
      </c>
      <c r="M801" s="1">
        <v>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U801" s="19">
        <f t="shared" si="48"/>
        <v>0.16160567275159232</v>
      </c>
      <c r="V801" s="19">
        <f t="shared" si="49"/>
        <v>1.1753966589951061</v>
      </c>
      <c r="W801" s="19">
        <f t="shared" si="50"/>
        <v>0.54031371894175106</v>
      </c>
      <c r="X801">
        <f t="shared" si="51"/>
        <v>-0.61560534711308523</v>
      </c>
      <c r="AB801" s="1">
        <v>73131</v>
      </c>
    </row>
    <row r="802" spans="4:28" x14ac:dyDescent="0.25">
      <c r="D802" s="2">
        <v>1</v>
      </c>
      <c r="E802" s="1">
        <v>24</v>
      </c>
      <c r="F802" s="1">
        <f>AB802/1000</f>
        <v>73.201999999999998</v>
      </c>
      <c r="G802" s="1">
        <v>1</v>
      </c>
      <c r="H802" s="1">
        <v>20000</v>
      </c>
      <c r="I802" s="1">
        <v>11.14</v>
      </c>
      <c r="J802" s="1">
        <v>0.27</v>
      </c>
      <c r="K802" s="1">
        <v>2</v>
      </c>
      <c r="L802" s="1">
        <v>536</v>
      </c>
      <c r="M802" s="1">
        <v>0</v>
      </c>
      <c r="N802" s="1">
        <v>0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U802" s="19">
        <f t="shared" si="48"/>
        <v>0.16262454599087239</v>
      </c>
      <c r="V802" s="19">
        <f t="shared" si="49"/>
        <v>1.1765948494949596</v>
      </c>
      <c r="W802" s="19">
        <f t="shared" si="50"/>
        <v>0.54056677096703032</v>
      </c>
      <c r="X802">
        <f t="shared" si="51"/>
        <v>-0.61513711397858961</v>
      </c>
      <c r="AB802" s="1">
        <v>73202</v>
      </c>
    </row>
    <row r="803" spans="4:28" x14ac:dyDescent="0.25">
      <c r="D803" s="2">
        <v>1</v>
      </c>
      <c r="E803" s="1">
        <v>25</v>
      </c>
      <c r="F803" s="1">
        <f>AB803/1000</f>
        <v>73.266000000000005</v>
      </c>
      <c r="G803" s="1">
        <v>1</v>
      </c>
      <c r="H803" s="1">
        <v>20000</v>
      </c>
      <c r="I803" s="1">
        <v>11.01</v>
      </c>
      <c r="J803" s="1">
        <v>0.27</v>
      </c>
      <c r="K803" s="1">
        <v>3</v>
      </c>
      <c r="L803" s="1">
        <v>658</v>
      </c>
      <c r="M803" s="1">
        <v>1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U803" s="19">
        <f t="shared" si="48"/>
        <v>0.16313401111051243</v>
      </c>
      <c r="V803" s="19">
        <f t="shared" si="49"/>
        <v>1.1771944362520261</v>
      </c>
      <c r="W803" s="19">
        <f t="shared" si="50"/>
        <v>0.54069329622141171</v>
      </c>
      <c r="X803">
        <f t="shared" si="51"/>
        <v>-0.614903081003918</v>
      </c>
      <c r="AB803" s="1">
        <v>73266</v>
      </c>
    </row>
    <row r="804" spans="4:28" x14ac:dyDescent="0.25">
      <c r="D804" s="2">
        <v>1</v>
      </c>
      <c r="E804" s="1">
        <v>23</v>
      </c>
      <c r="F804" s="1">
        <f>AB804/1000</f>
        <v>73.286000000000001</v>
      </c>
      <c r="G804" s="1">
        <v>3</v>
      </c>
      <c r="H804" s="1">
        <v>20000</v>
      </c>
      <c r="I804" s="1">
        <v>12.21</v>
      </c>
      <c r="J804" s="1">
        <v>0.27</v>
      </c>
      <c r="K804" s="1">
        <v>2</v>
      </c>
      <c r="L804" s="1">
        <v>687</v>
      </c>
      <c r="M804" s="1">
        <v>1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U804" s="19">
        <f t="shared" si="48"/>
        <v>0.16211522887123236</v>
      </c>
      <c r="V804" s="19">
        <f t="shared" si="49"/>
        <v>1.1759957421759895</v>
      </c>
      <c r="W804" s="19">
        <f t="shared" si="50"/>
        <v>0.54044027724061494</v>
      </c>
      <c r="X804">
        <f t="shared" si="51"/>
        <v>-0.61537114339995636</v>
      </c>
      <c r="AB804" s="1">
        <v>73286</v>
      </c>
    </row>
    <row r="805" spans="4:28" x14ac:dyDescent="0.25">
      <c r="D805" s="2">
        <v>1</v>
      </c>
      <c r="E805" s="1">
        <v>24</v>
      </c>
      <c r="F805" s="1">
        <f>AB805/1000</f>
        <v>73.352000000000004</v>
      </c>
      <c r="G805" s="1">
        <v>1</v>
      </c>
      <c r="H805" s="1">
        <v>20000</v>
      </c>
      <c r="I805" s="1">
        <v>11.01</v>
      </c>
      <c r="J805" s="1">
        <v>0.27</v>
      </c>
      <c r="K805" s="1">
        <v>4</v>
      </c>
      <c r="L805" s="1">
        <v>583</v>
      </c>
      <c r="M805" s="1">
        <v>1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U805" s="19">
        <f t="shared" si="48"/>
        <v>0.1626246959908724</v>
      </c>
      <c r="V805" s="19">
        <f t="shared" si="49"/>
        <v>1.1765950259842002</v>
      </c>
      <c r="W805" s="19">
        <f t="shared" si="50"/>
        <v>0.54056680822018055</v>
      </c>
      <c r="X805">
        <f t="shared" si="51"/>
        <v>-0.61513704506360822</v>
      </c>
      <c r="AB805" s="1">
        <v>73352</v>
      </c>
    </row>
    <row r="806" spans="4:28" x14ac:dyDescent="0.25">
      <c r="D806" s="2">
        <v>1</v>
      </c>
      <c r="E806" s="1">
        <v>25</v>
      </c>
      <c r="F806" s="1">
        <f>AB806/1000</f>
        <v>73.403999999999996</v>
      </c>
      <c r="G806" s="1">
        <v>4</v>
      </c>
      <c r="H806" s="1">
        <v>21450</v>
      </c>
      <c r="I806" s="1">
        <v>7.29</v>
      </c>
      <c r="J806" s="1">
        <v>0.28999999999999998</v>
      </c>
      <c r="K806" s="1">
        <v>4</v>
      </c>
      <c r="L806" s="1">
        <v>671</v>
      </c>
      <c r="M806" s="1">
        <v>0</v>
      </c>
      <c r="N806" s="1">
        <v>0</v>
      </c>
      <c r="O806" s="1">
        <v>1</v>
      </c>
      <c r="P806" s="1">
        <v>0</v>
      </c>
      <c r="Q806" s="1">
        <v>0</v>
      </c>
      <c r="R806" s="1">
        <v>0</v>
      </c>
      <c r="S806" s="1">
        <v>0</v>
      </c>
      <c r="U806" s="19">
        <f t="shared" si="48"/>
        <v>0.16313414911051244</v>
      </c>
      <c r="V806" s="19">
        <f t="shared" si="49"/>
        <v>1.1771945987048695</v>
      </c>
      <c r="W806" s="19">
        <f t="shared" si="50"/>
        <v>0.54069333049289114</v>
      </c>
      <c r="X806">
        <f t="shared" si="51"/>
        <v>-0.61490301761959532</v>
      </c>
      <c r="AB806" s="1">
        <v>73404</v>
      </c>
    </row>
    <row r="807" spans="4:28" x14ac:dyDescent="0.25">
      <c r="D807" s="2">
        <v>1</v>
      </c>
      <c r="E807" s="1">
        <v>24</v>
      </c>
      <c r="F807" s="1">
        <f>AB807/1000</f>
        <v>73.899000000000001</v>
      </c>
      <c r="G807" s="1">
        <v>0</v>
      </c>
      <c r="H807" s="1">
        <v>20000</v>
      </c>
      <c r="I807" s="1">
        <v>12.18</v>
      </c>
      <c r="J807" s="1">
        <v>0.27</v>
      </c>
      <c r="K807" s="1">
        <v>4</v>
      </c>
      <c r="L807" s="1">
        <v>634</v>
      </c>
      <c r="M807" s="1">
        <v>1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U807" s="19">
        <f t="shared" si="48"/>
        <v>0.16262524299087239</v>
      </c>
      <c r="V807" s="19">
        <f t="shared" si="49"/>
        <v>1.1765956695818556</v>
      </c>
      <c r="W807" s="19">
        <f t="shared" si="50"/>
        <v>0.54056694406999839</v>
      </c>
      <c r="X807">
        <f t="shared" si="51"/>
        <v>-0.61513679375368935</v>
      </c>
      <c r="AB807" s="1">
        <v>73899</v>
      </c>
    </row>
    <row r="808" spans="4:28" x14ac:dyDescent="0.25">
      <c r="D808" s="2">
        <v>1</v>
      </c>
      <c r="E808" s="1">
        <v>23</v>
      </c>
      <c r="F808" s="1">
        <f>AB808/1000</f>
        <v>74.472999999999999</v>
      </c>
      <c r="G808" s="1">
        <v>0</v>
      </c>
      <c r="H808" s="1">
        <v>20000</v>
      </c>
      <c r="I808" s="1">
        <v>11.14</v>
      </c>
      <c r="J808" s="1">
        <v>0.27</v>
      </c>
      <c r="K808" s="1">
        <v>2</v>
      </c>
      <c r="L808" s="1">
        <v>460</v>
      </c>
      <c r="M808" s="1">
        <v>0</v>
      </c>
      <c r="N808" s="1">
        <v>0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U808" s="19">
        <f t="shared" si="48"/>
        <v>0.16211641587123235</v>
      </c>
      <c r="V808" s="19">
        <f t="shared" si="49"/>
        <v>1.1759971380837639</v>
      </c>
      <c r="W808" s="19">
        <f t="shared" si="50"/>
        <v>0.54044057204936202</v>
      </c>
      <c r="X808">
        <f t="shared" si="51"/>
        <v>-0.6153705979027404</v>
      </c>
      <c r="AB808" s="1">
        <v>74473</v>
      </c>
    </row>
    <row r="809" spans="4:28" x14ac:dyDescent="0.25">
      <c r="D809" s="2">
        <v>1</v>
      </c>
      <c r="E809" s="1">
        <v>25</v>
      </c>
      <c r="F809" s="1">
        <f>AB809/1000</f>
        <v>75.180999999999997</v>
      </c>
      <c r="G809" s="1">
        <v>4</v>
      </c>
      <c r="H809" s="1">
        <v>21000</v>
      </c>
      <c r="I809" s="1">
        <v>16.32</v>
      </c>
      <c r="J809" s="1">
        <v>0.28000000000000003</v>
      </c>
      <c r="K809" s="1">
        <v>4</v>
      </c>
      <c r="L809" s="1">
        <v>546</v>
      </c>
      <c r="M809" s="1">
        <v>0</v>
      </c>
      <c r="N809" s="1">
        <v>0</v>
      </c>
      <c r="O809" s="1">
        <v>1</v>
      </c>
      <c r="P809" s="1">
        <v>0</v>
      </c>
      <c r="Q809" s="1">
        <v>0</v>
      </c>
      <c r="R809" s="1">
        <v>0</v>
      </c>
      <c r="S809" s="1">
        <v>0</v>
      </c>
      <c r="U809" s="19">
        <f t="shared" si="48"/>
        <v>0.16313592611051245</v>
      </c>
      <c r="V809" s="19">
        <f t="shared" si="49"/>
        <v>1.1771966905815301</v>
      </c>
      <c r="W809" s="19">
        <f t="shared" si="50"/>
        <v>0.54069377180024114</v>
      </c>
      <c r="X809">
        <f t="shared" si="51"/>
        <v>-0.61490220143203578</v>
      </c>
      <c r="AB809" s="1">
        <v>75181</v>
      </c>
    </row>
    <row r="810" spans="4:28" x14ac:dyDescent="0.25">
      <c r="D810" s="2">
        <v>1</v>
      </c>
      <c r="E810" s="1">
        <v>24</v>
      </c>
      <c r="F810" s="1">
        <f>AB810/1000</f>
        <v>75.239999999999995</v>
      </c>
      <c r="G810" s="1">
        <v>1</v>
      </c>
      <c r="H810" s="1">
        <v>25000</v>
      </c>
      <c r="I810" s="1">
        <v>15.33</v>
      </c>
      <c r="J810" s="1">
        <v>0.33</v>
      </c>
      <c r="K810" s="1">
        <v>2</v>
      </c>
      <c r="L810" s="1">
        <v>625</v>
      </c>
      <c r="M810" s="1">
        <v>0</v>
      </c>
      <c r="N810" s="1">
        <v>0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U810" s="19">
        <f t="shared" si="48"/>
        <v>0.1626265839908724</v>
      </c>
      <c r="V810" s="19">
        <f t="shared" si="49"/>
        <v>1.1765972473977064</v>
      </c>
      <c r="W810" s="19">
        <f t="shared" si="50"/>
        <v>0.54056727711312746</v>
      </c>
      <c r="X810">
        <f t="shared" si="51"/>
        <v>-0.6151361776541846</v>
      </c>
      <c r="AB810" s="1">
        <v>75240</v>
      </c>
    </row>
    <row r="811" spans="4:28" x14ac:dyDescent="0.25">
      <c r="D811" s="2">
        <v>1</v>
      </c>
      <c r="E811" s="1">
        <v>26</v>
      </c>
      <c r="F811" s="1">
        <f>AB811/1000</f>
        <v>75.415999999999997</v>
      </c>
      <c r="G811" s="1">
        <v>4</v>
      </c>
      <c r="H811" s="1">
        <v>24000</v>
      </c>
      <c r="I811" s="1">
        <v>7.9</v>
      </c>
      <c r="J811" s="1">
        <v>0.32</v>
      </c>
      <c r="K811" s="1">
        <v>3</v>
      </c>
      <c r="L811" s="1">
        <v>620</v>
      </c>
      <c r="M811" s="1">
        <v>0</v>
      </c>
      <c r="N811" s="1">
        <v>0</v>
      </c>
      <c r="O811" s="1">
        <v>1</v>
      </c>
      <c r="P811" s="1">
        <v>0</v>
      </c>
      <c r="Q811" s="1">
        <v>0</v>
      </c>
      <c r="R811" s="1">
        <v>0</v>
      </c>
      <c r="S811" s="1">
        <v>0</v>
      </c>
      <c r="U811" s="19">
        <f t="shared" si="48"/>
        <v>0.16364556223015245</v>
      </c>
      <c r="V811" s="19">
        <f t="shared" si="49"/>
        <v>1.1777967854369893</v>
      </c>
      <c r="W811" s="19">
        <f t="shared" si="50"/>
        <v>0.54082033425384857</v>
      </c>
      <c r="X811">
        <f t="shared" si="51"/>
        <v>-0.61466815463879154</v>
      </c>
      <c r="AB811" s="1">
        <v>75416</v>
      </c>
    </row>
    <row r="812" spans="4:28" x14ac:dyDescent="0.25">
      <c r="D812" s="2">
        <v>1</v>
      </c>
      <c r="E812" s="1">
        <v>24</v>
      </c>
      <c r="F812" s="1">
        <f>AB812/1000</f>
        <v>75.483999999999995</v>
      </c>
      <c r="G812" s="1">
        <v>2</v>
      </c>
      <c r="H812" s="1">
        <v>20000</v>
      </c>
      <c r="I812" s="1">
        <v>11.12</v>
      </c>
      <c r="J812" s="1">
        <v>0.26</v>
      </c>
      <c r="K812" s="1">
        <v>2</v>
      </c>
      <c r="L812" s="1">
        <v>562</v>
      </c>
      <c r="M812" s="1">
        <v>0</v>
      </c>
      <c r="N812" s="1">
        <v>0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U812" s="19">
        <f t="shared" si="48"/>
        <v>0.16262682799087239</v>
      </c>
      <c r="V812" s="19">
        <f t="shared" si="49"/>
        <v>1.1765975344874697</v>
      </c>
      <c r="W812" s="19">
        <f t="shared" si="50"/>
        <v>0.54056733771157517</v>
      </c>
      <c r="X812">
        <f t="shared" si="51"/>
        <v>-0.61513606555260747</v>
      </c>
      <c r="AB812" s="1">
        <v>75484</v>
      </c>
    </row>
    <row r="813" spans="4:28" x14ac:dyDescent="0.25">
      <c r="D813" s="2">
        <v>1</v>
      </c>
      <c r="E813" s="1">
        <v>26</v>
      </c>
      <c r="F813" s="1">
        <f>AB813/1000</f>
        <v>75.503</v>
      </c>
      <c r="G813" s="1">
        <v>5</v>
      </c>
      <c r="H813" s="1">
        <v>30000</v>
      </c>
      <c r="I813" s="1">
        <v>17.989999999999998</v>
      </c>
      <c r="J813" s="1">
        <v>0.4</v>
      </c>
      <c r="K813" s="1">
        <v>2</v>
      </c>
      <c r="L813" s="1">
        <v>616</v>
      </c>
      <c r="M813" s="1">
        <v>1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U813" s="19">
        <f t="shared" si="48"/>
        <v>0.16364564923015246</v>
      </c>
      <c r="V813" s="19">
        <f t="shared" si="49"/>
        <v>1.177796887905314</v>
      </c>
      <c r="W813" s="19">
        <f t="shared" si="50"/>
        <v>0.54082035585888033</v>
      </c>
      <c r="X813">
        <f t="shared" si="51"/>
        <v>-0.61466811469016169</v>
      </c>
      <c r="AB813" s="1">
        <v>75503</v>
      </c>
    </row>
    <row r="814" spans="4:28" x14ac:dyDescent="0.25">
      <c r="D814" s="2">
        <v>1</v>
      </c>
      <c r="E814" s="1">
        <v>25</v>
      </c>
      <c r="F814" s="1">
        <f>AB814/1000</f>
        <v>75.504000000000005</v>
      </c>
      <c r="G814" s="1">
        <v>4</v>
      </c>
      <c r="H814" s="1">
        <v>25000</v>
      </c>
      <c r="I814" s="1">
        <v>12.73</v>
      </c>
      <c r="J814" s="1">
        <v>0.33</v>
      </c>
      <c r="K814" s="1">
        <v>2</v>
      </c>
      <c r="L814" s="1">
        <v>484</v>
      </c>
      <c r="M814" s="1">
        <v>0</v>
      </c>
      <c r="N814" s="1">
        <v>0</v>
      </c>
      <c r="O814" s="1">
        <v>1</v>
      </c>
      <c r="P814" s="1">
        <v>0</v>
      </c>
      <c r="Q814" s="1">
        <v>0</v>
      </c>
      <c r="R814" s="1">
        <v>0</v>
      </c>
      <c r="S814" s="1">
        <v>0</v>
      </c>
      <c r="U814" s="19">
        <f t="shared" si="48"/>
        <v>0.16313624911051244</v>
      </c>
      <c r="V814" s="19">
        <f t="shared" si="49"/>
        <v>1.1771970708161226</v>
      </c>
      <c r="W814" s="19">
        <f t="shared" si="50"/>
        <v>0.54069385201535758</v>
      </c>
      <c r="X814">
        <f t="shared" si="51"/>
        <v>-0.61490205307613699</v>
      </c>
      <c r="AB814" s="1">
        <v>75504</v>
      </c>
    </row>
    <row r="815" spans="4:28" x14ac:dyDescent="0.25">
      <c r="D815" s="2">
        <v>1</v>
      </c>
      <c r="E815" s="1">
        <v>25</v>
      </c>
      <c r="F815" s="1">
        <f>AB815/1000</f>
        <v>75.578000000000003</v>
      </c>
      <c r="G815" s="1">
        <v>2</v>
      </c>
      <c r="H815" s="1">
        <v>20000</v>
      </c>
      <c r="I815" s="1">
        <v>6.54</v>
      </c>
      <c r="J815" s="1">
        <v>0.26</v>
      </c>
      <c r="K815" s="1">
        <v>3</v>
      </c>
      <c r="L815" s="1">
        <v>574</v>
      </c>
      <c r="M815" s="1">
        <v>0</v>
      </c>
      <c r="N815" s="1">
        <v>0</v>
      </c>
      <c r="O815" s="1">
        <v>1</v>
      </c>
      <c r="P815" s="1">
        <v>0</v>
      </c>
      <c r="Q815" s="1">
        <v>0</v>
      </c>
      <c r="R815" s="1">
        <v>0</v>
      </c>
      <c r="S815" s="1">
        <v>0</v>
      </c>
      <c r="U815" s="19">
        <f t="shared" si="48"/>
        <v>0.16313632311051243</v>
      </c>
      <c r="V815" s="19">
        <f t="shared" si="49"/>
        <v>1.1771971579287088</v>
      </c>
      <c r="W815" s="19">
        <f t="shared" si="50"/>
        <v>0.54069387039281425</v>
      </c>
      <c r="X815">
        <f t="shared" si="51"/>
        <v>-0.61490201908748277</v>
      </c>
      <c r="AB815" s="1">
        <v>75578</v>
      </c>
    </row>
    <row r="816" spans="4:28" x14ac:dyDescent="0.25">
      <c r="D816" s="2">
        <v>1</v>
      </c>
      <c r="E816" s="1">
        <v>22</v>
      </c>
      <c r="F816" s="1">
        <f>AB816/1000</f>
        <v>75.646000000000001</v>
      </c>
      <c r="G816" s="1">
        <v>0</v>
      </c>
      <c r="H816" s="1">
        <v>24000</v>
      </c>
      <c r="I816" s="1">
        <v>16.45</v>
      </c>
      <c r="J816" s="1">
        <v>0.32</v>
      </c>
      <c r="K816" s="1">
        <v>4</v>
      </c>
      <c r="L816" s="1">
        <v>639</v>
      </c>
      <c r="M816" s="1">
        <v>0</v>
      </c>
      <c r="N816" s="1">
        <v>0</v>
      </c>
      <c r="O816" s="1">
        <v>1</v>
      </c>
      <c r="P816" s="1">
        <v>0</v>
      </c>
      <c r="Q816" s="1">
        <v>0</v>
      </c>
      <c r="R816" s="1">
        <v>0</v>
      </c>
      <c r="S816" s="1">
        <v>0</v>
      </c>
      <c r="U816" s="19">
        <f t="shared" si="48"/>
        <v>0.16160818775159233</v>
      </c>
      <c r="V816" s="19">
        <f t="shared" si="49"/>
        <v>1.1753996151214208</v>
      </c>
      <c r="W816" s="19">
        <f t="shared" si="50"/>
        <v>0.54031434360431996</v>
      </c>
      <c r="X816">
        <f t="shared" si="51"/>
        <v>-0.61560419100287389</v>
      </c>
      <c r="AB816" s="1">
        <v>75646</v>
      </c>
    </row>
    <row r="817" spans="4:28" x14ac:dyDescent="0.25">
      <c r="D817" s="2">
        <v>1</v>
      </c>
      <c r="E817" s="1">
        <v>26</v>
      </c>
      <c r="F817" s="1">
        <f>AB817/1000</f>
        <v>75.656000000000006</v>
      </c>
      <c r="G817" s="1">
        <v>7</v>
      </c>
      <c r="H817" s="1">
        <v>19000</v>
      </c>
      <c r="I817" s="1">
        <v>7.49</v>
      </c>
      <c r="J817" s="1">
        <v>0.25</v>
      </c>
      <c r="K817" s="1">
        <v>2</v>
      </c>
      <c r="L817" s="1">
        <v>621</v>
      </c>
      <c r="M817" s="1">
        <v>1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U817" s="19">
        <f t="shared" si="48"/>
        <v>0.16364580223015246</v>
      </c>
      <c r="V817" s="19">
        <f t="shared" si="49"/>
        <v>1.1777970681082517</v>
      </c>
      <c r="W817" s="19">
        <f t="shared" si="50"/>
        <v>0.54082039385393599</v>
      </c>
      <c r="X817">
        <f t="shared" si="51"/>
        <v>-0.61466804443567902</v>
      </c>
      <c r="AB817" s="1">
        <v>75656</v>
      </c>
    </row>
    <row r="818" spans="4:28" x14ac:dyDescent="0.25">
      <c r="D818" s="2">
        <v>1</v>
      </c>
      <c r="E818" s="1">
        <v>25</v>
      </c>
      <c r="F818" s="1">
        <f>AB818/1000</f>
        <v>75.802000000000007</v>
      </c>
      <c r="G818" s="1">
        <v>2</v>
      </c>
      <c r="H818" s="1">
        <v>20000</v>
      </c>
      <c r="I818" s="1">
        <v>11.48</v>
      </c>
      <c r="J818" s="1">
        <v>0.26</v>
      </c>
      <c r="K818" s="1">
        <v>2</v>
      </c>
      <c r="L818" s="1">
        <v>637</v>
      </c>
      <c r="M818" s="1">
        <v>1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U818" s="19">
        <f t="shared" si="48"/>
        <v>0.16313654711051245</v>
      </c>
      <c r="V818" s="19">
        <f t="shared" si="49"/>
        <v>1.1771974216209018</v>
      </c>
      <c r="W818" s="19">
        <f t="shared" si="50"/>
        <v>0.54069392602187172</v>
      </c>
      <c r="X818">
        <f t="shared" si="51"/>
        <v>-0.61490191620291601</v>
      </c>
      <c r="AB818" s="1">
        <v>75802</v>
      </c>
    </row>
    <row r="819" spans="4:28" x14ac:dyDescent="0.25">
      <c r="D819" s="2">
        <v>1</v>
      </c>
      <c r="E819" s="1">
        <v>24</v>
      </c>
      <c r="F819" s="1">
        <f>AB819/1000</f>
        <v>75.89</v>
      </c>
      <c r="G819" s="1">
        <v>2</v>
      </c>
      <c r="H819" s="1">
        <v>20000</v>
      </c>
      <c r="I819" s="1">
        <v>14.84</v>
      </c>
      <c r="J819" s="1">
        <v>0.26</v>
      </c>
      <c r="K819" s="1">
        <v>4</v>
      </c>
      <c r="L819" s="1">
        <v>595</v>
      </c>
      <c r="M819" s="1">
        <v>0</v>
      </c>
      <c r="N819" s="1">
        <v>0</v>
      </c>
      <c r="O819" s="1">
        <v>1</v>
      </c>
      <c r="P819" s="1">
        <v>0</v>
      </c>
      <c r="Q819" s="1">
        <v>0</v>
      </c>
      <c r="R819" s="1">
        <v>0</v>
      </c>
      <c r="S819" s="1">
        <v>0</v>
      </c>
      <c r="U819" s="19">
        <f t="shared" si="48"/>
        <v>0.16262723399087239</v>
      </c>
      <c r="V819" s="19">
        <f t="shared" si="49"/>
        <v>1.1765980121861657</v>
      </c>
      <c r="W819" s="19">
        <f t="shared" si="50"/>
        <v>0.5405674385434156</v>
      </c>
      <c r="X819">
        <f t="shared" si="51"/>
        <v>-0.61513587902296729</v>
      </c>
      <c r="AB819" s="1">
        <v>75890</v>
      </c>
    </row>
    <row r="820" spans="4:28" x14ac:dyDescent="0.25">
      <c r="D820" s="2">
        <v>1</v>
      </c>
      <c r="E820" s="1">
        <v>23</v>
      </c>
      <c r="F820" s="1">
        <f>AB820/1000</f>
        <v>75.894000000000005</v>
      </c>
      <c r="G820" s="1">
        <v>1</v>
      </c>
      <c r="H820" s="1">
        <v>26000</v>
      </c>
      <c r="I820" s="1">
        <v>11.71</v>
      </c>
      <c r="J820" s="1">
        <v>0.34</v>
      </c>
      <c r="K820" s="1">
        <v>2</v>
      </c>
      <c r="L820" s="1">
        <v>536</v>
      </c>
      <c r="M820" s="1">
        <v>0</v>
      </c>
      <c r="N820" s="1">
        <v>0</v>
      </c>
      <c r="O820" s="1">
        <v>1</v>
      </c>
      <c r="P820" s="1">
        <v>0</v>
      </c>
      <c r="Q820" s="1">
        <v>0</v>
      </c>
      <c r="R820" s="1">
        <v>0</v>
      </c>
      <c r="S820" s="1">
        <v>0</v>
      </c>
      <c r="U820" s="19">
        <f t="shared" si="48"/>
        <v>0.16211783687123235</v>
      </c>
      <c r="V820" s="19">
        <f t="shared" si="49"/>
        <v>1.1759988091768845</v>
      </c>
      <c r="W820" s="19">
        <f t="shared" si="50"/>
        <v>0.54044092497538165</v>
      </c>
      <c r="X820">
        <f t="shared" si="51"/>
        <v>-0.61536994486904406</v>
      </c>
      <c r="AB820" s="1">
        <v>75894</v>
      </c>
    </row>
    <row r="821" spans="4:28" x14ac:dyDescent="0.25">
      <c r="D821" s="2">
        <v>1</v>
      </c>
      <c r="E821" s="1">
        <v>23</v>
      </c>
      <c r="F821" s="1">
        <f>AB821/1000</f>
        <v>75.927999999999997</v>
      </c>
      <c r="G821" s="1">
        <v>4</v>
      </c>
      <c r="H821" s="1">
        <v>24250</v>
      </c>
      <c r="I821" s="1">
        <v>10.62</v>
      </c>
      <c r="J821" s="1">
        <v>0.32</v>
      </c>
      <c r="K821" s="1">
        <v>4</v>
      </c>
      <c r="L821" s="1">
        <v>528</v>
      </c>
      <c r="M821" s="1">
        <v>0</v>
      </c>
      <c r="N821" s="1">
        <v>0</v>
      </c>
      <c r="O821" s="1">
        <v>1</v>
      </c>
      <c r="P821" s="1">
        <v>0</v>
      </c>
      <c r="Q821" s="1">
        <v>0</v>
      </c>
      <c r="R821" s="1">
        <v>0</v>
      </c>
      <c r="S821" s="1">
        <v>0</v>
      </c>
      <c r="U821" s="19">
        <f t="shared" si="48"/>
        <v>0.16211787087123236</v>
      </c>
      <c r="V821" s="19">
        <f t="shared" si="49"/>
        <v>1.1759988491608446</v>
      </c>
      <c r="W821" s="19">
        <f t="shared" si="50"/>
        <v>0.54044093341977573</v>
      </c>
      <c r="X821">
        <f t="shared" si="51"/>
        <v>-0.61536992924403566</v>
      </c>
      <c r="AB821" s="1">
        <v>75928</v>
      </c>
    </row>
    <row r="822" spans="4:28" x14ac:dyDescent="0.25">
      <c r="D822" s="2">
        <v>1</v>
      </c>
      <c r="E822" s="1">
        <v>22</v>
      </c>
      <c r="F822" s="1">
        <f>AB822/1000</f>
        <v>75.959000000000003</v>
      </c>
      <c r="G822" s="1">
        <v>0</v>
      </c>
      <c r="H822" s="1">
        <v>24000</v>
      </c>
      <c r="I822" s="1">
        <v>14.84</v>
      </c>
      <c r="J822" s="1">
        <v>0.32</v>
      </c>
      <c r="K822" s="1">
        <v>2</v>
      </c>
      <c r="L822" s="1">
        <v>642</v>
      </c>
      <c r="M822" s="1">
        <v>0</v>
      </c>
      <c r="N822" s="1">
        <v>0</v>
      </c>
      <c r="O822" s="1">
        <v>0</v>
      </c>
      <c r="P822" s="1">
        <v>1</v>
      </c>
      <c r="Q822" s="1">
        <v>0</v>
      </c>
      <c r="R822" s="1">
        <v>0</v>
      </c>
      <c r="S822" s="1">
        <v>0</v>
      </c>
      <c r="U822" s="19">
        <f t="shared" si="48"/>
        <v>0.1616085007515923</v>
      </c>
      <c r="V822" s="19">
        <f t="shared" si="49"/>
        <v>1.1753999830215578</v>
      </c>
      <c r="W822" s="19">
        <f t="shared" si="50"/>
        <v>0.5403144213456168</v>
      </c>
      <c r="X822">
        <f t="shared" si="51"/>
        <v>-0.6156040471212757</v>
      </c>
      <c r="AB822" s="1">
        <v>75959</v>
      </c>
    </row>
    <row r="823" spans="4:28" x14ac:dyDescent="0.25">
      <c r="D823" s="2">
        <v>1</v>
      </c>
      <c r="E823" s="1">
        <v>23</v>
      </c>
      <c r="F823" s="1">
        <f>AB823/1000</f>
        <v>76.364000000000004</v>
      </c>
      <c r="G823" s="1">
        <v>0</v>
      </c>
      <c r="H823" s="1">
        <v>21000</v>
      </c>
      <c r="I823" s="1">
        <v>11.36</v>
      </c>
      <c r="J823" s="1">
        <v>0.27</v>
      </c>
      <c r="K823" s="1">
        <v>2</v>
      </c>
      <c r="L823" s="1">
        <v>645</v>
      </c>
      <c r="M823" s="1">
        <v>0</v>
      </c>
      <c r="N823" s="1">
        <v>0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U823" s="19">
        <f t="shared" si="48"/>
        <v>0.16211830687123235</v>
      </c>
      <c r="V823" s="19">
        <f t="shared" si="49"/>
        <v>1.1759993618964546</v>
      </c>
      <c r="W823" s="19">
        <f t="shared" si="50"/>
        <v>0.54044104170670926</v>
      </c>
      <c r="X823">
        <f t="shared" si="51"/>
        <v>-0.61536972887630625</v>
      </c>
      <c r="AB823" s="1">
        <v>76364</v>
      </c>
    </row>
    <row r="824" spans="4:28" x14ac:dyDescent="0.25">
      <c r="D824" s="2">
        <v>1</v>
      </c>
      <c r="E824" s="1">
        <v>26</v>
      </c>
      <c r="F824" s="1">
        <f>AB824/1000</f>
        <v>76.42</v>
      </c>
      <c r="G824" s="1">
        <v>2</v>
      </c>
      <c r="H824" s="1">
        <v>20000</v>
      </c>
      <c r="I824" s="1">
        <v>13.85</v>
      </c>
      <c r="J824" s="1">
        <v>0.26</v>
      </c>
      <c r="K824" s="1">
        <v>3</v>
      </c>
      <c r="L824" s="1">
        <v>656</v>
      </c>
      <c r="M824" s="1">
        <v>1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U824" s="19">
        <f t="shared" si="48"/>
        <v>0.16364656623015245</v>
      </c>
      <c r="V824" s="19">
        <f t="shared" si="49"/>
        <v>1.1777979679455555</v>
      </c>
      <c r="W824" s="19">
        <f t="shared" si="50"/>
        <v>0.54082058358087337</v>
      </c>
      <c r="X824">
        <f t="shared" si="51"/>
        <v>-0.61466769362253248</v>
      </c>
      <c r="AB824" s="1">
        <v>76420</v>
      </c>
    </row>
    <row r="825" spans="4:28" x14ac:dyDescent="0.25">
      <c r="D825" s="2">
        <v>1</v>
      </c>
      <c r="E825" s="1">
        <v>26</v>
      </c>
      <c r="F825" s="1">
        <f>AB825/1000</f>
        <v>76.686999999999998</v>
      </c>
      <c r="G825" s="1">
        <v>3</v>
      </c>
      <c r="H825" s="1">
        <v>21600</v>
      </c>
      <c r="I825" s="1">
        <v>14.35</v>
      </c>
      <c r="J825" s="1">
        <v>0.28000000000000003</v>
      </c>
      <c r="K825" s="1">
        <v>3</v>
      </c>
      <c r="L825" s="1">
        <v>655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U825" s="19">
        <f t="shared" si="48"/>
        <v>0.16364683323015244</v>
      </c>
      <c r="V825" s="19">
        <f t="shared" si="49"/>
        <v>1.1777982824176549</v>
      </c>
      <c r="W825" s="19">
        <f t="shared" si="50"/>
        <v>0.54082064988596523</v>
      </c>
      <c r="X825">
        <f t="shared" si="51"/>
        <v>-0.61466757102163705</v>
      </c>
      <c r="AB825" s="1">
        <v>76687</v>
      </c>
    </row>
    <row r="826" spans="4:28" x14ac:dyDescent="0.25">
      <c r="D826" s="2">
        <v>1</v>
      </c>
      <c r="E826" s="1">
        <v>25</v>
      </c>
      <c r="F826" s="1">
        <f>AB826/1000</f>
        <v>76.733000000000004</v>
      </c>
      <c r="G826" s="1">
        <v>2</v>
      </c>
      <c r="H826" s="1">
        <v>20000</v>
      </c>
      <c r="I826" s="1">
        <v>12.42</v>
      </c>
      <c r="J826" s="1">
        <v>0.26</v>
      </c>
      <c r="K826" s="1">
        <v>3</v>
      </c>
      <c r="L826" s="1">
        <v>656</v>
      </c>
      <c r="M826" s="1">
        <v>0</v>
      </c>
      <c r="N826" s="1">
        <v>0</v>
      </c>
      <c r="O826" s="1">
        <v>0</v>
      </c>
      <c r="P826" s="1">
        <v>1</v>
      </c>
      <c r="Q826" s="1">
        <v>0</v>
      </c>
      <c r="R826" s="1">
        <v>0</v>
      </c>
      <c r="S826" s="1">
        <v>0</v>
      </c>
      <c r="U826" s="19">
        <f t="shared" si="48"/>
        <v>0.16313747811051243</v>
      </c>
      <c r="V826" s="19">
        <f t="shared" si="49"/>
        <v>1.1771985175922115</v>
      </c>
      <c r="W826" s="19">
        <f t="shared" si="50"/>
        <v>0.54069415723013103</v>
      </c>
      <c r="X826">
        <f t="shared" si="51"/>
        <v>-0.61490148858906879</v>
      </c>
      <c r="AB826" s="1">
        <v>76733</v>
      </c>
    </row>
    <row r="827" spans="4:28" x14ac:dyDescent="0.25">
      <c r="D827" s="2">
        <v>1</v>
      </c>
      <c r="E827" s="1">
        <v>22</v>
      </c>
      <c r="F827" s="1">
        <f>AB827/1000</f>
        <v>76.808000000000007</v>
      </c>
      <c r="G827" s="1">
        <v>0</v>
      </c>
      <c r="H827" s="1">
        <v>20000</v>
      </c>
      <c r="I827" s="1">
        <v>14.91</v>
      </c>
      <c r="J827" s="1">
        <v>0.26</v>
      </c>
      <c r="K827" s="1">
        <v>4</v>
      </c>
      <c r="L827" s="1">
        <v>611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U827" s="19">
        <f t="shared" si="48"/>
        <v>0.16160934975159233</v>
      </c>
      <c r="V827" s="19">
        <f t="shared" si="49"/>
        <v>1.1754009809365671</v>
      </c>
      <c r="W827" s="19">
        <f t="shared" si="50"/>
        <v>0.54031463221577025</v>
      </c>
      <c r="X827">
        <f t="shared" si="51"/>
        <v>-0.61560365684830876</v>
      </c>
      <c r="AB827" s="1">
        <v>76808</v>
      </c>
    </row>
    <row r="828" spans="4:28" x14ac:dyDescent="0.25">
      <c r="D828" s="2">
        <v>1</v>
      </c>
      <c r="E828" s="1">
        <v>25</v>
      </c>
      <c r="F828" s="1">
        <f>AB828/1000</f>
        <v>76.932000000000002</v>
      </c>
      <c r="G828" s="1">
        <v>2</v>
      </c>
      <c r="H828" s="1">
        <v>23000</v>
      </c>
      <c r="I828" s="1">
        <v>9.91</v>
      </c>
      <c r="J828" s="1">
        <v>0.3</v>
      </c>
      <c r="K828" s="1">
        <v>3</v>
      </c>
      <c r="L828" s="1">
        <v>604</v>
      </c>
      <c r="M828" s="1">
        <v>0</v>
      </c>
      <c r="N828" s="1">
        <v>0</v>
      </c>
      <c r="O828" s="1">
        <v>1</v>
      </c>
      <c r="P828" s="1">
        <v>0</v>
      </c>
      <c r="Q828" s="1">
        <v>0</v>
      </c>
      <c r="R828" s="1">
        <v>0</v>
      </c>
      <c r="S828" s="1">
        <v>0</v>
      </c>
      <c r="U828" s="19">
        <f t="shared" si="48"/>
        <v>0.16313767711051244</v>
      </c>
      <c r="V828" s="19">
        <f t="shared" si="49"/>
        <v>1.1771987518547398</v>
      </c>
      <c r="W828" s="19">
        <f t="shared" si="50"/>
        <v>0.54069420665058376</v>
      </c>
      <c r="X828">
        <f t="shared" si="51"/>
        <v>-0.61490139718721093</v>
      </c>
      <c r="AB828" s="1">
        <v>76932</v>
      </c>
    </row>
    <row r="829" spans="4:28" x14ac:dyDescent="0.25">
      <c r="D829" s="2">
        <v>1</v>
      </c>
      <c r="E829" s="1">
        <v>25</v>
      </c>
      <c r="F829" s="1">
        <f>AB829/1000</f>
        <v>77.981999999999999</v>
      </c>
      <c r="G829" s="1">
        <v>6</v>
      </c>
      <c r="H829" s="1">
        <v>20000</v>
      </c>
      <c r="I829" s="1">
        <v>11.01</v>
      </c>
      <c r="J829" s="1">
        <v>0.26</v>
      </c>
      <c r="K829" s="1">
        <v>4</v>
      </c>
      <c r="L829" s="1">
        <v>699</v>
      </c>
      <c r="M829" s="1">
        <v>1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U829" s="19">
        <f t="shared" si="48"/>
        <v>0.16313872711051244</v>
      </c>
      <c r="V829" s="19">
        <f t="shared" si="49"/>
        <v>1.1771999879140782</v>
      </c>
      <c r="W829" s="19">
        <f t="shared" si="50"/>
        <v>0.5406944674117532</v>
      </c>
      <c r="X829">
        <f t="shared" si="51"/>
        <v>-0.61490091491626497</v>
      </c>
      <c r="AB829" s="1">
        <v>77982</v>
      </c>
    </row>
    <row r="830" spans="4:28" x14ac:dyDescent="0.25">
      <c r="D830" s="2">
        <v>1</v>
      </c>
      <c r="E830" s="1">
        <v>24</v>
      </c>
      <c r="F830" s="1">
        <f>AB830/1000</f>
        <v>78.025999999999996</v>
      </c>
      <c r="G830" s="1">
        <v>3</v>
      </c>
      <c r="H830" s="1">
        <v>30000</v>
      </c>
      <c r="I830" s="1">
        <v>14.54</v>
      </c>
      <c r="J830" s="1">
        <v>0.38</v>
      </c>
      <c r="K830" s="1">
        <v>3</v>
      </c>
      <c r="L830" s="1">
        <v>582</v>
      </c>
      <c r="M830" s="1">
        <v>0</v>
      </c>
      <c r="N830" s="1">
        <v>0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U830" s="19">
        <f t="shared" si="48"/>
        <v>0.16262936999087241</v>
      </c>
      <c r="V830" s="19">
        <f t="shared" si="49"/>
        <v>1.1766005254022038</v>
      </c>
      <c r="W830" s="19">
        <f t="shared" si="50"/>
        <v>0.54056796902811788</v>
      </c>
      <c r="X830">
        <f t="shared" si="51"/>
        <v>-0.61513489767558271</v>
      </c>
      <c r="AB830" s="1">
        <v>78026</v>
      </c>
    </row>
    <row r="831" spans="4:28" x14ac:dyDescent="0.25">
      <c r="D831" s="2">
        <v>1</v>
      </c>
      <c r="E831" s="1">
        <v>23</v>
      </c>
      <c r="F831" s="1">
        <f>AB831/1000</f>
        <v>78.596999999999994</v>
      </c>
      <c r="G831" s="1">
        <v>1</v>
      </c>
      <c r="H831" s="1">
        <v>20000</v>
      </c>
      <c r="I831" s="1">
        <v>11.49</v>
      </c>
      <c r="J831" s="1">
        <v>0.25</v>
      </c>
      <c r="K831" s="1">
        <v>3</v>
      </c>
      <c r="L831" s="1">
        <v>596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U831" s="19">
        <f t="shared" si="48"/>
        <v>0.16212053987123237</v>
      </c>
      <c r="V831" s="19">
        <f t="shared" si="49"/>
        <v>1.1760019879059618</v>
      </c>
      <c r="W831" s="19">
        <f t="shared" si="50"/>
        <v>0.54044159630463717</v>
      </c>
      <c r="X831">
        <f t="shared" si="51"/>
        <v>-0.61536870268177157</v>
      </c>
      <c r="AB831" s="1">
        <v>78597</v>
      </c>
    </row>
    <row r="832" spans="4:28" x14ac:dyDescent="0.25">
      <c r="D832" s="2">
        <v>1</v>
      </c>
      <c r="E832" s="1">
        <v>23</v>
      </c>
      <c r="F832" s="1">
        <f>AB832/1000</f>
        <v>78.885999999999996</v>
      </c>
      <c r="G832" s="1">
        <v>1</v>
      </c>
      <c r="H832" s="1">
        <v>20000</v>
      </c>
      <c r="I832" s="1">
        <v>10.65</v>
      </c>
      <c r="J832" s="1">
        <v>0.25</v>
      </c>
      <c r="K832" s="1">
        <v>3</v>
      </c>
      <c r="L832" s="1">
        <v>653</v>
      </c>
      <c r="M832" s="1">
        <v>1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U832" s="19">
        <f t="shared" si="48"/>
        <v>0.16212082887123236</v>
      </c>
      <c r="V832" s="19">
        <f t="shared" si="49"/>
        <v>1.1760023277705853</v>
      </c>
      <c r="W832" s="19">
        <f t="shared" si="50"/>
        <v>0.54044166808197025</v>
      </c>
      <c r="X832">
        <f t="shared" si="51"/>
        <v>-0.61536856986940325</v>
      </c>
      <c r="AB832" s="1">
        <v>78886</v>
      </c>
    </row>
    <row r="833" spans="4:28" x14ac:dyDescent="0.25">
      <c r="D833" s="2">
        <v>1</v>
      </c>
      <c r="E833" s="1">
        <v>24</v>
      </c>
      <c r="F833" s="1">
        <f>AB833/1000</f>
        <v>78.954999999999998</v>
      </c>
      <c r="G833" s="1">
        <v>1</v>
      </c>
      <c r="H833" s="1">
        <v>23000</v>
      </c>
      <c r="I833" s="1">
        <v>11.99</v>
      </c>
      <c r="J833" s="1">
        <v>0.28999999999999998</v>
      </c>
      <c r="K833" s="1">
        <v>4</v>
      </c>
      <c r="L833" s="1">
        <v>620</v>
      </c>
      <c r="M833" s="1">
        <v>0</v>
      </c>
      <c r="N833" s="1">
        <v>0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U833" s="19">
        <f t="shared" si="48"/>
        <v>0.16263029899087239</v>
      </c>
      <c r="V833" s="19">
        <f t="shared" si="49"/>
        <v>1.1766016184645995</v>
      </c>
      <c r="W833" s="19">
        <f t="shared" si="50"/>
        <v>0.54056819974919812</v>
      </c>
      <c r="X833">
        <f t="shared" si="51"/>
        <v>-0.61513447086333295</v>
      </c>
      <c r="AB833" s="1">
        <v>78955</v>
      </c>
    </row>
    <row r="834" spans="4:28" x14ac:dyDescent="0.25">
      <c r="D834" s="2">
        <v>1</v>
      </c>
      <c r="E834" s="1">
        <v>24</v>
      </c>
      <c r="F834" s="1">
        <f>AB834/1000</f>
        <v>79.054000000000002</v>
      </c>
      <c r="G834" s="1">
        <v>1</v>
      </c>
      <c r="H834" s="1">
        <v>32500</v>
      </c>
      <c r="I834" s="1">
        <v>9.99</v>
      </c>
      <c r="J834" s="1">
        <v>0.41</v>
      </c>
      <c r="K834" s="1">
        <v>3</v>
      </c>
      <c r="L834" s="1">
        <v>700</v>
      </c>
      <c r="M834" s="1">
        <v>1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U834" s="19">
        <f t="shared" si="48"/>
        <v>0.16263039799087239</v>
      </c>
      <c r="V834" s="19">
        <f t="shared" si="49"/>
        <v>1.1766017349481657</v>
      </c>
      <c r="W834" s="19">
        <f t="shared" si="50"/>
        <v>0.54056822433626595</v>
      </c>
      <c r="X834">
        <f t="shared" si="51"/>
        <v>-0.61513442537958596</v>
      </c>
      <c r="AB834" s="1">
        <v>79054</v>
      </c>
    </row>
    <row r="835" spans="4:28" x14ac:dyDescent="0.25">
      <c r="D835" s="2">
        <v>1</v>
      </c>
      <c r="E835" s="1">
        <v>26</v>
      </c>
      <c r="F835" s="1">
        <f>AB835/1000</f>
        <v>79.097999999999999</v>
      </c>
      <c r="G835" s="1">
        <v>2</v>
      </c>
      <c r="H835" s="1">
        <v>20000</v>
      </c>
      <c r="I835" s="1">
        <v>11.99</v>
      </c>
      <c r="J835" s="1">
        <v>0.25</v>
      </c>
      <c r="K835" s="1">
        <v>2</v>
      </c>
      <c r="L835" s="1">
        <v>534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U835" s="19">
        <f t="shared" ref="U835:U898" si="52">$B$17 + E835*$B$18 + F835*$B$19 +  S835*$B$20</f>
        <v>0.16364924423015245</v>
      </c>
      <c r="V835" s="19">
        <f t="shared" ref="V835:V898" si="53">EXP(U835)</f>
        <v>1.1778011220927371</v>
      </c>
      <c r="W835" s="19">
        <f t="shared" ref="W835:W898" si="54">IF(D835=1,V835/(1+V835),1-(V835/(1+V835)))</f>
        <v>0.54082124861839553</v>
      </c>
      <c r="X835">
        <f t="shared" ref="X835:X898" si="55">LN(W835)</f>
        <v>-0.61466646394094593</v>
      </c>
      <c r="AB835" s="1">
        <v>79098</v>
      </c>
    </row>
    <row r="836" spans="4:28" x14ac:dyDescent="0.25">
      <c r="D836" s="2">
        <v>1</v>
      </c>
      <c r="E836" s="1">
        <v>24</v>
      </c>
      <c r="F836" s="1">
        <f>AB836/1000</f>
        <v>79.138000000000005</v>
      </c>
      <c r="G836" s="1">
        <v>2</v>
      </c>
      <c r="H836" s="1">
        <v>21250</v>
      </c>
      <c r="I836" s="1">
        <v>15.95</v>
      </c>
      <c r="J836" s="1">
        <v>0.27</v>
      </c>
      <c r="K836" s="1">
        <v>4</v>
      </c>
      <c r="L836" s="1">
        <v>650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U836" s="19">
        <f t="shared" si="52"/>
        <v>0.16263048199087241</v>
      </c>
      <c r="V836" s="19">
        <f t="shared" si="53"/>
        <v>1.1766018337827155</v>
      </c>
      <c r="W836" s="19">
        <f t="shared" si="54"/>
        <v>0.54056824519802027</v>
      </c>
      <c r="X836">
        <f t="shared" si="55"/>
        <v>-0.61513438678731769</v>
      </c>
      <c r="AB836" s="1">
        <v>79138</v>
      </c>
    </row>
    <row r="837" spans="4:28" x14ac:dyDescent="0.25">
      <c r="D837" s="2">
        <v>1</v>
      </c>
      <c r="E837" s="1">
        <v>26</v>
      </c>
      <c r="F837" s="1">
        <f>AB837/1000</f>
        <v>79.162999999999997</v>
      </c>
      <c r="G837" s="1">
        <v>3</v>
      </c>
      <c r="H837" s="1">
        <v>21000</v>
      </c>
      <c r="I837" s="1">
        <v>14.09</v>
      </c>
      <c r="J837" s="1">
        <v>0.27</v>
      </c>
      <c r="K837" s="1">
        <v>3</v>
      </c>
      <c r="L837" s="1">
        <v>627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U837" s="19">
        <f t="shared" si="52"/>
        <v>0.16364930923015245</v>
      </c>
      <c r="V837" s="19">
        <f t="shared" si="53"/>
        <v>1.1778011986498125</v>
      </c>
      <c r="W837" s="19">
        <f t="shared" si="54"/>
        <v>0.54082126476008119</v>
      </c>
      <c r="X837">
        <f t="shared" si="55"/>
        <v>-0.61466643409432753</v>
      </c>
      <c r="AB837" s="1">
        <v>79163</v>
      </c>
    </row>
    <row r="838" spans="4:28" x14ac:dyDescent="0.25">
      <c r="D838" s="2">
        <v>1</v>
      </c>
      <c r="E838" s="1">
        <v>23</v>
      </c>
      <c r="F838" s="1">
        <f>AB838/1000</f>
        <v>79.183000000000007</v>
      </c>
      <c r="G838" s="1">
        <v>0</v>
      </c>
      <c r="H838" s="1">
        <v>28000</v>
      </c>
      <c r="I838" s="1">
        <v>7.9</v>
      </c>
      <c r="J838" s="1">
        <v>0.35</v>
      </c>
      <c r="K838" s="1">
        <v>2</v>
      </c>
      <c r="L838" s="1">
        <v>677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U838" s="19">
        <f t="shared" si="52"/>
        <v>0.16212112587123237</v>
      </c>
      <c r="V838" s="19">
        <f t="shared" si="53"/>
        <v>1.1760026770433285</v>
      </c>
      <c r="W838" s="19">
        <f t="shared" si="54"/>
        <v>0.5404417418462174</v>
      </c>
      <c r="X838">
        <f t="shared" si="55"/>
        <v>-0.61536843338058966</v>
      </c>
      <c r="AB838" s="1">
        <v>79183</v>
      </c>
    </row>
    <row r="839" spans="4:28" x14ac:dyDescent="0.25">
      <c r="D839" s="2">
        <v>1</v>
      </c>
      <c r="E839" s="1">
        <v>26</v>
      </c>
      <c r="F839" s="1">
        <f>AB839/1000</f>
        <v>79.221999999999994</v>
      </c>
      <c r="G839" s="1">
        <v>7</v>
      </c>
      <c r="H839" s="1">
        <v>24000</v>
      </c>
      <c r="I839" s="1">
        <v>11.01</v>
      </c>
      <c r="J839" s="1">
        <v>0.3</v>
      </c>
      <c r="K839" s="1">
        <v>2</v>
      </c>
      <c r="L839" s="1">
        <v>616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U839" s="19">
        <f t="shared" si="52"/>
        <v>0.16364936823015244</v>
      </c>
      <c r="V839" s="19">
        <f t="shared" si="53"/>
        <v>1.1778012681400853</v>
      </c>
      <c r="W839" s="19">
        <f t="shared" si="54"/>
        <v>0.54082127941176505</v>
      </c>
      <c r="X839">
        <f t="shared" si="55"/>
        <v>-0.61466640700278241</v>
      </c>
      <c r="AB839" s="1">
        <v>79222</v>
      </c>
    </row>
    <row r="840" spans="4:28" x14ac:dyDescent="0.25">
      <c r="D840" s="2">
        <v>1</v>
      </c>
      <c r="E840" s="1">
        <v>22</v>
      </c>
      <c r="F840" s="1">
        <f>AB840/1000</f>
        <v>79.254999999999995</v>
      </c>
      <c r="G840" s="1">
        <v>0</v>
      </c>
      <c r="H840" s="1">
        <v>34000</v>
      </c>
      <c r="I840" s="1">
        <v>17.579999999999998</v>
      </c>
      <c r="J840" s="1">
        <v>0.43</v>
      </c>
      <c r="K840" s="1">
        <v>4</v>
      </c>
      <c r="L840" s="1">
        <v>691</v>
      </c>
      <c r="M840" s="1">
        <v>0</v>
      </c>
      <c r="N840" s="1">
        <v>0</v>
      </c>
      <c r="O840" s="1">
        <v>0</v>
      </c>
      <c r="P840" s="1">
        <v>1</v>
      </c>
      <c r="Q840" s="1">
        <v>0</v>
      </c>
      <c r="R840" s="1">
        <v>0</v>
      </c>
      <c r="S840" s="1">
        <v>0</v>
      </c>
      <c r="U840" s="19">
        <f t="shared" si="52"/>
        <v>0.16161179675159232</v>
      </c>
      <c r="V840" s="19">
        <f t="shared" si="53"/>
        <v>1.1754038571462864</v>
      </c>
      <c r="W840" s="19">
        <f t="shared" si="54"/>
        <v>0.54031523998867559</v>
      </c>
      <c r="X840">
        <f t="shared" si="55"/>
        <v>-0.61560253199895754</v>
      </c>
      <c r="AB840" s="1">
        <v>79255</v>
      </c>
    </row>
    <row r="841" spans="4:28" x14ac:dyDescent="0.25">
      <c r="D841" s="2">
        <v>1</v>
      </c>
      <c r="E841" s="1">
        <v>23</v>
      </c>
      <c r="F841" s="1">
        <f>AB841/1000</f>
        <v>79.347999999999999</v>
      </c>
      <c r="G841" s="1">
        <v>0</v>
      </c>
      <c r="H841" s="1">
        <v>20000</v>
      </c>
      <c r="I841" s="1">
        <v>10.37</v>
      </c>
      <c r="J841" s="1">
        <v>0.25</v>
      </c>
      <c r="K841" s="1">
        <v>2</v>
      </c>
      <c r="L841" s="1">
        <v>703</v>
      </c>
      <c r="M841" s="1">
        <v>1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U841" s="19">
        <f t="shared" si="52"/>
        <v>0.16212129087123237</v>
      </c>
      <c r="V841" s="19">
        <f t="shared" si="53"/>
        <v>1.1760028710837862</v>
      </c>
      <c r="W841" s="19">
        <f t="shared" si="54"/>
        <v>0.54044178282635402</v>
      </c>
      <c r="X841">
        <f t="shared" si="55"/>
        <v>-0.61536835755348029</v>
      </c>
      <c r="AB841" s="1">
        <v>79348</v>
      </c>
    </row>
    <row r="842" spans="4:28" x14ac:dyDescent="0.25">
      <c r="D842" s="2">
        <v>1</v>
      </c>
      <c r="E842" s="1">
        <v>24</v>
      </c>
      <c r="F842" s="1">
        <f>AB842/1000</f>
        <v>79.510000000000005</v>
      </c>
      <c r="G842" s="1">
        <v>2</v>
      </c>
      <c r="H842" s="1">
        <v>24250</v>
      </c>
      <c r="I842" s="1">
        <v>15.7</v>
      </c>
      <c r="J842" s="1">
        <v>0.3</v>
      </c>
      <c r="K842" s="1">
        <v>2</v>
      </c>
      <c r="L842" s="1">
        <v>604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U842" s="19">
        <f t="shared" si="52"/>
        <v>0.1626308539908724</v>
      </c>
      <c r="V842" s="19">
        <f t="shared" si="53"/>
        <v>1.176602271478679</v>
      </c>
      <c r="W842" s="19">
        <f t="shared" si="54"/>
        <v>0.54056833758578771</v>
      </c>
      <c r="X842">
        <f t="shared" si="55"/>
        <v>-0.61513421587872219</v>
      </c>
      <c r="AB842" s="1">
        <v>79510</v>
      </c>
    </row>
    <row r="843" spans="4:28" x14ac:dyDescent="0.25">
      <c r="D843" s="2">
        <v>1</v>
      </c>
      <c r="E843" s="1">
        <v>23</v>
      </c>
      <c r="F843" s="1">
        <f>AB843/1000</f>
        <v>79.539000000000001</v>
      </c>
      <c r="G843" s="1">
        <v>5</v>
      </c>
      <c r="H843" s="1">
        <v>20000</v>
      </c>
      <c r="I843" s="1">
        <v>13.22</v>
      </c>
      <c r="J843" s="1">
        <v>0.25</v>
      </c>
      <c r="K843" s="1">
        <v>2</v>
      </c>
      <c r="L843" s="1">
        <v>584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U843" s="19">
        <f t="shared" si="52"/>
        <v>0.16212148187123235</v>
      </c>
      <c r="V843" s="19">
        <f t="shared" si="53"/>
        <v>1.176003095700356</v>
      </c>
      <c r="W843" s="19">
        <f t="shared" si="54"/>
        <v>0.54044183026396586</v>
      </c>
      <c r="X843">
        <f t="shared" si="55"/>
        <v>-0.61536826977786541</v>
      </c>
      <c r="AB843" s="1">
        <v>79539</v>
      </c>
    </row>
    <row r="844" spans="4:28" x14ac:dyDescent="0.25">
      <c r="D844" s="2">
        <v>1</v>
      </c>
      <c r="E844" s="1">
        <v>23</v>
      </c>
      <c r="F844" s="1">
        <f>AB844/1000</f>
        <v>79.753</v>
      </c>
      <c r="G844" s="1">
        <v>0</v>
      </c>
      <c r="H844" s="1">
        <v>35000</v>
      </c>
      <c r="I844" s="1">
        <v>15.23</v>
      </c>
      <c r="J844" s="1">
        <v>0.44</v>
      </c>
      <c r="K844" s="1">
        <v>2</v>
      </c>
      <c r="L844" s="1">
        <v>675</v>
      </c>
      <c r="M844" s="1">
        <v>1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U844" s="19">
        <f t="shared" si="52"/>
        <v>0.16212169587123235</v>
      </c>
      <c r="V844" s="19">
        <f t="shared" si="53"/>
        <v>1.1760033473650455</v>
      </c>
      <c r="W844" s="19">
        <f t="shared" si="54"/>
        <v>0.54044188341395938</v>
      </c>
      <c r="X844">
        <f t="shared" si="55"/>
        <v>-0.61536817143242306</v>
      </c>
      <c r="AB844" s="1">
        <v>79753</v>
      </c>
    </row>
    <row r="845" spans="4:28" x14ac:dyDescent="0.25">
      <c r="D845" s="2">
        <v>1</v>
      </c>
      <c r="E845" s="1">
        <v>26</v>
      </c>
      <c r="F845" s="1">
        <f>AB845/1000</f>
        <v>79.875</v>
      </c>
      <c r="G845" s="1">
        <v>6</v>
      </c>
      <c r="H845" s="1">
        <v>25000</v>
      </c>
      <c r="I845" s="1">
        <v>11.58</v>
      </c>
      <c r="J845" s="1">
        <v>0.31</v>
      </c>
      <c r="K845" s="1">
        <v>4</v>
      </c>
      <c r="L845" s="1">
        <v>679</v>
      </c>
      <c r="M845" s="1">
        <v>0</v>
      </c>
      <c r="N845" s="1">
        <v>0</v>
      </c>
      <c r="O845" s="1">
        <v>1</v>
      </c>
      <c r="P845" s="1">
        <v>0</v>
      </c>
      <c r="Q845" s="1">
        <v>0</v>
      </c>
      <c r="R845" s="1">
        <v>0</v>
      </c>
      <c r="S845" s="1">
        <v>0</v>
      </c>
      <c r="U845" s="19">
        <f t="shared" si="52"/>
        <v>0.16365002123015246</v>
      </c>
      <c r="V845" s="19">
        <f t="shared" si="53"/>
        <v>1.1778020372445646</v>
      </c>
      <c r="W845" s="19">
        <f t="shared" si="54"/>
        <v>0.54082144157361667</v>
      </c>
      <c r="X845">
        <f t="shared" si="55"/>
        <v>-0.61466610715913084</v>
      </c>
      <c r="AB845" s="1">
        <v>79875</v>
      </c>
    </row>
    <row r="846" spans="4:28" x14ac:dyDescent="0.25">
      <c r="D846" s="2">
        <v>1</v>
      </c>
      <c r="E846" s="1">
        <v>25</v>
      </c>
      <c r="F846" s="1">
        <f>AB846/1000</f>
        <v>80.001000000000005</v>
      </c>
      <c r="G846" s="1">
        <v>4</v>
      </c>
      <c r="H846" s="1">
        <v>25000</v>
      </c>
      <c r="I846" s="1">
        <v>15.33</v>
      </c>
      <c r="J846" s="1">
        <v>0.31</v>
      </c>
      <c r="K846" s="1">
        <v>2</v>
      </c>
      <c r="L846" s="1">
        <v>592</v>
      </c>
      <c r="M846" s="1">
        <v>0</v>
      </c>
      <c r="N846" s="1">
        <v>0</v>
      </c>
      <c r="O846" s="1">
        <v>1</v>
      </c>
      <c r="P846" s="1">
        <v>0</v>
      </c>
      <c r="Q846" s="1">
        <v>0</v>
      </c>
      <c r="R846" s="1">
        <v>0</v>
      </c>
      <c r="S846" s="1">
        <v>0</v>
      </c>
      <c r="U846" s="19">
        <f t="shared" si="52"/>
        <v>0.16314074611051244</v>
      </c>
      <c r="V846" s="19">
        <f t="shared" si="53"/>
        <v>1.1772023646832532</v>
      </c>
      <c r="W846" s="19">
        <f t="shared" si="54"/>
        <v>0.54069496881816803</v>
      </c>
      <c r="X846">
        <f t="shared" si="55"/>
        <v>-0.61489998757890052</v>
      </c>
      <c r="AB846" s="1">
        <v>80001</v>
      </c>
    </row>
    <row r="847" spans="4:28" x14ac:dyDescent="0.25">
      <c r="D847" s="2">
        <v>1</v>
      </c>
      <c r="E847" s="1">
        <v>24</v>
      </c>
      <c r="F847" s="1">
        <f>AB847/1000</f>
        <v>80.144999999999996</v>
      </c>
      <c r="G847" s="1">
        <v>1</v>
      </c>
      <c r="H847" s="1">
        <v>25000</v>
      </c>
      <c r="I847" s="1">
        <v>9.91</v>
      </c>
      <c r="J847" s="1">
        <v>0.31</v>
      </c>
      <c r="K847" s="1">
        <v>2</v>
      </c>
      <c r="L847" s="1">
        <v>636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U847" s="19">
        <f t="shared" si="52"/>
        <v>0.1626314889908724</v>
      </c>
      <c r="V847" s="19">
        <f t="shared" si="53"/>
        <v>1.1766030186213587</v>
      </c>
      <c r="W847" s="19">
        <f t="shared" si="54"/>
        <v>0.54056849529070705</v>
      </c>
      <c r="X847">
        <f t="shared" si="55"/>
        <v>-0.6151339241396665</v>
      </c>
      <c r="AB847" s="1">
        <v>80145</v>
      </c>
    </row>
    <row r="848" spans="4:28" x14ac:dyDescent="0.25">
      <c r="D848" s="2">
        <v>1</v>
      </c>
      <c r="E848" s="1">
        <v>22</v>
      </c>
      <c r="F848" s="1">
        <f>AB848/1000</f>
        <v>80.179000000000002</v>
      </c>
      <c r="G848" s="1">
        <v>0</v>
      </c>
      <c r="H848" s="1">
        <v>20000</v>
      </c>
      <c r="I848" s="1">
        <v>14.42</v>
      </c>
      <c r="J848" s="1">
        <v>0.25</v>
      </c>
      <c r="K848" s="1">
        <v>2</v>
      </c>
      <c r="L848" s="1">
        <v>655</v>
      </c>
      <c r="M848" s="1">
        <v>0</v>
      </c>
      <c r="N848" s="1">
        <v>0</v>
      </c>
      <c r="O848" s="1">
        <v>1</v>
      </c>
      <c r="P848" s="1">
        <v>0</v>
      </c>
      <c r="Q848" s="1">
        <v>0</v>
      </c>
      <c r="R848" s="1">
        <v>0</v>
      </c>
      <c r="S848" s="1">
        <v>0</v>
      </c>
      <c r="U848" s="19">
        <f t="shared" si="52"/>
        <v>0.16161272075159233</v>
      </c>
      <c r="V848" s="19">
        <f t="shared" si="53"/>
        <v>1.1754049432199523</v>
      </c>
      <c r="W848" s="19">
        <f t="shared" si="54"/>
        <v>0.5403154694868727</v>
      </c>
      <c r="X848">
        <f t="shared" si="55"/>
        <v>-0.61560210725034525</v>
      </c>
      <c r="AB848" s="1">
        <v>80179</v>
      </c>
    </row>
    <row r="849" spans="4:28" x14ac:dyDescent="0.25">
      <c r="D849" s="2">
        <v>1</v>
      </c>
      <c r="E849" s="1">
        <v>23</v>
      </c>
      <c r="F849" s="1">
        <f>AB849/1000</f>
        <v>80.180000000000007</v>
      </c>
      <c r="G849" s="1">
        <v>0</v>
      </c>
      <c r="H849" s="1">
        <v>20000</v>
      </c>
      <c r="I849" s="1">
        <v>14.11</v>
      </c>
      <c r="J849" s="1">
        <v>0.25</v>
      </c>
      <c r="K849" s="1">
        <v>3</v>
      </c>
      <c r="L849" s="1">
        <v>666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U849" s="19">
        <f t="shared" si="52"/>
        <v>0.16212212287123237</v>
      </c>
      <c r="V849" s="19">
        <f t="shared" si="53"/>
        <v>1.1760038495185821</v>
      </c>
      <c r="W849" s="19">
        <f t="shared" si="54"/>
        <v>0.54044198946557953</v>
      </c>
      <c r="X849">
        <f t="shared" si="55"/>
        <v>-0.61536797520112974</v>
      </c>
      <c r="AB849" s="1">
        <v>80180</v>
      </c>
    </row>
    <row r="850" spans="4:28" x14ac:dyDescent="0.25">
      <c r="D850" s="2">
        <v>1</v>
      </c>
      <c r="E850" s="1">
        <v>22</v>
      </c>
      <c r="F850" s="1">
        <f>AB850/1000</f>
        <v>80.302999999999997</v>
      </c>
      <c r="G850" s="1">
        <v>0</v>
      </c>
      <c r="H850" s="1">
        <v>25000</v>
      </c>
      <c r="I850" s="1">
        <v>13.06</v>
      </c>
      <c r="J850" s="1">
        <v>0.31</v>
      </c>
      <c r="K850" s="1">
        <v>3</v>
      </c>
      <c r="L850" s="1">
        <v>554</v>
      </c>
      <c r="M850" s="1">
        <v>0</v>
      </c>
      <c r="N850" s="1">
        <v>0</v>
      </c>
      <c r="O850" s="1">
        <v>0</v>
      </c>
      <c r="P850" s="1">
        <v>1</v>
      </c>
      <c r="Q850" s="1">
        <v>0</v>
      </c>
      <c r="R850" s="1">
        <v>0</v>
      </c>
      <c r="S850" s="1">
        <v>0</v>
      </c>
      <c r="U850" s="19">
        <f t="shared" si="52"/>
        <v>0.16161284475159232</v>
      </c>
      <c r="V850" s="19">
        <f t="shared" si="53"/>
        <v>1.1754050889701742</v>
      </c>
      <c r="W850" s="19">
        <f t="shared" si="54"/>
        <v>0.54031550028533082</v>
      </c>
      <c r="X850">
        <f t="shared" si="55"/>
        <v>-0.61560205024946535</v>
      </c>
      <c r="AB850" s="1">
        <v>80303</v>
      </c>
    </row>
    <row r="851" spans="4:28" x14ac:dyDescent="0.25">
      <c r="D851" s="2">
        <v>1</v>
      </c>
      <c r="E851" s="1">
        <v>23</v>
      </c>
      <c r="F851" s="1">
        <f>AB851/1000</f>
        <v>80.313000000000002</v>
      </c>
      <c r="G851" s="1">
        <v>1</v>
      </c>
      <c r="H851" s="1">
        <v>24000</v>
      </c>
      <c r="I851" s="1">
        <v>11.01</v>
      </c>
      <c r="J851" s="1">
        <v>0.3</v>
      </c>
      <c r="K851" s="1">
        <v>4</v>
      </c>
      <c r="L851" s="1">
        <v>632</v>
      </c>
      <c r="M851" s="1">
        <v>1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U851" s="19">
        <f t="shared" si="52"/>
        <v>0.16212225587123236</v>
      </c>
      <c r="V851" s="19">
        <f t="shared" si="53"/>
        <v>1.1760040059271044</v>
      </c>
      <c r="W851" s="19">
        <f t="shared" si="54"/>
        <v>0.54044202249805062</v>
      </c>
      <c r="X851">
        <f t="shared" si="55"/>
        <v>-0.61536791407991642</v>
      </c>
      <c r="AB851" s="1">
        <v>80313</v>
      </c>
    </row>
    <row r="852" spans="4:28" x14ac:dyDescent="0.25">
      <c r="D852" s="2">
        <v>1</v>
      </c>
      <c r="E852" s="1">
        <v>22</v>
      </c>
      <c r="F852" s="1">
        <f>AB852/1000</f>
        <v>80.358000000000004</v>
      </c>
      <c r="G852" s="1">
        <v>0</v>
      </c>
      <c r="H852" s="1">
        <v>22000</v>
      </c>
      <c r="I852" s="1">
        <v>11.01</v>
      </c>
      <c r="J852" s="1">
        <v>0.27</v>
      </c>
      <c r="K852" s="1">
        <v>2</v>
      </c>
      <c r="L852" s="1">
        <v>635</v>
      </c>
      <c r="M852" s="1">
        <v>1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U852" s="19">
        <f t="shared" si="52"/>
        <v>0.16161289975159232</v>
      </c>
      <c r="V852" s="19">
        <f t="shared" si="53"/>
        <v>1.1754051536174559</v>
      </c>
      <c r="W852" s="19">
        <f t="shared" si="54"/>
        <v>0.54031551394593702</v>
      </c>
      <c r="X852">
        <f t="shared" si="55"/>
        <v>-0.61560202496681837</v>
      </c>
      <c r="AB852" s="1">
        <v>80358</v>
      </c>
    </row>
    <row r="853" spans="4:28" x14ac:dyDescent="0.25">
      <c r="D853" s="2">
        <v>1</v>
      </c>
      <c r="E853" s="1">
        <v>23</v>
      </c>
      <c r="F853" s="1">
        <f>AB853/1000</f>
        <v>80.451999999999998</v>
      </c>
      <c r="G853" s="1">
        <v>2</v>
      </c>
      <c r="H853" s="1">
        <v>25000</v>
      </c>
      <c r="I853" s="1">
        <v>15.37</v>
      </c>
      <c r="J853" s="1">
        <v>0.31</v>
      </c>
      <c r="K853" s="1">
        <v>2</v>
      </c>
      <c r="L853" s="1">
        <v>699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U853" s="19">
        <f t="shared" si="52"/>
        <v>0.16212239487123237</v>
      </c>
      <c r="V853" s="19">
        <f t="shared" si="53"/>
        <v>1.1760041693916725</v>
      </c>
      <c r="W853" s="19">
        <f t="shared" si="54"/>
        <v>0.54044205702070791</v>
      </c>
      <c r="X853">
        <f t="shared" si="55"/>
        <v>-0.61536785020136009</v>
      </c>
      <c r="AB853" s="1">
        <v>80452</v>
      </c>
    </row>
    <row r="854" spans="4:28" x14ac:dyDescent="0.25">
      <c r="D854" s="2">
        <v>1</v>
      </c>
      <c r="E854" s="1">
        <v>25</v>
      </c>
      <c r="F854" s="1">
        <f>AB854/1000</f>
        <v>80.492000000000004</v>
      </c>
      <c r="G854" s="1">
        <v>4</v>
      </c>
      <c r="H854" s="1">
        <v>24000</v>
      </c>
      <c r="I854" s="1">
        <v>6.99</v>
      </c>
      <c r="J854" s="1">
        <v>0.3</v>
      </c>
      <c r="K854" s="1">
        <v>3</v>
      </c>
      <c r="L854" s="1">
        <v>602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U854" s="19">
        <f t="shared" si="52"/>
        <v>0.16314123711051243</v>
      </c>
      <c r="V854" s="19">
        <f t="shared" si="53"/>
        <v>1.1772029426897561</v>
      </c>
      <c r="W854" s="19">
        <f t="shared" si="54"/>
        <v>0.54069509075503008</v>
      </c>
      <c r="X854">
        <f t="shared" si="55"/>
        <v>-0.61489976206016017</v>
      </c>
      <c r="AB854" s="1">
        <v>80492</v>
      </c>
    </row>
    <row r="855" spans="4:28" x14ac:dyDescent="0.25">
      <c r="D855" s="2">
        <v>1</v>
      </c>
      <c r="E855" s="1">
        <v>25</v>
      </c>
      <c r="F855" s="1">
        <f>AB855/1000</f>
        <v>80.569999999999993</v>
      </c>
      <c r="G855" s="1">
        <v>3</v>
      </c>
      <c r="H855" s="1">
        <v>25000</v>
      </c>
      <c r="I855" s="1">
        <v>17.93</v>
      </c>
      <c r="J855" s="1">
        <v>0.31</v>
      </c>
      <c r="K855" s="1">
        <v>4</v>
      </c>
      <c r="L855" s="1">
        <v>612</v>
      </c>
      <c r="M855" s="1">
        <v>0</v>
      </c>
      <c r="N855" s="1">
        <v>0</v>
      </c>
      <c r="O855" s="1">
        <v>0</v>
      </c>
      <c r="P855" s="1">
        <v>1</v>
      </c>
      <c r="Q855" s="1">
        <v>0</v>
      </c>
      <c r="R855" s="1">
        <v>0</v>
      </c>
      <c r="S855" s="1">
        <v>0</v>
      </c>
      <c r="U855" s="19">
        <f t="shared" si="52"/>
        <v>0.16314131511051244</v>
      </c>
      <c r="V855" s="19">
        <f t="shared" si="53"/>
        <v>1.1772030345115894</v>
      </c>
      <c r="W855" s="19">
        <f t="shared" si="54"/>
        <v>0.54069511012585492</v>
      </c>
      <c r="X855">
        <f t="shared" si="55"/>
        <v>-0.61489972623437805</v>
      </c>
      <c r="AB855" s="1">
        <v>80570</v>
      </c>
    </row>
    <row r="856" spans="4:28" x14ac:dyDescent="0.25">
      <c r="D856" s="2">
        <v>1</v>
      </c>
      <c r="E856" s="1">
        <v>22</v>
      </c>
      <c r="F856" s="1">
        <f>AB856/1000</f>
        <v>80.837999999999994</v>
      </c>
      <c r="G856" s="1">
        <v>0</v>
      </c>
      <c r="H856" s="1">
        <v>30000</v>
      </c>
      <c r="I856" s="1">
        <v>12.69</v>
      </c>
      <c r="J856" s="1">
        <v>0.37</v>
      </c>
      <c r="K856" s="1">
        <v>3</v>
      </c>
      <c r="L856" s="1">
        <v>645</v>
      </c>
      <c r="M856" s="1">
        <v>0</v>
      </c>
      <c r="N856" s="1">
        <v>0</v>
      </c>
      <c r="O856" s="1">
        <v>1</v>
      </c>
      <c r="P856" s="1">
        <v>0</v>
      </c>
      <c r="Q856" s="1">
        <v>0</v>
      </c>
      <c r="R856" s="1">
        <v>0</v>
      </c>
      <c r="S856" s="1">
        <v>0</v>
      </c>
      <c r="U856" s="19">
        <f t="shared" si="52"/>
        <v>0.16161337975159232</v>
      </c>
      <c r="V856" s="19">
        <f t="shared" si="53"/>
        <v>1.1754057178120652</v>
      </c>
      <c r="W856" s="19">
        <f t="shared" si="54"/>
        <v>0.54031563316577125</v>
      </c>
      <c r="X856">
        <f t="shared" si="55"/>
        <v>-0.61560180431829359</v>
      </c>
      <c r="AB856" s="1">
        <v>80838</v>
      </c>
    </row>
    <row r="857" spans="4:28" x14ac:dyDescent="0.25">
      <c r="D857" s="2">
        <v>1</v>
      </c>
      <c r="E857" s="1">
        <v>23</v>
      </c>
      <c r="F857" s="1">
        <f>AB857/1000</f>
        <v>80.867999999999995</v>
      </c>
      <c r="G857" s="1">
        <v>1</v>
      </c>
      <c r="H857" s="1">
        <v>25000</v>
      </c>
      <c r="I857" s="1">
        <v>7.9</v>
      </c>
      <c r="J857" s="1">
        <v>0.31</v>
      </c>
      <c r="K857" s="1">
        <v>4</v>
      </c>
      <c r="L857" s="1">
        <v>621</v>
      </c>
      <c r="M857" s="1">
        <v>0</v>
      </c>
      <c r="N857" s="1">
        <v>0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U857" s="19">
        <f t="shared" si="52"/>
        <v>0.16212281087123237</v>
      </c>
      <c r="V857" s="19">
        <f t="shared" si="53"/>
        <v>1.1760046586095088</v>
      </c>
      <c r="W857" s="19">
        <f t="shared" si="54"/>
        <v>0.54044216034031323</v>
      </c>
      <c r="X857">
        <f t="shared" si="55"/>
        <v>-0.61536765902527735</v>
      </c>
      <c r="AB857" s="1">
        <v>80868</v>
      </c>
    </row>
    <row r="858" spans="4:28" x14ac:dyDescent="0.25">
      <c r="D858" s="2">
        <v>1</v>
      </c>
      <c r="E858" s="1">
        <v>26</v>
      </c>
      <c r="F858" s="1">
        <f>AB858/1000</f>
        <v>81.238</v>
      </c>
      <c r="G858" s="1">
        <v>3</v>
      </c>
      <c r="H858" s="1">
        <v>25000</v>
      </c>
      <c r="I858" s="1">
        <v>15.21</v>
      </c>
      <c r="J858" s="1">
        <v>0.31</v>
      </c>
      <c r="K858" s="1">
        <v>2</v>
      </c>
      <c r="L858" s="1">
        <v>531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U858" s="19">
        <f t="shared" si="52"/>
        <v>0.16365138423015246</v>
      </c>
      <c r="V858" s="19">
        <f t="shared" si="53"/>
        <v>1.1778036425898353</v>
      </c>
      <c r="W858" s="19">
        <f t="shared" si="54"/>
        <v>0.54082178005230808</v>
      </c>
      <c r="X858">
        <f t="shared" si="55"/>
        <v>-0.61466548129898646</v>
      </c>
      <c r="AB858" s="1">
        <v>81238</v>
      </c>
    </row>
    <row r="859" spans="4:28" x14ac:dyDescent="0.25">
      <c r="D859" s="2">
        <v>1</v>
      </c>
      <c r="E859" s="1">
        <v>24</v>
      </c>
      <c r="F859" s="1">
        <f>AB859/1000</f>
        <v>81.537000000000006</v>
      </c>
      <c r="G859" s="1">
        <v>1</v>
      </c>
      <c r="H859" s="1">
        <v>25000</v>
      </c>
      <c r="I859" s="1">
        <v>10.99</v>
      </c>
      <c r="J859" s="1">
        <v>0.31</v>
      </c>
      <c r="K859" s="1">
        <v>3</v>
      </c>
      <c r="L859" s="1">
        <v>674</v>
      </c>
      <c r="M859" s="1">
        <v>1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U859" s="19">
        <f t="shared" si="52"/>
        <v>0.16263288099087239</v>
      </c>
      <c r="V859" s="19">
        <f t="shared" si="53"/>
        <v>1.1766046564539006</v>
      </c>
      <c r="W859" s="19">
        <f t="shared" si="54"/>
        <v>0.54056884099973013</v>
      </c>
      <c r="X859">
        <f t="shared" si="55"/>
        <v>-0.61513328461125238</v>
      </c>
      <c r="AB859" s="1">
        <v>81537</v>
      </c>
    </row>
    <row r="860" spans="4:28" x14ac:dyDescent="0.25">
      <c r="D860" s="2">
        <v>1</v>
      </c>
      <c r="E860" s="1">
        <v>22</v>
      </c>
      <c r="F860" s="1">
        <f>AB860/1000</f>
        <v>81.700999999999993</v>
      </c>
      <c r="G860" s="1">
        <v>1</v>
      </c>
      <c r="H860" s="1">
        <v>23400</v>
      </c>
      <c r="I860" s="1">
        <v>7.49</v>
      </c>
      <c r="J860" s="1">
        <v>0.28999999999999998</v>
      </c>
      <c r="K860" s="1">
        <v>2</v>
      </c>
      <c r="L860" s="1">
        <v>589</v>
      </c>
      <c r="M860" s="1">
        <v>1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U860" s="19">
        <f t="shared" si="52"/>
        <v>0.16161424275159231</v>
      </c>
      <c r="V860" s="19">
        <f t="shared" si="53"/>
        <v>1.1754067321876371</v>
      </c>
      <c r="W860" s="19">
        <f t="shared" si="54"/>
        <v>0.54031584751308648</v>
      </c>
      <c r="X860">
        <f t="shared" si="55"/>
        <v>-0.61560140761077753</v>
      </c>
      <c r="AB860" s="1">
        <v>81701</v>
      </c>
    </row>
    <row r="861" spans="4:28" x14ac:dyDescent="0.25">
      <c r="D861" s="2">
        <v>1</v>
      </c>
      <c r="E861" s="1">
        <v>24</v>
      </c>
      <c r="F861" s="1">
        <f>AB861/1000</f>
        <v>82.442999999999998</v>
      </c>
      <c r="G861" s="1">
        <v>0</v>
      </c>
      <c r="H861" s="1">
        <v>33000</v>
      </c>
      <c r="I861" s="1">
        <v>12.68</v>
      </c>
      <c r="J861" s="1">
        <v>0.4</v>
      </c>
      <c r="K861" s="1">
        <v>3</v>
      </c>
      <c r="L861" s="1">
        <v>654</v>
      </c>
      <c r="M861" s="1">
        <v>0</v>
      </c>
      <c r="N861" s="1">
        <v>0</v>
      </c>
      <c r="O861" s="1">
        <v>1</v>
      </c>
      <c r="P861" s="1">
        <v>0</v>
      </c>
      <c r="Q861" s="1">
        <v>0</v>
      </c>
      <c r="R861" s="1">
        <v>0</v>
      </c>
      <c r="S861" s="1">
        <v>0</v>
      </c>
      <c r="U861" s="19">
        <f t="shared" si="52"/>
        <v>0.16263378699087239</v>
      </c>
      <c r="V861" s="19">
        <f t="shared" si="53"/>
        <v>1.1766057224582023</v>
      </c>
      <c r="W861" s="19">
        <f t="shared" si="54"/>
        <v>0.54056906600859911</v>
      </c>
      <c r="X861">
        <f t="shared" si="55"/>
        <v>-0.61513286836672421</v>
      </c>
      <c r="AB861" s="1">
        <v>82443</v>
      </c>
    </row>
    <row r="862" spans="4:28" x14ac:dyDescent="0.25">
      <c r="D862" s="2">
        <v>1</v>
      </c>
      <c r="E862" s="1">
        <v>23</v>
      </c>
      <c r="F862" s="1">
        <f>AB862/1000</f>
        <v>82.566999999999993</v>
      </c>
      <c r="G862" s="1">
        <v>0</v>
      </c>
      <c r="H862" s="1">
        <v>23000</v>
      </c>
      <c r="I862" s="1">
        <v>9.6199999999999992</v>
      </c>
      <c r="J862" s="1">
        <v>0.28000000000000003</v>
      </c>
      <c r="K862" s="1">
        <v>2</v>
      </c>
      <c r="L862" s="1">
        <v>558</v>
      </c>
      <c r="M862" s="1">
        <v>0</v>
      </c>
      <c r="N862" s="1">
        <v>0</v>
      </c>
      <c r="O862" s="1">
        <v>0</v>
      </c>
      <c r="P862" s="1">
        <v>1</v>
      </c>
      <c r="Q862" s="1">
        <v>0</v>
      </c>
      <c r="R862" s="1">
        <v>0</v>
      </c>
      <c r="S862" s="1">
        <v>0</v>
      </c>
      <c r="U862" s="19">
        <f t="shared" si="52"/>
        <v>0.16212450987123236</v>
      </c>
      <c r="V862" s="19">
        <f t="shared" si="53"/>
        <v>1.1760066566431211</v>
      </c>
      <c r="W862" s="19">
        <f t="shared" si="54"/>
        <v>0.54044258231145359</v>
      </c>
      <c r="X862">
        <f t="shared" si="55"/>
        <v>-0.61536687823686631</v>
      </c>
      <c r="AB862" s="1">
        <v>82567</v>
      </c>
    </row>
    <row r="863" spans="4:28" x14ac:dyDescent="0.25">
      <c r="D863" s="2">
        <v>1</v>
      </c>
      <c r="E863" s="1">
        <v>24</v>
      </c>
      <c r="F863" s="1">
        <f>AB863/1000</f>
        <v>82.741</v>
      </c>
      <c r="G863" s="1">
        <v>0</v>
      </c>
      <c r="H863" s="1">
        <v>25000</v>
      </c>
      <c r="I863" s="1">
        <v>14.09</v>
      </c>
      <c r="J863" s="1">
        <v>0.3</v>
      </c>
      <c r="K863" s="1">
        <v>3</v>
      </c>
      <c r="L863" s="1">
        <v>688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U863" s="19">
        <f t="shared" si="52"/>
        <v>0.1626340849908724</v>
      </c>
      <c r="V863" s="19">
        <f t="shared" si="53"/>
        <v>1.1766060730867598</v>
      </c>
      <c r="W863" s="19">
        <f t="shared" si="54"/>
        <v>0.54056914001813505</v>
      </c>
      <c r="X863">
        <f t="shared" si="55"/>
        <v>-0.61513273145631719</v>
      </c>
      <c r="AB863" s="1">
        <v>82741</v>
      </c>
    </row>
    <row r="864" spans="4:28" x14ac:dyDescent="0.25">
      <c r="D864" s="2">
        <v>1</v>
      </c>
      <c r="E864" s="1">
        <v>25</v>
      </c>
      <c r="F864" s="1">
        <f>AB864/1000</f>
        <v>83.234999999999999</v>
      </c>
      <c r="G864" s="1">
        <v>3</v>
      </c>
      <c r="H864" s="1">
        <v>24250</v>
      </c>
      <c r="I864" s="1">
        <v>17.559999999999999</v>
      </c>
      <c r="J864" s="1">
        <v>0.28999999999999998</v>
      </c>
      <c r="K864" s="1">
        <v>4</v>
      </c>
      <c r="L864" s="1">
        <v>603</v>
      </c>
      <c r="M864" s="1">
        <v>0</v>
      </c>
      <c r="N864" s="1">
        <v>0</v>
      </c>
      <c r="O864" s="1">
        <v>1</v>
      </c>
      <c r="P864" s="1">
        <v>0</v>
      </c>
      <c r="Q864" s="1">
        <v>0</v>
      </c>
      <c r="R864" s="1">
        <v>0</v>
      </c>
      <c r="S864" s="1">
        <v>0</v>
      </c>
      <c r="U864" s="19">
        <f t="shared" si="52"/>
        <v>0.16314398011051243</v>
      </c>
      <c r="V864" s="19">
        <f t="shared" si="53"/>
        <v>1.1772061717618565</v>
      </c>
      <c r="W864" s="19">
        <f t="shared" si="54"/>
        <v>0.54069577196229801</v>
      </c>
      <c r="X864">
        <f t="shared" si="55"/>
        <v>-0.61489850218772846</v>
      </c>
      <c r="AB864" s="1">
        <v>83235</v>
      </c>
    </row>
    <row r="865" spans="4:28" x14ac:dyDescent="0.25">
      <c r="D865" s="2">
        <v>1</v>
      </c>
      <c r="E865" s="1">
        <v>24</v>
      </c>
      <c r="F865" s="1">
        <f>AB865/1000</f>
        <v>83.572999999999993</v>
      </c>
      <c r="G865" s="1">
        <v>1</v>
      </c>
      <c r="H865" s="1">
        <v>20000</v>
      </c>
      <c r="I865" s="1">
        <v>14.82</v>
      </c>
      <c r="J865" s="1">
        <v>0.24</v>
      </c>
      <c r="K865" s="1">
        <v>4</v>
      </c>
      <c r="L865" s="1">
        <v>693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U865" s="19">
        <f t="shared" si="52"/>
        <v>0.1626349169908724</v>
      </c>
      <c r="V865" s="19">
        <f t="shared" si="53"/>
        <v>1.1766070520234198</v>
      </c>
      <c r="W865" s="19">
        <f t="shared" si="54"/>
        <v>0.54056934664877654</v>
      </c>
      <c r="X865">
        <f t="shared" si="55"/>
        <v>-0.61513234920992776</v>
      </c>
      <c r="AB865" s="1">
        <v>83573</v>
      </c>
    </row>
    <row r="866" spans="4:28" x14ac:dyDescent="0.25">
      <c r="D866" s="2">
        <v>1</v>
      </c>
      <c r="E866" s="1">
        <v>22</v>
      </c>
      <c r="F866" s="1">
        <f>AB866/1000</f>
        <v>83.759</v>
      </c>
      <c r="G866" s="1">
        <v>1</v>
      </c>
      <c r="H866" s="1">
        <v>20000</v>
      </c>
      <c r="I866" s="1">
        <v>10.99</v>
      </c>
      <c r="J866" s="1">
        <v>0.24</v>
      </c>
      <c r="K866" s="1">
        <v>4</v>
      </c>
      <c r="L866" s="1">
        <v>660</v>
      </c>
      <c r="M866" s="1">
        <v>0</v>
      </c>
      <c r="N866" s="1">
        <v>0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U866" s="19">
        <f t="shared" si="52"/>
        <v>0.16161630075159231</v>
      </c>
      <c r="V866" s="19">
        <f t="shared" si="53"/>
        <v>1.1754091511771811</v>
      </c>
      <c r="W866" s="19">
        <f t="shared" si="54"/>
        <v>0.54031635866803762</v>
      </c>
      <c r="X866">
        <f t="shared" si="55"/>
        <v>-0.61560046158131765</v>
      </c>
      <c r="AB866" s="1">
        <v>83759</v>
      </c>
    </row>
    <row r="867" spans="4:28" x14ac:dyDescent="0.25">
      <c r="D867" s="2">
        <v>1</v>
      </c>
      <c r="E867" s="1">
        <v>24</v>
      </c>
      <c r="F867" s="1">
        <f>AB867/1000</f>
        <v>83.852999999999994</v>
      </c>
      <c r="G867" s="1">
        <v>3</v>
      </c>
      <c r="H867" s="1">
        <v>27600</v>
      </c>
      <c r="I867" s="1">
        <v>11.01</v>
      </c>
      <c r="J867" s="1">
        <v>0.33</v>
      </c>
      <c r="K867" s="1">
        <v>2</v>
      </c>
      <c r="L867" s="1">
        <v>690</v>
      </c>
      <c r="M867" s="1">
        <v>1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U867" s="19">
        <f t="shared" si="52"/>
        <v>0.16263519699087239</v>
      </c>
      <c r="V867" s="19">
        <f t="shared" si="53"/>
        <v>1.1766073814734406</v>
      </c>
      <c r="W867" s="19">
        <f t="shared" si="54"/>
        <v>0.54056941618793175</v>
      </c>
      <c r="X867">
        <f t="shared" si="55"/>
        <v>-0.61513222056935435</v>
      </c>
      <c r="AB867" s="1">
        <v>83853</v>
      </c>
    </row>
    <row r="868" spans="4:28" x14ac:dyDescent="0.25">
      <c r="D868" s="2">
        <v>1</v>
      </c>
      <c r="E868" s="1">
        <v>25</v>
      </c>
      <c r="F868" s="1">
        <f>AB868/1000</f>
        <v>83.900999999999996</v>
      </c>
      <c r="G868" s="1">
        <v>3</v>
      </c>
      <c r="H868" s="1">
        <v>25000</v>
      </c>
      <c r="I868" s="1">
        <v>17.489999999999998</v>
      </c>
      <c r="J868" s="1">
        <v>0.3</v>
      </c>
      <c r="K868" s="1">
        <v>2</v>
      </c>
      <c r="L868" s="1">
        <v>597</v>
      </c>
      <c r="M868" s="1">
        <v>0</v>
      </c>
      <c r="N868" s="1">
        <v>0</v>
      </c>
      <c r="O868" s="1">
        <v>1</v>
      </c>
      <c r="P868" s="1">
        <v>0</v>
      </c>
      <c r="Q868" s="1">
        <v>0</v>
      </c>
      <c r="R868" s="1">
        <v>0</v>
      </c>
      <c r="S868" s="1">
        <v>0</v>
      </c>
      <c r="U868" s="19">
        <f t="shared" si="52"/>
        <v>0.16314464611051244</v>
      </c>
      <c r="V868" s="19">
        <f t="shared" si="53"/>
        <v>1.177206955781428</v>
      </c>
      <c r="W868" s="19">
        <f t="shared" si="54"/>
        <v>0.54069593735930033</v>
      </c>
      <c r="X868">
        <f t="shared" si="55"/>
        <v>-0.61489819629116771</v>
      </c>
      <c r="AB868" s="1">
        <v>83901</v>
      </c>
    </row>
    <row r="869" spans="4:28" x14ac:dyDescent="0.25">
      <c r="D869" s="2">
        <v>1</v>
      </c>
      <c r="E869" s="1">
        <v>26</v>
      </c>
      <c r="F869" s="1">
        <f>AB869/1000</f>
        <v>83.953000000000003</v>
      </c>
      <c r="G869" s="1">
        <v>2</v>
      </c>
      <c r="H869" s="1">
        <v>24000</v>
      </c>
      <c r="I869" s="1">
        <v>15.83</v>
      </c>
      <c r="J869" s="1">
        <v>0.28999999999999998</v>
      </c>
      <c r="K869" s="1">
        <v>3</v>
      </c>
      <c r="L869" s="1">
        <v>646</v>
      </c>
      <c r="M869" s="1">
        <v>0</v>
      </c>
      <c r="N869" s="1">
        <v>0</v>
      </c>
      <c r="O869" s="1">
        <v>0</v>
      </c>
      <c r="P869" s="1">
        <v>1</v>
      </c>
      <c r="Q869" s="1">
        <v>0</v>
      </c>
      <c r="R869" s="1">
        <v>0</v>
      </c>
      <c r="S869" s="1">
        <v>0</v>
      </c>
      <c r="U869" s="19">
        <f t="shared" si="52"/>
        <v>0.16365409923015245</v>
      </c>
      <c r="V869" s="19">
        <f t="shared" si="53"/>
        <v>1.1778068403310658</v>
      </c>
      <c r="W869" s="19">
        <f t="shared" si="54"/>
        <v>0.54082245427790931</v>
      </c>
      <c r="X869">
        <f t="shared" si="55"/>
        <v>-0.61466423463103437</v>
      </c>
      <c r="AB869" s="1">
        <v>83953</v>
      </c>
    </row>
    <row r="870" spans="4:28" x14ac:dyDescent="0.25">
      <c r="D870" s="2">
        <v>1</v>
      </c>
      <c r="E870" s="1">
        <v>26</v>
      </c>
      <c r="F870" s="1">
        <f>AB870/1000</f>
        <v>84.801000000000002</v>
      </c>
      <c r="G870" s="1">
        <v>4</v>
      </c>
      <c r="H870" s="1">
        <v>22500</v>
      </c>
      <c r="I870" s="1">
        <v>18.989999999999998</v>
      </c>
      <c r="J870" s="1">
        <v>0.27</v>
      </c>
      <c r="K870" s="1">
        <v>2</v>
      </c>
      <c r="L870" s="1">
        <v>605</v>
      </c>
      <c r="M870" s="1">
        <v>1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U870" s="19">
        <f t="shared" si="52"/>
        <v>0.16365494723015245</v>
      </c>
      <c r="V870" s="19">
        <f t="shared" si="53"/>
        <v>1.17780783911169</v>
      </c>
      <c r="W870" s="19">
        <f t="shared" si="54"/>
        <v>0.54082266486473307</v>
      </c>
      <c r="X870">
        <f t="shared" si="55"/>
        <v>-0.61466384524856499</v>
      </c>
      <c r="AB870" s="1">
        <v>84801</v>
      </c>
    </row>
    <row r="871" spans="4:28" x14ac:dyDescent="0.25">
      <c r="D871" s="2">
        <v>1</v>
      </c>
      <c r="E871" s="1">
        <v>23</v>
      </c>
      <c r="F871" s="1">
        <f>AB871/1000</f>
        <v>84.864999999999995</v>
      </c>
      <c r="G871" s="1">
        <v>3</v>
      </c>
      <c r="H871" s="1">
        <v>22500</v>
      </c>
      <c r="I871" s="1">
        <v>14.27</v>
      </c>
      <c r="J871" s="1">
        <v>0.27</v>
      </c>
      <c r="K871" s="1">
        <v>2</v>
      </c>
      <c r="L871" s="1">
        <v>655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U871" s="19">
        <f t="shared" si="52"/>
        <v>0.16212680787123235</v>
      </c>
      <c r="V871" s="19">
        <f t="shared" si="53"/>
        <v>1.1760093591095231</v>
      </c>
      <c r="W871" s="19">
        <f t="shared" si="54"/>
        <v>0.54044315305278612</v>
      </c>
      <c r="X871">
        <f t="shared" si="55"/>
        <v>-0.61536582217457614</v>
      </c>
      <c r="AB871" s="1">
        <v>84865</v>
      </c>
    </row>
    <row r="872" spans="4:28" x14ac:dyDescent="0.25">
      <c r="D872" s="2">
        <v>1</v>
      </c>
      <c r="E872" s="1">
        <v>24</v>
      </c>
      <c r="F872" s="1">
        <f>AB872/1000</f>
        <v>84.870999999999995</v>
      </c>
      <c r="G872" s="1">
        <v>3</v>
      </c>
      <c r="H872" s="1">
        <v>25000</v>
      </c>
      <c r="I872" s="1">
        <v>11.86</v>
      </c>
      <c r="J872" s="1">
        <v>0.28999999999999998</v>
      </c>
      <c r="K872" s="1">
        <v>4</v>
      </c>
      <c r="L872" s="1">
        <v>569</v>
      </c>
      <c r="M872" s="1">
        <v>0</v>
      </c>
      <c r="N872" s="1">
        <v>0</v>
      </c>
      <c r="O872" s="1">
        <v>1</v>
      </c>
      <c r="P872" s="1">
        <v>0</v>
      </c>
      <c r="Q872" s="1">
        <v>0</v>
      </c>
      <c r="R872" s="1">
        <v>0</v>
      </c>
      <c r="S872" s="1">
        <v>0</v>
      </c>
      <c r="U872" s="19">
        <f t="shared" si="52"/>
        <v>0.16263621499087239</v>
      </c>
      <c r="V872" s="19">
        <f t="shared" si="53"/>
        <v>1.1766085792603644</v>
      </c>
      <c r="W872" s="19">
        <f t="shared" si="54"/>
        <v>0.54056966901241787</v>
      </c>
      <c r="X872">
        <f t="shared" si="55"/>
        <v>-0.6151317528691489</v>
      </c>
      <c r="AB872" s="1">
        <v>84871</v>
      </c>
    </row>
    <row r="873" spans="4:28" x14ac:dyDescent="0.25">
      <c r="D873" s="2">
        <v>1</v>
      </c>
      <c r="E873" s="1">
        <v>24</v>
      </c>
      <c r="F873" s="1">
        <f>AB873/1000</f>
        <v>84.998999999999995</v>
      </c>
      <c r="G873" s="1">
        <v>0</v>
      </c>
      <c r="H873" s="1">
        <v>21500</v>
      </c>
      <c r="I873" s="1">
        <v>9.99</v>
      </c>
      <c r="J873" s="1">
        <v>0.25</v>
      </c>
      <c r="K873" s="1">
        <v>3</v>
      </c>
      <c r="L873" s="1">
        <v>701</v>
      </c>
      <c r="M873" s="1">
        <v>0</v>
      </c>
      <c r="N873" s="1">
        <v>0</v>
      </c>
      <c r="O873" s="1">
        <v>0</v>
      </c>
      <c r="P873" s="1">
        <v>1</v>
      </c>
      <c r="Q873" s="1">
        <v>0</v>
      </c>
      <c r="R873" s="1">
        <v>0</v>
      </c>
      <c r="S873" s="1">
        <v>0</v>
      </c>
      <c r="U873" s="19">
        <f t="shared" si="52"/>
        <v>0.1626363429908724</v>
      </c>
      <c r="V873" s="19">
        <f t="shared" si="53"/>
        <v>1.1766087298662724</v>
      </c>
      <c r="W873" s="19">
        <f t="shared" si="54"/>
        <v>0.54056970080174294</v>
      </c>
      <c r="X873">
        <f t="shared" si="55"/>
        <v>-0.61513169406206825</v>
      </c>
      <c r="AB873" s="1">
        <v>84999</v>
      </c>
    </row>
    <row r="874" spans="4:28" x14ac:dyDescent="0.25">
      <c r="D874" s="2">
        <v>1</v>
      </c>
      <c r="E874" s="1">
        <v>22</v>
      </c>
      <c r="F874" s="1">
        <f>AB874/1000</f>
        <v>85.088999999999999</v>
      </c>
      <c r="G874" s="1">
        <v>0</v>
      </c>
      <c r="H874" s="1">
        <v>22000</v>
      </c>
      <c r="I874" s="1">
        <v>11.36</v>
      </c>
      <c r="J874" s="1">
        <v>0.26</v>
      </c>
      <c r="K874" s="1">
        <v>4</v>
      </c>
      <c r="L874" s="1">
        <v>537</v>
      </c>
      <c r="M874" s="1">
        <v>0</v>
      </c>
      <c r="N874" s="1">
        <v>0</v>
      </c>
      <c r="O874" s="1">
        <v>1</v>
      </c>
      <c r="P874" s="1">
        <v>0</v>
      </c>
      <c r="Q874" s="1">
        <v>0</v>
      </c>
      <c r="R874" s="1">
        <v>0</v>
      </c>
      <c r="S874" s="1">
        <v>0</v>
      </c>
      <c r="U874" s="19">
        <f t="shared" si="52"/>
        <v>0.16161763075159233</v>
      </c>
      <c r="V874" s="19">
        <f t="shared" si="53"/>
        <v>1.1754107144723918</v>
      </c>
      <c r="W874" s="19">
        <f t="shared" si="54"/>
        <v>0.5403166890062262</v>
      </c>
      <c r="X874">
        <f t="shared" si="55"/>
        <v>-0.61559985020229446</v>
      </c>
      <c r="AB874" s="1">
        <v>85089</v>
      </c>
    </row>
    <row r="875" spans="4:28" x14ac:dyDescent="0.25">
      <c r="D875" s="2">
        <v>1</v>
      </c>
      <c r="E875" s="1">
        <v>22</v>
      </c>
      <c r="F875" s="1">
        <f>AB875/1000</f>
        <v>85.191000000000003</v>
      </c>
      <c r="G875" s="1">
        <v>0</v>
      </c>
      <c r="H875" s="1">
        <v>29100</v>
      </c>
      <c r="I875" s="1">
        <v>15.99</v>
      </c>
      <c r="J875" s="1">
        <v>0.34</v>
      </c>
      <c r="K875" s="1">
        <v>3</v>
      </c>
      <c r="L875" s="1">
        <v>700</v>
      </c>
      <c r="M875" s="1">
        <v>0</v>
      </c>
      <c r="N875" s="1">
        <v>0</v>
      </c>
      <c r="O875" s="1">
        <v>0</v>
      </c>
      <c r="P875" s="1">
        <v>1</v>
      </c>
      <c r="Q875" s="1">
        <v>0</v>
      </c>
      <c r="R875" s="1">
        <v>0</v>
      </c>
      <c r="S875" s="1">
        <v>0</v>
      </c>
      <c r="U875" s="19">
        <f t="shared" si="52"/>
        <v>0.16161773275159233</v>
      </c>
      <c r="V875" s="19">
        <f t="shared" si="53"/>
        <v>1.1754108343642908</v>
      </c>
      <c r="W875" s="19">
        <f t="shared" si="54"/>
        <v>0.54031671434043171</v>
      </c>
      <c r="X875">
        <f t="shared" si="55"/>
        <v>-0.61559980331459796</v>
      </c>
      <c r="AB875" s="1">
        <v>85191</v>
      </c>
    </row>
    <row r="876" spans="4:28" x14ac:dyDescent="0.25">
      <c r="D876" s="2">
        <v>1</v>
      </c>
      <c r="E876" s="1">
        <v>26</v>
      </c>
      <c r="F876" s="1">
        <f>AB876/1000</f>
        <v>85.206999999999994</v>
      </c>
      <c r="G876" s="1">
        <v>2</v>
      </c>
      <c r="H876" s="1">
        <v>20000</v>
      </c>
      <c r="I876" s="1">
        <v>13.16</v>
      </c>
      <c r="J876" s="1">
        <v>0.23</v>
      </c>
      <c r="K876" s="1">
        <v>3</v>
      </c>
      <c r="L876" s="1">
        <v>662</v>
      </c>
      <c r="M876" s="1">
        <v>0</v>
      </c>
      <c r="N876" s="1">
        <v>0</v>
      </c>
      <c r="O876" s="1">
        <v>0</v>
      </c>
      <c r="P876" s="1">
        <v>1</v>
      </c>
      <c r="Q876" s="1">
        <v>0</v>
      </c>
      <c r="R876" s="1">
        <v>0</v>
      </c>
      <c r="S876" s="1">
        <v>0</v>
      </c>
      <c r="U876" s="19">
        <f t="shared" si="52"/>
        <v>0.16365535323015246</v>
      </c>
      <c r="V876" s="19">
        <f t="shared" si="53"/>
        <v>1.1778083173017697</v>
      </c>
      <c r="W876" s="19">
        <f t="shared" si="54"/>
        <v>0.54082276568813648</v>
      </c>
      <c r="X876">
        <f t="shared" si="55"/>
        <v>-0.61466365882258744</v>
      </c>
      <c r="AB876" s="1">
        <v>85207</v>
      </c>
    </row>
    <row r="877" spans="4:28" x14ac:dyDescent="0.25">
      <c r="D877" s="2">
        <v>1</v>
      </c>
      <c r="E877" s="1">
        <v>24</v>
      </c>
      <c r="F877" s="1">
        <f>AB877/1000</f>
        <v>85.222999999999999</v>
      </c>
      <c r="G877" s="1">
        <v>3</v>
      </c>
      <c r="H877" s="1">
        <v>24000</v>
      </c>
      <c r="I877" s="1">
        <v>10.99</v>
      </c>
      <c r="J877" s="1">
        <v>0.28000000000000003</v>
      </c>
      <c r="K877" s="1">
        <v>4</v>
      </c>
      <c r="L877" s="1">
        <v>603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U877" s="19">
        <f t="shared" si="52"/>
        <v>0.16263656699087239</v>
      </c>
      <c r="V877" s="19">
        <f t="shared" si="53"/>
        <v>1.1766089934266573</v>
      </c>
      <c r="W877" s="19">
        <f t="shared" si="54"/>
        <v>0.5405697564330606</v>
      </c>
      <c r="X877">
        <f t="shared" si="55"/>
        <v>-0.61513159114968763</v>
      </c>
      <c r="AB877" s="1">
        <v>85223</v>
      </c>
    </row>
    <row r="878" spans="4:28" x14ac:dyDescent="0.25">
      <c r="D878" s="2">
        <v>1</v>
      </c>
      <c r="E878" s="1">
        <v>24</v>
      </c>
      <c r="F878" s="1">
        <f>AB878/1000</f>
        <v>85.231999999999999</v>
      </c>
      <c r="G878" s="1">
        <v>5</v>
      </c>
      <c r="H878" s="1">
        <v>20000</v>
      </c>
      <c r="I878" s="1">
        <v>14.88</v>
      </c>
      <c r="J878" s="1">
        <v>0.23</v>
      </c>
      <c r="K878" s="1">
        <v>4</v>
      </c>
      <c r="L878" s="1">
        <v>652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U878" s="19">
        <f t="shared" si="52"/>
        <v>0.16263657599087239</v>
      </c>
      <c r="V878" s="19">
        <f t="shared" si="53"/>
        <v>1.1766090040161383</v>
      </c>
      <c r="W878" s="19">
        <f t="shared" si="54"/>
        <v>0.54056975866824741</v>
      </c>
      <c r="X878">
        <f t="shared" si="55"/>
        <v>-0.61513158701481552</v>
      </c>
      <c r="AB878" s="1">
        <v>85232</v>
      </c>
    </row>
    <row r="879" spans="4:28" x14ac:dyDescent="0.25">
      <c r="D879" s="2">
        <v>1</v>
      </c>
      <c r="E879" s="1">
        <v>22</v>
      </c>
      <c r="F879" s="1">
        <f>AB879/1000</f>
        <v>85.242999999999995</v>
      </c>
      <c r="G879" s="1">
        <v>0</v>
      </c>
      <c r="H879" s="1">
        <v>27500</v>
      </c>
      <c r="I879" s="1">
        <v>13.06</v>
      </c>
      <c r="J879" s="1">
        <v>0.32</v>
      </c>
      <c r="K879" s="1">
        <v>3</v>
      </c>
      <c r="L879" s="1">
        <v>583</v>
      </c>
      <c r="M879" s="1">
        <v>1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U879" s="19">
        <f t="shared" si="52"/>
        <v>0.16161778475159233</v>
      </c>
      <c r="V879" s="19">
        <f t="shared" si="53"/>
        <v>1.1754108954856559</v>
      </c>
      <c r="W879" s="19">
        <f t="shared" si="54"/>
        <v>0.54031672725590907</v>
      </c>
      <c r="X879">
        <f t="shared" si="55"/>
        <v>-0.61559977941106725</v>
      </c>
      <c r="AB879" s="1">
        <v>85243</v>
      </c>
    </row>
    <row r="880" spans="4:28" x14ac:dyDescent="0.25">
      <c r="D880" s="2">
        <v>1</v>
      </c>
      <c r="E880" s="1">
        <v>25</v>
      </c>
      <c r="F880" s="1">
        <f>AB880/1000</f>
        <v>85.284000000000006</v>
      </c>
      <c r="G880" s="1">
        <v>3</v>
      </c>
      <c r="H880" s="1">
        <v>25000</v>
      </c>
      <c r="I880" s="1">
        <v>15.21</v>
      </c>
      <c r="J880" s="1">
        <v>0.28999999999999998</v>
      </c>
      <c r="K880" s="1">
        <v>3</v>
      </c>
      <c r="L880" s="1">
        <v>653</v>
      </c>
      <c r="M880" s="1">
        <v>1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U880" s="19">
        <f t="shared" si="52"/>
        <v>0.16314602911051243</v>
      </c>
      <c r="V880" s="19">
        <f t="shared" si="53"/>
        <v>1.1772085838597737</v>
      </c>
      <c r="W880" s="19">
        <f t="shared" si="54"/>
        <v>0.54069628081881271</v>
      </c>
      <c r="X880">
        <f t="shared" si="55"/>
        <v>-0.61489756107388649</v>
      </c>
      <c r="AB880" s="1">
        <v>85284</v>
      </c>
    </row>
    <row r="881" spans="4:28" x14ac:dyDescent="0.25">
      <c r="D881" s="2">
        <v>1</v>
      </c>
      <c r="E881" s="1">
        <v>23</v>
      </c>
      <c r="F881" s="1">
        <f>AB881/1000</f>
        <v>85.787000000000006</v>
      </c>
      <c r="G881" s="1">
        <v>0</v>
      </c>
      <c r="H881" s="1">
        <v>25000</v>
      </c>
      <c r="I881" s="1">
        <v>19.04</v>
      </c>
      <c r="J881" s="1">
        <v>0.28999999999999998</v>
      </c>
      <c r="K881" s="1">
        <v>4</v>
      </c>
      <c r="L881" s="1">
        <v>646</v>
      </c>
      <c r="M881" s="1">
        <v>0</v>
      </c>
      <c r="N881" s="1">
        <v>0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U881" s="19">
        <f t="shared" si="52"/>
        <v>0.16212772987123236</v>
      </c>
      <c r="V881" s="19">
        <f t="shared" si="53"/>
        <v>1.1760104433906522</v>
      </c>
      <c r="W881" s="19">
        <f t="shared" si="54"/>
        <v>0.54044338204470965</v>
      </c>
      <c r="X881">
        <f t="shared" si="55"/>
        <v>-0.61536539846326865</v>
      </c>
      <c r="AB881" s="1">
        <v>85787</v>
      </c>
    </row>
    <row r="882" spans="4:28" x14ac:dyDescent="0.25">
      <c r="D882" s="2">
        <v>1</v>
      </c>
      <c r="E882" s="1">
        <v>22</v>
      </c>
      <c r="F882" s="1">
        <f>AB882/1000</f>
        <v>86.284000000000006</v>
      </c>
      <c r="G882" s="1">
        <v>0</v>
      </c>
      <c r="H882" s="1">
        <v>25000</v>
      </c>
      <c r="I882" s="1">
        <v>15.95</v>
      </c>
      <c r="J882" s="1">
        <v>0.28999999999999998</v>
      </c>
      <c r="K882" s="1">
        <v>4</v>
      </c>
      <c r="L882" s="1">
        <v>648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U882" s="19">
        <f t="shared" si="52"/>
        <v>0.16161882575159231</v>
      </c>
      <c r="V882" s="19">
        <f t="shared" si="53"/>
        <v>1.175412119089035</v>
      </c>
      <c r="W882" s="19">
        <f t="shared" si="54"/>
        <v>0.5403169858138166</v>
      </c>
      <c r="X882">
        <f t="shared" si="55"/>
        <v>-0.61559930088091519</v>
      </c>
      <c r="AB882" s="1">
        <v>86284</v>
      </c>
    </row>
    <row r="883" spans="4:28" x14ac:dyDescent="0.25">
      <c r="D883" s="2">
        <v>1</v>
      </c>
      <c r="E883" s="1">
        <v>26</v>
      </c>
      <c r="F883" s="1">
        <f>AB883/1000</f>
        <v>86.32</v>
      </c>
      <c r="G883" s="1">
        <v>2</v>
      </c>
      <c r="H883" s="1">
        <v>20000</v>
      </c>
      <c r="I883" s="1">
        <v>13.36</v>
      </c>
      <c r="J883" s="1">
        <v>0.23</v>
      </c>
      <c r="K883" s="1">
        <v>2</v>
      </c>
      <c r="L883" s="1">
        <v>655</v>
      </c>
      <c r="M883" s="1">
        <v>0</v>
      </c>
      <c r="N883" s="1">
        <v>0</v>
      </c>
      <c r="O883" s="1">
        <v>0</v>
      </c>
      <c r="P883" s="1">
        <v>1</v>
      </c>
      <c r="Q883" s="1">
        <v>0</v>
      </c>
      <c r="R883" s="1">
        <v>0</v>
      </c>
      <c r="S883" s="1">
        <v>0</v>
      </c>
      <c r="U883" s="19">
        <f t="shared" si="52"/>
        <v>0.16365646623015245</v>
      </c>
      <c r="V883" s="19">
        <f t="shared" si="53"/>
        <v>1.1778096282031563</v>
      </c>
      <c r="W883" s="19">
        <f t="shared" si="54"/>
        <v>0.54082304208331144</v>
      </c>
      <c r="X883">
        <f t="shared" si="55"/>
        <v>-0.61466314775847941</v>
      </c>
      <c r="AB883" s="1">
        <v>86320</v>
      </c>
    </row>
    <row r="884" spans="4:28" x14ac:dyDescent="0.25">
      <c r="D884" s="2">
        <v>1</v>
      </c>
      <c r="E884" s="1">
        <v>23</v>
      </c>
      <c r="F884" s="1">
        <f>AB884/1000</f>
        <v>86.811000000000007</v>
      </c>
      <c r="G884" s="1">
        <v>0</v>
      </c>
      <c r="H884" s="1">
        <v>30000</v>
      </c>
      <c r="I884" s="1">
        <v>11.01</v>
      </c>
      <c r="J884" s="1">
        <v>0.35</v>
      </c>
      <c r="K884" s="1">
        <v>4</v>
      </c>
      <c r="L884" s="1">
        <v>602</v>
      </c>
      <c r="M884" s="1">
        <v>0</v>
      </c>
      <c r="N884" s="1">
        <v>0</v>
      </c>
      <c r="O884" s="1">
        <v>1</v>
      </c>
      <c r="P884" s="1">
        <v>0</v>
      </c>
      <c r="Q884" s="1">
        <v>0</v>
      </c>
      <c r="R884" s="1">
        <v>0</v>
      </c>
      <c r="S884" s="1">
        <v>0</v>
      </c>
      <c r="U884" s="19">
        <f t="shared" si="52"/>
        <v>0.16212875387123235</v>
      </c>
      <c r="V884" s="19">
        <f t="shared" si="53"/>
        <v>1.1760116476259628</v>
      </c>
      <c r="W884" s="19">
        <f t="shared" si="54"/>
        <v>0.54044363636977599</v>
      </c>
      <c r="X884">
        <f t="shared" si="55"/>
        <v>-0.61536492787742203</v>
      </c>
      <c r="AB884" s="1">
        <v>86811</v>
      </c>
    </row>
    <row r="885" spans="4:28" x14ac:dyDescent="0.25">
      <c r="D885" s="2">
        <v>1</v>
      </c>
      <c r="E885" s="1">
        <v>24</v>
      </c>
      <c r="F885" s="1">
        <f>AB885/1000</f>
        <v>87.447000000000003</v>
      </c>
      <c r="G885" s="1">
        <v>6</v>
      </c>
      <c r="H885" s="1">
        <v>20000</v>
      </c>
      <c r="I885" s="1">
        <v>11.01</v>
      </c>
      <c r="J885" s="1">
        <v>0.23</v>
      </c>
      <c r="K885" s="1">
        <v>4</v>
      </c>
      <c r="L885" s="1">
        <v>632</v>
      </c>
      <c r="M885" s="1">
        <v>0</v>
      </c>
      <c r="N885" s="1">
        <v>0</v>
      </c>
      <c r="O885" s="1">
        <v>0</v>
      </c>
      <c r="P885" s="1">
        <v>1</v>
      </c>
      <c r="Q885" s="1">
        <v>0</v>
      </c>
      <c r="R885" s="1">
        <v>0</v>
      </c>
      <c r="S885" s="1">
        <v>0</v>
      </c>
      <c r="U885" s="19">
        <f t="shared" si="52"/>
        <v>0.16263879099087239</v>
      </c>
      <c r="V885" s="19">
        <f t="shared" si="53"/>
        <v>1.1766116102079685</v>
      </c>
      <c r="W885" s="19">
        <f t="shared" si="54"/>
        <v>0.54057030877251766</v>
      </c>
      <c r="X885">
        <f t="shared" si="55"/>
        <v>-0.61513056937744026</v>
      </c>
      <c r="AB885" s="1">
        <v>87447</v>
      </c>
    </row>
    <row r="886" spans="4:28" x14ac:dyDescent="0.25">
      <c r="D886" s="2">
        <v>1</v>
      </c>
      <c r="E886" s="1">
        <v>25</v>
      </c>
      <c r="F886" s="1">
        <f>AB886/1000</f>
        <v>88.153000000000006</v>
      </c>
      <c r="G886" s="1">
        <v>0</v>
      </c>
      <c r="H886" s="1">
        <v>25000</v>
      </c>
      <c r="I886" s="1">
        <v>13.11</v>
      </c>
      <c r="J886" s="1">
        <v>0.28000000000000003</v>
      </c>
      <c r="K886" s="1">
        <v>2</v>
      </c>
      <c r="L886" s="1">
        <v>669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U886" s="19">
        <f t="shared" si="52"/>
        <v>0.16314889811051245</v>
      </c>
      <c r="V886" s="19">
        <f t="shared" si="53"/>
        <v>1.1772119612760457</v>
      </c>
      <c r="W886" s="19">
        <f t="shared" si="54"/>
        <v>0.54069699331712817</v>
      </c>
      <c r="X886">
        <f t="shared" si="55"/>
        <v>-0.61489624333253834</v>
      </c>
      <c r="AB886" s="1">
        <v>88153</v>
      </c>
    </row>
    <row r="887" spans="4:28" x14ac:dyDescent="0.25">
      <c r="D887" s="2">
        <v>1</v>
      </c>
      <c r="E887" s="1">
        <v>24</v>
      </c>
      <c r="F887" s="1">
        <f>AB887/1000</f>
        <v>88.421000000000006</v>
      </c>
      <c r="G887" s="1">
        <v>4</v>
      </c>
      <c r="H887" s="1">
        <v>22400</v>
      </c>
      <c r="I887" s="1">
        <v>16.7</v>
      </c>
      <c r="J887" s="1">
        <v>0.25</v>
      </c>
      <c r="K887" s="1">
        <v>4</v>
      </c>
      <c r="L887" s="1">
        <v>708</v>
      </c>
      <c r="M887" s="1">
        <v>1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U887" s="19">
        <f t="shared" si="52"/>
        <v>0.1626397649908724</v>
      </c>
      <c r="V887" s="19">
        <f t="shared" si="53"/>
        <v>1.1766127562282349</v>
      </c>
      <c r="W887" s="19">
        <f t="shared" si="54"/>
        <v>0.54057055066935289</v>
      </c>
      <c r="X887">
        <f t="shared" si="55"/>
        <v>-0.61513012189303873</v>
      </c>
      <c r="AB887" s="1">
        <v>88421</v>
      </c>
    </row>
    <row r="888" spans="4:28" x14ac:dyDescent="0.25">
      <c r="D888" s="2">
        <v>1</v>
      </c>
      <c r="E888" s="1">
        <v>24</v>
      </c>
      <c r="F888" s="1">
        <f>AB888/1000</f>
        <v>88.480999999999995</v>
      </c>
      <c r="G888" s="1">
        <v>1</v>
      </c>
      <c r="H888" s="1">
        <v>18500</v>
      </c>
      <c r="I888" s="1">
        <v>7.9</v>
      </c>
      <c r="J888" s="1">
        <v>0.21</v>
      </c>
      <c r="K888" s="1">
        <v>2</v>
      </c>
      <c r="L888" s="1">
        <v>605</v>
      </c>
      <c r="M888" s="1">
        <v>0</v>
      </c>
      <c r="N888" s="1">
        <v>0</v>
      </c>
      <c r="O888" s="1">
        <v>0</v>
      </c>
      <c r="P888" s="1">
        <v>1</v>
      </c>
      <c r="Q888" s="1">
        <v>0</v>
      </c>
      <c r="R888" s="1">
        <v>0</v>
      </c>
      <c r="S888" s="1">
        <v>0</v>
      </c>
      <c r="U888" s="19">
        <f t="shared" si="52"/>
        <v>0.1626398249908724</v>
      </c>
      <c r="V888" s="19">
        <f t="shared" si="53"/>
        <v>1.1766128268250025</v>
      </c>
      <c r="W888" s="19">
        <f t="shared" si="54"/>
        <v>0.54057056557059469</v>
      </c>
      <c r="X888">
        <f t="shared" si="55"/>
        <v>-0.61513009432727217</v>
      </c>
      <c r="AB888" s="1">
        <v>88481</v>
      </c>
    </row>
    <row r="889" spans="4:28" x14ac:dyDescent="0.25">
      <c r="D889" s="2">
        <v>1</v>
      </c>
      <c r="E889" s="1">
        <v>26</v>
      </c>
      <c r="F889" s="1">
        <f>AB889/1000</f>
        <v>88.671999999999997</v>
      </c>
      <c r="G889" s="1">
        <v>2</v>
      </c>
      <c r="H889" s="1">
        <v>20000</v>
      </c>
      <c r="I889" s="1">
        <v>12.53</v>
      </c>
      <c r="J889" s="1">
        <v>0.23</v>
      </c>
      <c r="K889" s="1">
        <v>2</v>
      </c>
      <c r="L889" s="1">
        <v>571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U889" s="19">
        <f t="shared" si="52"/>
        <v>0.16365881823015246</v>
      </c>
      <c r="V889" s="19">
        <f t="shared" si="53"/>
        <v>1.1778123984146596</v>
      </c>
      <c r="W889" s="19">
        <f t="shared" si="54"/>
        <v>0.54082362616359836</v>
      </c>
      <c r="X889">
        <f t="shared" si="55"/>
        <v>-0.61466206777496157</v>
      </c>
      <c r="AB889" s="1">
        <v>88672</v>
      </c>
    </row>
    <row r="890" spans="4:28" x14ac:dyDescent="0.25">
      <c r="D890" s="2">
        <v>1</v>
      </c>
      <c r="E890" s="1">
        <v>24</v>
      </c>
      <c r="F890" s="1">
        <f>AB890/1000</f>
        <v>88.95</v>
      </c>
      <c r="G890" s="1">
        <v>3</v>
      </c>
      <c r="H890" s="1">
        <v>27000</v>
      </c>
      <c r="I890" s="1">
        <v>11.01</v>
      </c>
      <c r="J890" s="1">
        <v>0.3</v>
      </c>
      <c r="K890" s="1">
        <v>3</v>
      </c>
      <c r="L890" s="1">
        <v>706</v>
      </c>
      <c r="M890" s="1">
        <v>0</v>
      </c>
      <c r="N890" s="1">
        <v>0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U890" s="19">
        <f t="shared" si="52"/>
        <v>0.1626402939908724</v>
      </c>
      <c r="V890" s="19">
        <f t="shared" si="53"/>
        <v>1.1766133786565476</v>
      </c>
      <c r="W890" s="19">
        <f t="shared" si="54"/>
        <v>0.54057068204863212</v>
      </c>
      <c r="X890">
        <f t="shared" si="55"/>
        <v>-0.6151298788548949</v>
      </c>
      <c r="AB890" s="1">
        <v>88950</v>
      </c>
    </row>
    <row r="891" spans="4:28" x14ac:dyDescent="0.25">
      <c r="D891" s="2">
        <v>1</v>
      </c>
      <c r="E891" s="1">
        <v>26</v>
      </c>
      <c r="F891" s="1">
        <f>AB891/1000</f>
        <v>89.073999999999998</v>
      </c>
      <c r="G891" s="1">
        <v>4</v>
      </c>
      <c r="H891" s="1">
        <v>27050</v>
      </c>
      <c r="I891" s="1">
        <v>15.62</v>
      </c>
      <c r="J891" s="1">
        <v>0.3</v>
      </c>
      <c r="K891" s="1">
        <v>2</v>
      </c>
      <c r="L891" s="1">
        <v>668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U891" s="19">
        <f t="shared" si="52"/>
        <v>0.16365922023015245</v>
      </c>
      <c r="V891" s="19">
        <f t="shared" si="53"/>
        <v>1.1778128718953389</v>
      </c>
      <c r="W891" s="19">
        <f t="shared" si="54"/>
        <v>0.54082372599363626</v>
      </c>
      <c r="X891">
        <f t="shared" si="55"/>
        <v>-0.61466188318607917</v>
      </c>
      <c r="AB891" s="1">
        <v>89074</v>
      </c>
    </row>
    <row r="892" spans="4:28" x14ac:dyDescent="0.25">
      <c r="D892" s="2">
        <v>1</v>
      </c>
      <c r="E892" s="1">
        <v>23</v>
      </c>
      <c r="F892" s="1">
        <f>AB892/1000</f>
        <v>89.734999999999999</v>
      </c>
      <c r="G892" s="1">
        <v>2</v>
      </c>
      <c r="H892" s="1">
        <v>24000</v>
      </c>
      <c r="I892" s="1">
        <v>10.99</v>
      </c>
      <c r="J892" s="1">
        <v>0.27</v>
      </c>
      <c r="K892" s="1">
        <v>2</v>
      </c>
      <c r="L892" s="1">
        <v>689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U892" s="19">
        <f t="shared" si="52"/>
        <v>0.16213167787123237</v>
      </c>
      <c r="V892" s="19">
        <f t="shared" si="53"/>
        <v>1.1760150862890477</v>
      </c>
      <c r="W892" s="19">
        <f t="shared" si="54"/>
        <v>0.54044436258693918</v>
      </c>
      <c r="X892">
        <f t="shared" si="55"/>
        <v>-0.61536358413567649</v>
      </c>
      <c r="AB892" s="1">
        <v>89735</v>
      </c>
    </row>
    <row r="893" spans="4:28" x14ac:dyDescent="0.25">
      <c r="D893" s="2">
        <v>1</v>
      </c>
      <c r="E893" s="1">
        <v>23</v>
      </c>
      <c r="F893" s="1">
        <f>AB893/1000</f>
        <v>89.817999999999998</v>
      </c>
      <c r="G893" s="1">
        <v>0</v>
      </c>
      <c r="H893" s="1">
        <v>25000</v>
      </c>
      <c r="I893" s="1">
        <v>16.350000000000001</v>
      </c>
      <c r="J893" s="1">
        <v>0.28000000000000003</v>
      </c>
      <c r="K893" s="1">
        <v>4</v>
      </c>
      <c r="L893" s="1">
        <v>674</v>
      </c>
      <c r="M893" s="1">
        <v>1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U893" s="19">
        <f t="shared" si="52"/>
        <v>0.16213176087123235</v>
      </c>
      <c r="V893" s="19">
        <f t="shared" si="53"/>
        <v>1.176015183898304</v>
      </c>
      <c r="W893" s="19">
        <f t="shared" si="54"/>
        <v>0.54044438320117205</v>
      </c>
      <c r="X893">
        <f t="shared" si="55"/>
        <v>-0.61536354599255971</v>
      </c>
      <c r="AB893" s="1">
        <v>89818</v>
      </c>
    </row>
    <row r="894" spans="4:28" x14ac:dyDescent="0.25">
      <c r="D894" s="2">
        <v>1</v>
      </c>
      <c r="E894" s="1">
        <v>25</v>
      </c>
      <c r="F894" s="1">
        <f>AB894/1000</f>
        <v>89.914000000000001</v>
      </c>
      <c r="G894" s="1">
        <v>7</v>
      </c>
      <c r="H894" s="1">
        <v>20000</v>
      </c>
      <c r="I894" s="1">
        <v>15.95</v>
      </c>
      <c r="J894" s="1">
        <v>0.22</v>
      </c>
      <c r="K894" s="1">
        <v>4</v>
      </c>
      <c r="L894" s="1">
        <v>477</v>
      </c>
      <c r="M894" s="1">
        <v>0</v>
      </c>
      <c r="N894" s="1">
        <v>0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U894" s="19">
        <f t="shared" si="52"/>
        <v>0.16315065911051244</v>
      </c>
      <c r="V894" s="19">
        <f t="shared" si="53"/>
        <v>1.177214034348135</v>
      </c>
      <c r="W894" s="19">
        <f t="shared" si="54"/>
        <v>0.54069743065044895</v>
      </c>
      <c r="X894">
        <f t="shared" si="55"/>
        <v>-0.61489543450032857</v>
      </c>
      <c r="AB894" s="1">
        <v>89914</v>
      </c>
    </row>
    <row r="895" spans="4:28" x14ac:dyDescent="0.25">
      <c r="D895" s="2">
        <v>1</v>
      </c>
      <c r="E895" s="1">
        <v>22</v>
      </c>
      <c r="F895" s="1">
        <f>AB895/1000</f>
        <v>89.977000000000004</v>
      </c>
      <c r="G895" s="1">
        <v>3</v>
      </c>
      <c r="H895" s="1">
        <v>24250</v>
      </c>
      <c r="I895" s="1">
        <v>15.65</v>
      </c>
      <c r="J895" s="1">
        <v>0.27</v>
      </c>
      <c r="K895" s="1">
        <v>2</v>
      </c>
      <c r="L895" s="1">
        <v>692</v>
      </c>
      <c r="M895" s="1">
        <v>0</v>
      </c>
      <c r="N895" s="1">
        <v>0</v>
      </c>
      <c r="O895" s="1">
        <v>0</v>
      </c>
      <c r="P895" s="1">
        <v>1</v>
      </c>
      <c r="Q895" s="1">
        <v>0</v>
      </c>
      <c r="R895" s="1">
        <v>0</v>
      </c>
      <c r="S895" s="1">
        <v>0</v>
      </c>
      <c r="U895" s="19">
        <f t="shared" si="52"/>
        <v>0.16162251875159231</v>
      </c>
      <c r="V895" s="19">
        <f t="shared" si="53"/>
        <v>1.175416459894006</v>
      </c>
      <c r="W895" s="19">
        <f t="shared" si="54"/>
        <v>0.54031790306085881</v>
      </c>
      <c r="X895">
        <f t="shared" si="55"/>
        <v>-0.6155976032732372</v>
      </c>
      <c r="AB895" s="1">
        <v>89977</v>
      </c>
    </row>
    <row r="896" spans="4:28" x14ac:dyDescent="0.25">
      <c r="D896" s="2">
        <v>1</v>
      </c>
      <c r="E896" s="1">
        <v>26</v>
      </c>
      <c r="F896" s="1">
        <f>AB896/1000</f>
        <v>90.006</v>
      </c>
      <c r="G896" s="1">
        <v>4</v>
      </c>
      <c r="H896" s="1">
        <v>25000</v>
      </c>
      <c r="I896" s="1">
        <v>11.01</v>
      </c>
      <c r="J896" s="1">
        <v>0.28000000000000003</v>
      </c>
      <c r="K896" s="1">
        <v>4</v>
      </c>
      <c r="L896" s="1">
        <v>595</v>
      </c>
      <c r="M896" s="1">
        <v>0</v>
      </c>
      <c r="N896" s="1">
        <v>0</v>
      </c>
      <c r="O896" s="1">
        <v>1</v>
      </c>
      <c r="P896" s="1">
        <v>0</v>
      </c>
      <c r="Q896" s="1">
        <v>0</v>
      </c>
      <c r="R896" s="1">
        <v>0</v>
      </c>
      <c r="S896" s="1">
        <v>0</v>
      </c>
      <c r="U896" s="19">
        <f t="shared" si="52"/>
        <v>0.16366015223015246</v>
      </c>
      <c r="V896" s="19">
        <f t="shared" si="53"/>
        <v>1.1778139696174472</v>
      </c>
      <c r="W896" s="19">
        <f t="shared" si="54"/>
        <v>0.54082395744037814</v>
      </c>
      <c r="X896">
        <f t="shared" si="55"/>
        <v>-0.61466145523389959</v>
      </c>
      <c r="AB896" s="1">
        <v>90006</v>
      </c>
    </row>
    <row r="897" spans="4:28" x14ac:dyDescent="0.25">
      <c r="D897" s="2">
        <v>1</v>
      </c>
      <c r="E897" s="1">
        <v>23</v>
      </c>
      <c r="F897" s="1">
        <f>AB897/1000</f>
        <v>90.108999999999995</v>
      </c>
      <c r="G897" s="1">
        <v>0</v>
      </c>
      <c r="H897" s="1">
        <v>25000</v>
      </c>
      <c r="I897" s="1">
        <v>10.36</v>
      </c>
      <c r="J897" s="1">
        <v>0.28000000000000003</v>
      </c>
      <c r="K897" s="1">
        <v>3</v>
      </c>
      <c r="L897" s="1">
        <v>653</v>
      </c>
      <c r="M897" s="1">
        <v>1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U897" s="19">
        <f t="shared" si="52"/>
        <v>0.16213205187123236</v>
      </c>
      <c r="V897" s="19">
        <f t="shared" si="53"/>
        <v>1.1760155261187721</v>
      </c>
      <c r="W897" s="19">
        <f t="shared" si="54"/>
        <v>0.54044445547516851</v>
      </c>
      <c r="X897">
        <f t="shared" si="55"/>
        <v>-0.61536341226188562</v>
      </c>
      <c r="AB897" s="1">
        <v>90109</v>
      </c>
    </row>
    <row r="898" spans="4:28" x14ac:dyDescent="0.25">
      <c r="D898" s="2">
        <v>1</v>
      </c>
      <c r="E898" s="1">
        <v>22</v>
      </c>
      <c r="F898" s="1">
        <f>AB898/1000</f>
        <v>90.647999999999996</v>
      </c>
      <c r="G898" s="1">
        <v>0</v>
      </c>
      <c r="H898" s="1">
        <v>20000</v>
      </c>
      <c r="I898" s="1">
        <v>14.96</v>
      </c>
      <c r="J898" s="1">
        <v>0.22</v>
      </c>
      <c r="K898" s="1">
        <v>4</v>
      </c>
      <c r="L898" s="1">
        <v>653</v>
      </c>
      <c r="M898" s="1">
        <v>0</v>
      </c>
      <c r="N898" s="1">
        <v>0</v>
      </c>
      <c r="O898" s="1">
        <v>1</v>
      </c>
      <c r="P898" s="1">
        <v>0</v>
      </c>
      <c r="Q898" s="1">
        <v>0</v>
      </c>
      <c r="R898" s="1">
        <v>0</v>
      </c>
      <c r="S898" s="1">
        <v>0</v>
      </c>
      <c r="U898" s="19">
        <f t="shared" si="52"/>
        <v>0.16162318975159232</v>
      </c>
      <c r="V898" s="19">
        <f t="shared" si="53"/>
        <v>1.1754172485987151</v>
      </c>
      <c r="W898" s="19">
        <f t="shared" si="54"/>
        <v>0.54031806972012131</v>
      </c>
      <c r="X898">
        <f t="shared" si="55"/>
        <v>-0.6155972948266063</v>
      </c>
      <c r="AB898" s="1">
        <v>90648</v>
      </c>
    </row>
    <row r="899" spans="4:28" x14ac:dyDescent="0.25">
      <c r="D899" s="2">
        <v>1</v>
      </c>
      <c r="E899" s="1">
        <v>25</v>
      </c>
      <c r="F899" s="1">
        <f>AB899/1000</f>
        <v>90.718000000000004</v>
      </c>
      <c r="G899" s="1">
        <v>4</v>
      </c>
      <c r="H899" s="1">
        <v>25000</v>
      </c>
      <c r="I899" s="1">
        <v>10.99</v>
      </c>
      <c r="J899" s="1">
        <v>0.28000000000000003</v>
      </c>
      <c r="K899" s="1">
        <v>2</v>
      </c>
      <c r="L899" s="1">
        <v>692</v>
      </c>
      <c r="M899" s="1">
        <v>0</v>
      </c>
      <c r="N899" s="1">
        <v>0</v>
      </c>
      <c r="O899" s="1">
        <v>0</v>
      </c>
      <c r="P899" s="1">
        <v>1</v>
      </c>
      <c r="Q899" s="1">
        <v>0</v>
      </c>
      <c r="R899" s="1">
        <v>0</v>
      </c>
      <c r="S899" s="1">
        <v>0</v>
      </c>
      <c r="U899" s="19">
        <f t="shared" ref="U899:U962" si="56">$B$17 + E899*$B$18 + F899*$B$19 +  S899*$B$20</f>
        <v>0.16315146311051243</v>
      </c>
      <c r="V899" s="19">
        <f t="shared" ref="V899:V962" si="57">EXP(U899)</f>
        <v>1.177214980828599</v>
      </c>
      <c r="W899" s="19">
        <f t="shared" ref="W899:W962" si="58">IF(D899=1,V899/(1+V899),1-(V899/(1+V899)))</f>
        <v>0.54069763031879259</v>
      </c>
      <c r="X899">
        <f t="shared" ref="X899:X962" si="59">LN(W899)</f>
        <v>-0.61489506522114312</v>
      </c>
      <c r="AB899" s="1">
        <v>90718</v>
      </c>
    </row>
    <row r="900" spans="4:28" x14ac:dyDescent="0.25">
      <c r="D900" s="2">
        <v>1</v>
      </c>
      <c r="E900" s="1">
        <v>22</v>
      </c>
      <c r="F900" s="1">
        <f>AB900/1000</f>
        <v>90.78</v>
      </c>
      <c r="G900" s="1">
        <v>2</v>
      </c>
      <c r="H900" s="1">
        <v>24000</v>
      </c>
      <c r="I900" s="1">
        <v>12.69</v>
      </c>
      <c r="J900" s="1">
        <v>0.26</v>
      </c>
      <c r="K900" s="1">
        <v>4</v>
      </c>
      <c r="L900" s="1">
        <v>499</v>
      </c>
      <c r="M900" s="1">
        <v>0</v>
      </c>
      <c r="N900" s="1">
        <v>0</v>
      </c>
      <c r="O900" s="1">
        <v>0</v>
      </c>
      <c r="P900" s="1">
        <v>1</v>
      </c>
      <c r="Q900" s="1">
        <v>0</v>
      </c>
      <c r="R900" s="1">
        <v>0</v>
      </c>
      <c r="S900" s="1">
        <v>0</v>
      </c>
      <c r="U900" s="19">
        <f t="shared" si="56"/>
        <v>0.16162332175159233</v>
      </c>
      <c r="V900" s="19">
        <f t="shared" si="57"/>
        <v>1.1754174037538023</v>
      </c>
      <c r="W900" s="19">
        <f t="shared" si="58"/>
        <v>0.54031810250554901</v>
      </c>
      <c r="X900">
        <f t="shared" si="59"/>
        <v>-0.61559723414859358</v>
      </c>
      <c r="AB900" s="1">
        <v>90780</v>
      </c>
    </row>
    <row r="901" spans="4:28" x14ac:dyDescent="0.25">
      <c r="D901" s="2">
        <v>1</v>
      </c>
      <c r="E901" s="1">
        <v>25</v>
      </c>
      <c r="F901" s="1">
        <f>AB901/1000</f>
        <v>90.784999999999997</v>
      </c>
      <c r="G901" s="1">
        <v>4</v>
      </c>
      <c r="H901" s="1">
        <v>30000</v>
      </c>
      <c r="I901" s="1">
        <v>16.89</v>
      </c>
      <c r="J901" s="1">
        <v>0.33</v>
      </c>
      <c r="K901" s="1">
        <v>4</v>
      </c>
      <c r="L901" s="1">
        <v>649</v>
      </c>
      <c r="M901" s="1">
        <v>1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U901" s="19">
        <f t="shared" si="56"/>
        <v>0.16315153011051245</v>
      </c>
      <c r="V901" s="19">
        <f t="shared" si="57"/>
        <v>1.1772150597020055</v>
      </c>
      <c r="W901" s="19">
        <f t="shared" si="58"/>
        <v>0.54069764695782074</v>
      </c>
      <c r="X901">
        <f t="shared" si="59"/>
        <v>-0.61489503444788474</v>
      </c>
      <c r="AB901" s="1">
        <v>90785</v>
      </c>
    </row>
    <row r="902" spans="4:28" x14ac:dyDescent="0.25">
      <c r="D902" s="2">
        <v>1</v>
      </c>
      <c r="E902" s="1">
        <v>23</v>
      </c>
      <c r="F902" s="1">
        <f>AB902/1000</f>
        <v>90.887</v>
      </c>
      <c r="G902" s="1">
        <v>2</v>
      </c>
      <c r="H902" s="1">
        <v>20000</v>
      </c>
      <c r="I902" s="1">
        <v>17.04</v>
      </c>
      <c r="J902" s="1">
        <v>0.22</v>
      </c>
      <c r="K902" s="1">
        <v>2</v>
      </c>
      <c r="L902" s="1">
        <v>685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U902" s="19">
        <f t="shared" si="56"/>
        <v>0.16213282987123237</v>
      </c>
      <c r="V902" s="19">
        <f t="shared" si="57"/>
        <v>1.1760164410592076</v>
      </c>
      <c r="W902" s="19">
        <f t="shared" si="58"/>
        <v>0.54044464870254583</v>
      </c>
      <c r="X902">
        <f t="shared" si="59"/>
        <v>-0.61536305472774722</v>
      </c>
      <c r="AB902" s="1">
        <v>90887</v>
      </c>
    </row>
    <row r="903" spans="4:28" x14ac:dyDescent="0.25">
      <c r="D903" s="2">
        <v>1</v>
      </c>
      <c r="E903" s="1">
        <v>24</v>
      </c>
      <c r="F903" s="1">
        <f>AB903/1000</f>
        <v>90.888999999999996</v>
      </c>
      <c r="G903" s="1">
        <v>1</v>
      </c>
      <c r="H903" s="1">
        <v>24000</v>
      </c>
      <c r="I903" s="1">
        <v>10.37</v>
      </c>
      <c r="J903" s="1">
        <v>0.26</v>
      </c>
      <c r="K903" s="1">
        <v>3</v>
      </c>
      <c r="L903" s="1">
        <v>643</v>
      </c>
      <c r="M903" s="1">
        <v>1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U903" s="19">
        <f t="shared" si="56"/>
        <v>0.16264223299087241</v>
      </c>
      <c r="V903" s="19">
        <f t="shared" si="57"/>
        <v>1.1766156601121007</v>
      </c>
      <c r="W903" s="19">
        <f t="shared" si="58"/>
        <v>0.5405711636070385</v>
      </c>
      <c r="X903">
        <f t="shared" si="59"/>
        <v>-0.61512898802191429</v>
      </c>
      <c r="AB903" s="1">
        <v>90889</v>
      </c>
    </row>
    <row r="904" spans="4:28" x14ac:dyDescent="0.25">
      <c r="D904" s="2">
        <v>1</v>
      </c>
      <c r="E904" s="1">
        <v>23</v>
      </c>
      <c r="F904" s="1">
        <f>AB904/1000</f>
        <v>90.9</v>
      </c>
      <c r="G904" s="1">
        <v>0</v>
      </c>
      <c r="H904" s="1">
        <v>24000</v>
      </c>
      <c r="I904" s="1">
        <v>12.92</v>
      </c>
      <c r="J904" s="1">
        <v>0.26</v>
      </c>
      <c r="K904" s="1">
        <v>2</v>
      </c>
      <c r="L904" s="1">
        <v>672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U904" s="19">
        <f t="shared" si="56"/>
        <v>0.16213284287123236</v>
      </c>
      <c r="V904" s="19">
        <f t="shared" si="57"/>
        <v>1.1760164563474214</v>
      </c>
      <c r="W904" s="19">
        <f t="shared" si="58"/>
        <v>0.54044465193128088</v>
      </c>
      <c r="X904">
        <f t="shared" si="59"/>
        <v>-0.61536304875352754</v>
      </c>
      <c r="AB904" s="1">
        <v>90900</v>
      </c>
    </row>
    <row r="905" spans="4:28" x14ac:dyDescent="0.25">
      <c r="D905" s="2">
        <v>1</v>
      </c>
      <c r="E905" s="1">
        <v>24</v>
      </c>
      <c r="F905" s="1">
        <f>AB905/1000</f>
        <v>90.911000000000001</v>
      </c>
      <c r="G905" s="1">
        <v>2</v>
      </c>
      <c r="H905" s="1">
        <v>24000</v>
      </c>
      <c r="I905" s="1">
        <v>11.01</v>
      </c>
      <c r="J905" s="1">
        <v>0.26</v>
      </c>
      <c r="K905" s="1">
        <v>3</v>
      </c>
      <c r="L905" s="1">
        <v>589</v>
      </c>
      <c r="M905" s="1">
        <v>1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U905" s="19">
        <f t="shared" si="56"/>
        <v>0.1626422549908724</v>
      </c>
      <c r="V905" s="19">
        <f t="shared" si="57"/>
        <v>1.1766156859976455</v>
      </c>
      <c r="W905" s="19">
        <f t="shared" si="58"/>
        <v>0.54057116907082625</v>
      </c>
      <c r="X905">
        <f t="shared" si="59"/>
        <v>-0.61512897791447962</v>
      </c>
      <c r="AB905" s="1">
        <v>90911</v>
      </c>
    </row>
    <row r="906" spans="4:28" x14ac:dyDescent="0.25">
      <c r="D906" s="2">
        <v>1</v>
      </c>
      <c r="E906" s="1">
        <v>24</v>
      </c>
      <c r="F906" s="1">
        <f>AB906/1000</f>
        <v>90.938000000000002</v>
      </c>
      <c r="G906" s="1">
        <v>0</v>
      </c>
      <c r="H906" s="1">
        <v>25000</v>
      </c>
      <c r="I906" s="1">
        <v>10.25</v>
      </c>
      <c r="J906" s="1">
        <v>0.27</v>
      </c>
      <c r="K906" s="1">
        <v>4</v>
      </c>
      <c r="L906" s="1">
        <v>648</v>
      </c>
      <c r="M906" s="1">
        <v>1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U906" s="19">
        <f t="shared" si="56"/>
        <v>0.16264228199087241</v>
      </c>
      <c r="V906" s="19">
        <f t="shared" si="57"/>
        <v>1.1766157177662695</v>
      </c>
      <c r="W906" s="19">
        <f t="shared" si="58"/>
        <v>0.54057117577638358</v>
      </c>
      <c r="X906">
        <f t="shared" si="59"/>
        <v>-0.61512896550990148</v>
      </c>
      <c r="AB906" s="1">
        <v>90938</v>
      </c>
    </row>
    <row r="907" spans="4:28" x14ac:dyDescent="0.25">
      <c r="D907" s="2">
        <v>1</v>
      </c>
      <c r="E907" s="1">
        <v>25</v>
      </c>
      <c r="F907" s="1">
        <f>AB907/1000</f>
        <v>90.938000000000002</v>
      </c>
      <c r="G907" s="1">
        <v>1</v>
      </c>
      <c r="H907" s="1">
        <v>25000</v>
      </c>
      <c r="I907" s="1">
        <v>10.36</v>
      </c>
      <c r="J907" s="1">
        <v>0.27</v>
      </c>
      <c r="K907" s="1">
        <v>2</v>
      </c>
      <c r="L907" s="1">
        <v>577</v>
      </c>
      <c r="M907" s="1">
        <v>1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U907" s="19">
        <f t="shared" si="56"/>
        <v>0.16315168311051245</v>
      </c>
      <c r="V907" s="19">
        <f t="shared" si="57"/>
        <v>1.1772152398159232</v>
      </c>
      <c r="W907" s="19">
        <f t="shared" si="58"/>
        <v>0.54069768495440684</v>
      </c>
      <c r="X907">
        <f t="shared" si="59"/>
        <v>-0.61489496417462763</v>
      </c>
      <c r="AB907" s="1">
        <v>90938</v>
      </c>
    </row>
    <row r="908" spans="4:28" x14ac:dyDescent="0.25">
      <c r="D908" s="2">
        <v>1</v>
      </c>
      <c r="E908" s="1">
        <v>24</v>
      </c>
      <c r="F908" s="1">
        <f>AB908/1000</f>
        <v>91.183999999999997</v>
      </c>
      <c r="G908" s="1">
        <v>1</v>
      </c>
      <c r="H908" s="1">
        <v>25000</v>
      </c>
      <c r="I908" s="1">
        <v>14.7</v>
      </c>
      <c r="J908" s="1">
        <v>0.27</v>
      </c>
      <c r="K908" s="1">
        <v>3</v>
      </c>
      <c r="L908" s="1">
        <v>668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U908" s="19">
        <f t="shared" si="56"/>
        <v>0.16264252799087239</v>
      </c>
      <c r="V908" s="19">
        <f t="shared" si="57"/>
        <v>1.1766160072137717</v>
      </c>
      <c r="W908" s="19">
        <f t="shared" si="58"/>
        <v>0.54057123687146202</v>
      </c>
      <c r="X908">
        <f t="shared" si="59"/>
        <v>-0.61512885249041815</v>
      </c>
      <c r="AB908" s="1">
        <v>91184</v>
      </c>
    </row>
    <row r="909" spans="4:28" x14ac:dyDescent="0.25">
      <c r="D909" s="2">
        <v>1</v>
      </c>
      <c r="E909" s="1">
        <v>23</v>
      </c>
      <c r="F909" s="1">
        <f>AB909/1000</f>
        <v>91.275000000000006</v>
      </c>
      <c r="G909" s="1">
        <v>0</v>
      </c>
      <c r="H909" s="1">
        <v>23575</v>
      </c>
      <c r="I909" s="1">
        <v>14.5</v>
      </c>
      <c r="J909" s="1">
        <v>0.26</v>
      </c>
      <c r="K909" s="1">
        <v>4</v>
      </c>
      <c r="L909" s="1">
        <v>613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U909" s="19">
        <f t="shared" si="56"/>
        <v>0.16213321787123236</v>
      </c>
      <c r="V909" s="19">
        <f t="shared" si="57"/>
        <v>1.1760168973536751</v>
      </c>
      <c r="W909" s="19">
        <f t="shared" si="58"/>
        <v>0.54044474506786577</v>
      </c>
      <c r="X909">
        <f t="shared" si="59"/>
        <v>-0.61536287642028942</v>
      </c>
      <c r="AB909" s="1">
        <v>91275</v>
      </c>
    </row>
    <row r="910" spans="4:28" x14ac:dyDescent="0.25">
      <c r="D910" s="2">
        <v>1</v>
      </c>
      <c r="E910" s="1">
        <v>23</v>
      </c>
      <c r="F910" s="1">
        <f>AB910/1000</f>
        <v>91.885999999999996</v>
      </c>
      <c r="G910" s="1">
        <v>1</v>
      </c>
      <c r="H910" s="1">
        <v>25000</v>
      </c>
      <c r="I910" s="1">
        <v>16.02</v>
      </c>
      <c r="J910" s="1">
        <v>0.27</v>
      </c>
      <c r="K910" s="1">
        <v>4</v>
      </c>
      <c r="L910" s="1">
        <v>544</v>
      </c>
      <c r="M910" s="1">
        <v>0</v>
      </c>
      <c r="N910" s="1">
        <v>0</v>
      </c>
      <c r="O910" s="1">
        <v>1</v>
      </c>
      <c r="P910" s="1">
        <v>0</v>
      </c>
      <c r="Q910" s="1">
        <v>0</v>
      </c>
      <c r="R910" s="1">
        <v>0</v>
      </c>
      <c r="S910" s="1">
        <v>0</v>
      </c>
      <c r="U910" s="19">
        <f t="shared" si="56"/>
        <v>0.16213382887123237</v>
      </c>
      <c r="V910" s="19">
        <f t="shared" si="57"/>
        <v>1.1760176159002189</v>
      </c>
      <c r="W910" s="19">
        <f t="shared" si="58"/>
        <v>0.54044489681840202</v>
      </c>
      <c r="X910">
        <f t="shared" si="59"/>
        <v>-0.61536259563207507</v>
      </c>
      <c r="AB910" s="1">
        <v>91886</v>
      </c>
    </row>
    <row r="911" spans="4:28" x14ac:dyDescent="0.25">
      <c r="D911" s="2">
        <v>1</v>
      </c>
      <c r="E911" s="1">
        <v>23</v>
      </c>
      <c r="F911" s="1">
        <f>AB911/1000</f>
        <v>92.036000000000001</v>
      </c>
      <c r="G911" s="1">
        <v>2</v>
      </c>
      <c r="H911" s="1">
        <v>20000</v>
      </c>
      <c r="I911" s="1">
        <v>15.05</v>
      </c>
      <c r="J911" s="1">
        <v>0.22</v>
      </c>
      <c r="K911" s="1">
        <v>4</v>
      </c>
      <c r="L911" s="1">
        <v>648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U911" s="19">
        <f t="shared" si="56"/>
        <v>0.16213397887123235</v>
      </c>
      <c r="V911" s="19">
        <f t="shared" si="57"/>
        <v>1.1760177923028745</v>
      </c>
      <c r="W911" s="19">
        <f t="shared" si="58"/>
        <v>0.54044493407303329</v>
      </c>
      <c r="X911">
        <f t="shared" si="59"/>
        <v>-0.61536252669881253</v>
      </c>
      <c r="AB911" s="1">
        <v>92036</v>
      </c>
    </row>
    <row r="912" spans="4:28" x14ac:dyDescent="0.25">
      <c r="D912" s="2">
        <v>1</v>
      </c>
      <c r="E912" s="1">
        <v>22</v>
      </c>
      <c r="F912" s="1">
        <f>AB912/1000</f>
        <v>93.07</v>
      </c>
      <c r="G912" s="1">
        <v>0</v>
      </c>
      <c r="H912" s="1">
        <v>20000</v>
      </c>
      <c r="I912" s="1">
        <v>13.79</v>
      </c>
      <c r="J912" s="1">
        <v>0.21</v>
      </c>
      <c r="K912" s="1">
        <v>4</v>
      </c>
      <c r="L912" s="1">
        <v>662</v>
      </c>
      <c r="M912" s="1">
        <v>0</v>
      </c>
      <c r="N912" s="1">
        <v>0</v>
      </c>
      <c r="O912" s="1">
        <v>0</v>
      </c>
      <c r="P912" s="1">
        <v>1</v>
      </c>
      <c r="Q912" s="1">
        <v>0</v>
      </c>
      <c r="R912" s="1">
        <v>0</v>
      </c>
      <c r="S912" s="1">
        <v>0</v>
      </c>
      <c r="U912" s="19">
        <f t="shared" si="56"/>
        <v>0.16162561175159232</v>
      </c>
      <c r="V912" s="19">
        <f t="shared" si="57"/>
        <v>1.175420095462739</v>
      </c>
      <c r="W912" s="19">
        <f t="shared" si="58"/>
        <v>0.54031867128298838</v>
      </c>
      <c r="X912">
        <f t="shared" si="59"/>
        <v>-0.61559618147769957</v>
      </c>
      <c r="AB912" s="1">
        <v>93070</v>
      </c>
    </row>
    <row r="913" spans="4:28" x14ac:dyDescent="0.25">
      <c r="D913" s="2">
        <v>1</v>
      </c>
      <c r="E913" s="1">
        <v>26</v>
      </c>
      <c r="F913" s="1">
        <f>AB913/1000</f>
        <v>93.471000000000004</v>
      </c>
      <c r="G913" s="1">
        <v>1</v>
      </c>
      <c r="H913" s="1">
        <v>35000</v>
      </c>
      <c r="I913" s="1">
        <v>12.42</v>
      </c>
      <c r="J913" s="1">
        <v>0.37</v>
      </c>
      <c r="K913" s="1">
        <v>3</v>
      </c>
      <c r="L913" s="1">
        <v>701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U913" s="19">
        <f t="shared" si="56"/>
        <v>0.16366361723015246</v>
      </c>
      <c r="V913" s="19">
        <f t="shared" si="57"/>
        <v>1.1778180507499225</v>
      </c>
      <c r="W913" s="19">
        <f t="shared" si="58"/>
        <v>0.54082481791550296</v>
      </c>
      <c r="X913">
        <f t="shared" si="59"/>
        <v>-0.61465986419040297</v>
      </c>
      <c r="AB913" s="1">
        <v>93471</v>
      </c>
    </row>
    <row r="914" spans="4:28" x14ac:dyDescent="0.25">
      <c r="D914" s="2">
        <v>1</v>
      </c>
      <c r="E914" s="1">
        <v>25</v>
      </c>
      <c r="F914" s="1">
        <f>AB914/1000</f>
        <v>94.168000000000006</v>
      </c>
      <c r="G914" s="1">
        <v>3</v>
      </c>
      <c r="H914" s="1">
        <v>22000</v>
      </c>
      <c r="I914" s="1">
        <v>11.48</v>
      </c>
      <c r="J914" s="1">
        <v>0.23</v>
      </c>
      <c r="K914" s="1">
        <v>3</v>
      </c>
      <c r="L914" s="1">
        <v>719</v>
      </c>
      <c r="M914" s="1">
        <v>0</v>
      </c>
      <c r="N914" s="1">
        <v>0</v>
      </c>
      <c r="O914" s="1">
        <v>0</v>
      </c>
      <c r="P914" s="1">
        <v>1</v>
      </c>
      <c r="Q914" s="1">
        <v>0</v>
      </c>
      <c r="R914" s="1">
        <v>0</v>
      </c>
      <c r="S914" s="1">
        <v>0</v>
      </c>
      <c r="U914" s="19">
        <f t="shared" si="56"/>
        <v>0.16315491311051245</v>
      </c>
      <c r="V914" s="19">
        <f t="shared" si="57"/>
        <v>1.1772190422272888</v>
      </c>
      <c r="W914" s="19">
        <f t="shared" si="58"/>
        <v>0.54069848710444735</v>
      </c>
      <c r="X914">
        <f t="shared" si="59"/>
        <v>-0.6148934806294456</v>
      </c>
      <c r="AB914" s="1">
        <v>94168</v>
      </c>
    </row>
    <row r="915" spans="4:28" x14ac:dyDescent="0.25">
      <c r="D915" s="2">
        <v>1</v>
      </c>
      <c r="E915" s="1">
        <v>23</v>
      </c>
      <c r="F915" s="1">
        <f>AB915/1000</f>
        <v>94.363</v>
      </c>
      <c r="G915" s="1">
        <v>0</v>
      </c>
      <c r="H915" s="1">
        <v>25000</v>
      </c>
      <c r="I915" s="1">
        <v>16.32</v>
      </c>
      <c r="J915" s="1">
        <v>0.26</v>
      </c>
      <c r="K915" s="1">
        <v>3</v>
      </c>
      <c r="L915" s="1">
        <v>576</v>
      </c>
      <c r="M915" s="1">
        <v>0</v>
      </c>
      <c r="N915" s="1">
        <v>0</v>
      </c>
      <c r="O915" s="1">
        <v>0</v>
      </c>
      <c r="P915" s="1">
        <v>1</v>
      </c>
      <c r="Q915" s="1">
        <v>0</v>
      </c>
      <c r="R915" s="1">
        <v>0</v>
      </c>
      <c r="S915" s="1">
        <v>0</v>
      </c>
      <c r="U915" s="19">
        <f t="shared" si="56"/>
        <v>0.16213630587123234</v>
      </c>
      <c r="V915" s="19">
        <f t="shared" si="57"/>
        <v>1.1760205288994612</v>
      </c>
      <c r="W915" s="19">
        <f t="shared" si="58"/>
        <v>0.54044551201648927</v>
      </c>
      <c r="X915">
        <f t="shared" si="59"/>
        <v>-0.61536145731484659</v>
      </c>
      <c r="AB915" s="1">
        <v>94363</v>
      </c>
    </row>
    <row r="916" spans="4:28" x14ac:dyDescent="0.25">
      <c r="D916" s="2">
        <v>1</v>
      </c>
      <c r="E916" s="1">
        <v>22</v>
      </c>
      <c r="F916" s="1">
        <f>AB916/1000</f>
        <v>94.522999999999996</v>
      </c>
      <c r="G916" s="1">
        <v>0</v>
      </c>
      <c r="H916" s="1">
        <v>21600</v>
      </c>
      <c r="I916" s="1">
        <v>11.26</v>
      </c>
      <c r="J916" s="1">
        <v>0.23</v>
      </c>
      <c r="K916" s="1">
        <v>3</v>
      </c>
      <c r="L916" s="1">
        <v>679</v>
      </c>
      <c r="M916" s="1">
        <v>0</v>
      </c>
      <c r="N916" s="1">
        <v>0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U916" s="19">
        <f t="shared" si="56"/>
        <v>0.16162706475159233</v>
      </c>
      <c r="V916" s="19">
        <f t="shared" si="57"/>
        <v>1.1754218033493784</v>
      </c>
      <c r="W916" s="19">
        <f t="shared" si="58"/>
        <v>0.54031903217097743</v>
      </c>
      <c r="X916">
        <f t="shared" si="59"/>
        <v>-0.61559551356099096</v>
      </c>
      <c r="AB916" s="1">
        <v>94523</v>
      </c>
    </row>
    <row r="917" spans="4:28" x14ac:dyDescent="0.25">
      <c r="D917" s="2">
        <v>1</v>
      </c>
      <c r="E917" s="1">
        <v>23</v>
      </c>
      <c r="F917" s="1">
        <f>AB917/1000</f>
        <v>94.55</v>
      </c>
      <c r="G917" s="1">
        <v>1</v>
      </c>
      <c r="H917" s="1">
        <v>30000</v>
      </c>
      <c r="I917" s="1">
        <v>18.62</v>
      </c>
      <c r="J917" s="1">
        <v>0.32</v>
      </c>
      <c r="K917" s="1">
        <v>3</v>
      </c>
      <c r="L917" s="1">
        <v>570</v>
      </c>
      <c r="M917" s="1">
        <v>0</v>
      </c>
      <c r="N917" s="1">
        <v>0</v>
      </c>
      <c r="O917" s="1">
        <v>1</v>
      </c>
      <c r="P917" s="1">
        <v>0</v>
      </c>
      <c r="Q917" s="1">
        <v>0</v>
      </c>
      <c r="R917" s="1">
        <v>0</v>
      </c>
      <c r="S917" s="1">
        <v>0</v>
      </c>
      <c r="U917" s="19">
        <f t="shared" si="56"/>
        <v>0.16213649287123236</v>
      </c>
      <c r="V917" s="19">
        <f t="shared" si="57"/>
        <v>1.1760207488153207</v>
      </c>
      <c r="W917" s="19">
        <f t="shared" si="58"/>
        <v>0.54044555846058695</v>
      </c>
      <c r="X917">
        <f t="shared" si="59"/>
        <v>-0.6153613713781616</v>
      </c>
      <c r="AB917" s="1">
        <v>94550</v>
      </c>
    </row>
    <row r="918" spans="4:28" x14ac:dyDescent="0.25">
      <c r="D918" s="2">
        <v>1</v>
      </c>
      <c r="E918" s="1">
        <v>23</v>
      </c>
      <c r="F918" s="1">
        <f>AB918/1000</f>
        <v>94.566000000000003</v>
      </c>
      <c r="G918" s="1">
        <v>1</v>
      </c>
      <c r="H918" s="1">
        <v>20000</v>
      </c>
      <c r="I918" s="1">
        <v>18.25</v>
      </c>
      <c r="J918" s="1">
        <v>0.21</v>
      </c>
      <c r="K918" s="1">
        <v>2</v>
      </c>
      <c r="L918" s="1">
        <v>611</v>
      </c>
      <c r="M918" s="1">
        <v>0</v>
      </c>
      <c r="N918" s="1">
        <v>0</v>
      </c>
      <c r="O918" s="1">
        <v>1</v>
      </c>
      <c r="P918" s="1">
        <v>0</v>
      </c>
      <c r="Q918" s="1">
        <v>0</v>
      </c>
      <c r="R918" s="1">
        <v>0</v>
      </c>
      <c r="S918" s="1">
        <v>0</v>
      </c>
      <c r="U918" s="19">
        <f t="shared" si="56"/>
        <v>0.16213650887123235</v>
      </c>
      <c r="V918" s="19">
        <f t="shared" si="57"/>
        <v>1.1760207676316528</v>
      </c>
      <c r="W918" s="19">
        <f t="shared" si="58"/>
        <v>0.54044556243441344</v>
      </c>
      <c r="X918">
        <f t="shared" si="59"/>
        <v>-0.61536136402529062</v>
      </c>
      <c r="AB918" s="1">
        <v>94566</v>
      </c>
    </row>
    <row r="919" spans="4:28" x14ac:dyDescent="0.25">
      <c r="D919" s="2">
        <v>1</v>
      </c>
      <c r="E919" s="1">
        <v>24</v>
      </c>
      <c r="F919" s="1">
        <f>AB919/1000</f>
        <v>94.623999999999995</v>
      </c>
      <c r="G919" s="1">
        <v>1</v>
      </c>
      <c r="H919" s="1">
        <v>18500</v>
      </c>
      <c r="I919" s="1">
        <v>15.33</v>
      </c>
      <c r="J919" s="1">
        <v>0.2</v>
      </c>
      <c r="K919" s="1">
        <v>2</v>
      </c>
      <c r="L919" s="1">
        <v>692</v>
      </c>
      <c r="M919" s="1">
        <v>1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U919" s="19">
        <f t="shared" si="56"/>
        <v>0.16264596799087239</v>
      </c>
      <c r="V919" s="19">
        <f t="shared" si="57"/>
        <v>1.1766200547797983</v>
      </c>
      <c r="W919" s="19">
        <f t="shared" si="58"/>
        <v>0.54057209120901584</v>
      </c>
      <c r="X919">
        <f t="shared" si="59"/>
        <v>-0.61512727205694262</v>
      </c>
      <c r="AB919" s="1">
        <v>94624</v>
      </c>
    </row>
    <row r="920" spans="4:28" x14ac:dyDescent="0.25">
      <c r="D920" s="2">
        <v>1</v>
      </c>
      <c r="E920" s="1">
        <v>26</v>
      </c>
      <c r="F920" s="1">
        <f>AB920/1000</f>
        <v>94.635000000000005</v>
      </c>
      <c r="G920" s="1">
        <v>2</v>
      </c>
      <c r="H920" s="1">
        <v>24250</v>
      </c>
      <c r="I920" s="1">
        <v>17.559999999999999</v>
      </c>
      <c r="J920" s="1">
        <v>0.26</v>
      </c>
      <c r="K920" s="1">
        <v>3</v>
      </c>
      <c r="L920" s="1">
        <v>643</v>
      </c>
      <c r="M920" s="1">
        <v>1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U920" s="19">
        <f t="shared" si="56"/>
        <v>0.16366478123015246</v>
      </c>
      <c r="V920" s="19">
        <f t="shared" si="57"/>
        <v>1.1778194217309315</v>
      </c>
      <c r="W920" s="19">
        <f t="shared" si="58"/>
        <v>0.54082510697549036</v>
      </c>
      <c r="X920">
        <f t="shared" si="59"/>
        <v>-0.61465932971065906</v>
      </c>
      <c r="AB920" s="1">
        <v>94635</v>
      </c>
    </row>
    <row r="921" spans="4:28" x14ac:dyDescent="0.25">
      <c r="D921" s="2">
        <v>1</v>
      </c>
      <c r="E921" s="1">
        <v>23</v>
      </c>
      <c r="F921" s="1">
        <f>AB921/1000</f>
        <v>94.644000000000005</v>
      </c>
      <c r="G921" s="1">
        <v>1</v>
      </c>
      <c r="H921" s="1">
        <v>24000</v>
      </c>
      <c r="I921" s="1">
        <v>13.92</v>
      </c>
      <c r="J921" s="1">
        <v>0.25</v>
      </c>
      <c r="K921" s="1">
        <v>3</v>
      </c>
      <c r="L921" s="1">
        <v>613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U921" s="19">
        <f t="shared" si="56"/>
        <v>0.16213658687123236</v>
      </c>
      <c r="V921" s="19">
        <f t="shared" si="57"/>
        <v>1.1760208593612762</v>
      </c>
      <c r="W921" s="19">
        <f t="shared" si="58"/>
        <v>0.54044558180681768</v>
      </c>
      <c r="X921">
        <f t="shared" si="59"/>
        <v>-0.61536132818004508</v>
      </c>
      <c r="AB921" s="1">
        <v>94644</v>
      </c>
    </row>
    <row r="922" spans="4:28" x14ac:dyDescent="0.25">
      <c r="D922" s="2">
        <v>1</v>
      </c>
      <c r="E922" s="1">
        <v>24</v>
      </c>
      <c r="F922" s="1">
        <f>AB922/1000</f>
        <v>94.649000000000001</v>
      </c>
      <c r="G922" s="1">
        <v>2</v>
      </c>
      <c r="H922" s="1">
        <v>30000</v>
      </c>
      <c r="I922" s="1">
        <v>11.01</v>
      </c>
      <c r="J922" s="1">
        <v>0.32</v>
      </c>
      <c r="K922" s="1">
        <v>4</v>
      </c>
      <c r="L922" s="1">
        <v>624</v>
      </c>
      <c r="M922" s="1">
        <v>1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U922" s="19">
        <f t="shared" si="56"/>
        <v>0.1626459929908724</v>
      </c>
      <c r="V922" s="19">
        <f t="shared" si="57"/>
        <v>1.1766200841953001</v>
      </c>
      <c r="W922" s="19">
        <f t="shared" si="58"/>
        <v>0.5405720974178635</v>
      </c>
      <c r="X922">
        <f t="shared" si="59"/>
        <v>-0.61512726057124489</v>
      </c>
      <c r="AB922" s="1">
        <v>94649</v>
      </c>
    </row>
    <row r="923" spans="4:28" x14ac:dyDescent="0.25">
      <c r="D923" s="2">
        <v>1</v>
      </c>
      <c r="E923" s="1">
        <v>23</v>
      </c>
      <c r="F923" s="1">
        <f>AB923/1000</f>
        <v>94.78</v>
      </c>
      <c r="G923" s="1">
        <v>0</v>
      </c>
      <c r="H923" s="1">
        <v>25000</v>
      </c>
      <c r="I923" s="1">
        <v>10.62</v>
      </c>
      <c r="J923" s="1">
        <v>0.26</v>
      </c>
      <c r="K923" s="1">
        <v>3</v>
      </c>
      <c r="L923" s="1">
        <v>667</v>
      </c>
      <c r="M923" s="1">
        <v>0</v>
      </c>
      <c r="N923" s="1">
        <v>0</v>
      </c>
      <c r="O923" s="1">
        <v>0</v>
      </c>
      <c r="P923" s="1">
        <v>1</v>
      </c>
      <c r="Q923" s="1">
        <v>0</v>
      </c>
      <c r="R923" s="1">
        <v>0</v>
      </c>
      <c r="S923" s="1">
        <v>0</v>
      </c>
      <c r="U923" s="19">
        <f t="shared" si="56"/>
        <v>0.16213672287123235</v>
      </c>
      <c r="V923" s="19">
        <f t="shared" si="57"/>
        <v>1.1760210193001239</v>
      </c>
      <c r="W923" s="19">
        <f t="shared" si="58"/>
        <v>0.54044561558434256</v>
      </c>
      <c r="X923">
        <f t="shared" si="59"/>
        <v>-0.61536126568064653</v>
      </c>
      <c r="AB923" s="1">
        <v>94780</v>
      </c>
    </row>
    <row r="924" spans="4:28" x14ac:dyDescent="0.25">
      <c r="D924" s="2">
        <v>1</v>
      </c>
      <c r="E924" s="1">
        <v>23</v>
      </c>
      <c r="F924" s="1">
        <f>AB924/1000</f>
        <v>94.789000000000001</v>
      </c>
      <c r="G924" s="1">
        <v>1</v>
      </c>
      <c r="H924" s="1">
        <v>25000</v>
      </c>
      <c r="I924" s="1">
        <v>11.01</v>
      </c>
      <c r="J924" s="1">
        <v>0.26</v>
      </c>
      <c r="K924" s="1">
        <v>2</v>
      </c>
      <c r="L924" s="1">
        <v>548</v>
      </c>
      <c r="M924" s="1">
        <v>0</v>
      </c>
      <c r="N924" s="1">
        <v>0</v>
      </c>
      <c r="O924" s="1">
        <v>1</v>
      </c>
      <c r="P924" s="1">
        <v>0</v>
      </c>
      <c r="Q924" s="1">
        <v>0</v>
      </c>
      <c r="R924" s="1">
        <v>0</v>
      </c>
      <c r="S924" s="1">
        <v>0</v>
      </c>
      <c r="U924" s="19">
        <f t="shared" si="56"/>
        <v>0.16213673187123237</v>
      </c>
      <c r="V924" s="19">
        <f t="shared" si="57"/>
        <v>1.1760210298843132</v>
      </c>
      <c r="W924" s="19">
        <f t="shared" si="58"/>
        <v>0.54044561781961986</v>
      </c>
      <c r="X924">
        <f t="shared" si="59"/>
        <v>-0.6153612615446572</v>
      </c>
      <c r="AB924" s="1">
        <v>94789</v>
      </c>
    </row>
    <row r="925" spans="4:28" x14ac:dyDescent="0.25">
      <c r="D925" s="2">
        <v>1</v>
      </c>
      <c r="E925" s="1">
        <v>23</v>
      </c>
      <c r="F925" s="1">
        <f>AB925/1000</f>
        <v>95.298000000000002</v>
      </c>
      <c r="G925" s="1">
        <v>0</v>
      </c>
      <c r="H925" s="1">
        <v>25000</v>
      </c>
      <c r="I925" s="1">
        <v>10.74</v>
      </c>
      <c r="J925" s="1">
        <v>0.26</v>
      </c>
      <c r="K925" s="1">
        <v>3</v>
      </c>
      <c r="L925" s="1">
        <v>676</v>
      </c>
      <c r="M925" s="1">
        <v>0</v>
      </c>
      <c r="N925" s="1">
        <v>0</v>
      </c>
      <c r="O925" s="1">
        <v>1</v>
      </c>
      <c r="P925" s="1">
        <v>0</v>
      </c>
      <c r="Q925" s="1">
        <v>0</v>
      </c>
      <c r="R925" s="1">
        <v>0</v>
      </c>
      <c r="S925" s="1">
        <v>0</v>
      </c>
      <c r="U925" s="19">
        <f t="shared" si="56"/>
        <v>0.16213724087123235</v>
      </c>
      <c r="V925" s="19">
        <f t="shared" si="57"/>
        <v>1.1760216284791698</v>
      </c>
      <c r="W925" s="19">
        <f t="shared" si="58"/>
        <v>0.54044574423697067</v>
      </c>
      <c r="X925">
        <f t="shared" si="59"/>
        <v>-0.61536102763150879</v>
      </c>
      <c r="AB925" s="1">
        <v>95298</v>
      </c>
    </row>
    <row r="926" spans="4:28" x14ac:dyDescent="0.25">
      <c r="D926" s="2">
        <v>1</v>
      </c>
      <c r="E926" s="1">
        <v>24</v>
      </c>
      <c r="F926" s="1">
        <f>AB926/1000</f>
        <v>95.55</v>
      </c>
      <c r="G926" s="1">
        <v>5</v>
      </c>
      <c r="H926" s="1">
        <v>35000</v>
      </c>
      <c r="I926" s="1">
        <v>11.11</v>
      </c>
      <c r="J926" s="1">
        <v>0.37</v>
      </c>
      <c r="K926" s="1">
        <v>4</v>
      </c>
      <c r="L926" s="1">
        <v>585</v>
      </c>
      <c r="M926" s="1">
        <v>0</v>
      </c>
      <c r="N926" s="1">
        <v>0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U926" s="19">
        <f t="shared" si="56"/>
        <v>0.1626468939908724</v>
      </c>
      <c r="V926" s="19">
        <f t="shared" si="57"/>
        <v>1.1766211443304735</v>
      </c>
      <c r="W926" s="19">
        <f t="shared" si="58"/>
        <v>0.54057232118472365</v>
      </c>
      <c r="X926">
        <f t="shared" si="59"/>
        <v>-0.6151268466268055</v>
      </c>
      <c r="AB926" s="1">
        <v>95550</v>
      </c>
    </row>
    <row r="927" spans="4:28" x14ac:dyDescent="0.25">
      <c r="D927" s="2">
        <v>1</v>
      </c>
      <c r="E927" s="1">
        <v>24</v>
      </c>
      <c r="F927" s="1">
        <f>AB927/1000</f>
        <v>95.753</v>
      </c>
      <c r="G927" s="1">
        <v>1</v>
      </c>
      <c r="H927" s="1">
        <v>25000</v>
      </c>
      <c r="I927" s="1">
        <v>14.96</v>
      </c>
      <c r="J927" s="1">
        <v>0.26</v>
      </c>
      <c r="K927" s="1">
        <v>4</v>
      </c>
      <c r="L927" s="1">
        <v>542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U927" s="19">
        <f t="shared" si="56"/>
        <v>0.1626470969908724</v>
      </c>
      <c r="V927" s="19">
        <f t="shared" si="57"/>
        <v>1.17662138318459</v>
      </c>
      <c r="W927" s="19">
        <f t="shared" si="58"/>
        <v>0.54057237160056226</v>
      </c>
      <c r="X927">
        <f t="shared" si="59"/>
        <v>-0.61512675336299172</v>
      </c>
      <c r="AB927" s="1">
        <v>95753</v>
      </c>
    </row>
    <row r="928" spans="4:28" x14ac:dyDescent="0.25">
      <c r="D928" s="2">
        <v>1</v>
      </c>
      <c r="E928" s="1">
        <v>24</v>
      </c>
      <c r="F928" s="1">
        <f>AB928/1000</f>
        <v>95.807000000000002</v>
      </c>
      <c r="G928" s="1">
        <v>5</v>
      </c>
      <c r="H928" s="1">
        <v>20000</v>
      </c>
      <c r="I928" s="1">
        <v>14.11</v>
      </c>
      <c r="J928" s="1">
        <v>0.21</v>
      </c>
      <c r="K928" s="1">
        <v>2</v>
      </c>
      <c r="L928" s="1">
        <v>678</v>
      </c>
      <c r="M928" s="1">
        <v>0</v>
      </c>
      <c r="N928" s="1">
        <v>0</v>
      </c>
      <c r="O928" s="1">
        <v>0</v>
      </c>
      <c r="P928" s="1">
        <v>1</v>
      </c>
      <c r="Q928" s="1">
        <v>0</v>
      </c>
      <c r="R928" s="1">
        <v>0</v>
      </c>
      <c r="S928" s="1">
        <v>0</v>
      </c>
      <c r="U928" s="19">
        <f t="shared" si="56"/>
        <v>0.1626471509908724</v>
      </c>
      <c r="V928" s="19">
        <f t="shared" si="57"/>
        <v>1.1766214467221465</v>
      </c>
      <c r="W928" s="19">
        <f t="shared" si="58"/>
        <v>0.54057238501167193</v>
      </c>
      <c r="X928">
        <f t="shared" si="59"/>
        <v>-0.61512672855390005</v>
      </c>
      <c r="AB928" s="1">
        <v>95807</v>
      </c>
    </row>
    <row r="929" spans="4:28" x14ac:dyDescent="0.25">
      <c r="D929" s="2">
        <v>1</v>
      </c>
      <c r="E929" s="1">
        <v>23</v>
      </c>
      <c r="F929" s="1">
        <f>AB929/1000</f>
        <v>96.143000000000001</v>
      </c>
      <c r="G929" s="1">
        <v>1</v>
      </c>
      <c r="H929" s="1">
        <v>25000</v>
      </c>
      <c r="I929" s="1">
        <v>15.21</v>
      </c>
      <c r="J929" s="1">
        <v>0.26</v>
      </c>
      <c r="K929" s="1">
        <v>2</v>
      </c>
      <c r="L929" s="1">
        <v>642</v>
      </c>
      <c r="M929" s="1">
        <v>0</v>
      </c>
      <c r="N929" s="1">
        <v>0</v>
      </c>
      <c r="O929" s="1">
        <v>1</v>
      </c>
      <c r="P929" s="1">
        <v>0</v>
      </c>
      <c r="Q929" s="1">
        <v>0</v>
      </c>
      <c r="R929" s="1">
        <v>0</v>
      </c>
      <c r="S929" s="1">
        <v>0</v>
      </c>
      <c r="U929" s="19">
        <f t="shared" si="56"/>
        <v>0.16213808587123235</v>
      </c>
      <c r="V929" s="19">
        <f t="shared" si="57"/>
        <v>1.1760226222178658</v>
      </c>
      <c r="W929" s="19">
        <f t="shared" si="58"/>
        <v>0.54044595410466334</v>
      </c>
      <c r="X929">
        <f t="shared" si="59"/>
        <v>-0.61536063930825124</v>
      </c>
      <c r="AB929" s="1">
        <v>96143</v>
      </c>
    </row>
    <row r="930" spans="4:28" x14ac:dyDescent="0.25">
      <c r="D930" s="2">
        <v>1</v>
      </c>
      <c r="E930" s="1">
        <v>24</v>
      </c>
      <c r="F930" s="1">
        <f>AB930/1000</f>
        <v>96.308999999999997</v>
      </c>
      <c r="G930" s="1">
        <v>3</v>
      </c>
      <c r="H930" s="1">
        <v>25000</v>
      </c>
      <c r="I930" s="1">
        <v>13.35</v>
      </c>
      <c r="J930" s="1">
        <v>0.26</v>
      </c>
      <c r="K930" s="1">
        <v>4</v>
      </c>
      <c r="L930" s="1">
        <v>581</v>
      </c>
      <c r="M930" s="1">
        <v>1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U930" s="19">
        <f t="shared" si="56"/>
        <v>0.16264765299087239</v>
      </c>
      <c r="V930" s="19">
        <f t="shared" si="57"/>
        <v>1.176622037386261</v>
      </c>
      <c r="W930" s="19">
        <f t="shared" si="58"/>
        <v>0.54057250968531789</v>
      </c>
      <c r="X930">
        <f t="shared" si="59"/>
        <v>-0.61512649792126872</v>
      </c>
      <c r="AB930" s="1">
        <v>96309</v>
      </c>
    </row>
    <row r="931" spans="4:28" x14ac:dyDescent="0.25">
      <c r="D931" s="2">
        <v>1</v>
      </c>
      <c r="E931" s="1">
        <v>24</v>
      </c>
      <c r="F931" s="1">
        <f>AB931/1000</f>
        <v>96.626999999999995</v>
      </c>
      <c r="G931" s="1">
        <v>2</v>
      </c>
      <c r="H931" s="1">
        <v>25000</v>
      </c>
      <c r="I931" s="1">
        <v>15.7</v>
      </c>
      <c r="J931" s="1">
        <v>0.26</v>
      </c>
      <c r="K931" s="1">
        <v>2</v>
      </c>
      <c r="L931" s="1">
        <v>622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U931" s="19">
        <f t="shared" si="56"/>
        <v>0.16264797099087239</v>
      </c>
      <c r="V931" s="19">
        <f t="shared" si="57"/>
        <v>1.1766224115521284</v>
      </c>
      <c r="W931" s="19">
        <f t="shared" si="58"/>
        <v>0.54057258866184799</v>
      </c>
      <c r="X931">
        <f t="shared" si="59"/>
        <v>-0.61512635182333941</v>
      </c>
      <c r="AB931" s="1">
        <v>96627</v>
      </c>
    </row>
    <row r="932" spans="4:28" x14ac:dyDescent="0.25">
      <c r="D932" s="2">
        <v>1</v>
      </c>
      <c r="E932" s="1">
        <v>24</v>
      </c>
      <c r="F932" s="1">
        <f>AB932/1000</f>
        <v>96.835999999999999</v>
      </c>
      <c r="G932" s="1">
        <v>1</v>
      </c>
      <c r="H932" s="1">
        <v>25000</v>
      </c>
      <c r="I932" s="1">
        <v>6.62</v>
      </c>
      <c r="J932" s="1">
        <v>0.26</v>
      </c>
      <c r="K932" s="1">
        <v>2</v>
      </c>
      <c r="L932" s="1">
        <v>583</v>
      </c>
      <c r="M932" s="1">
        <v>0</v>
      </c>
      <c r="N932" s="1">
        <v>0</v>
      </c>
      <c r="O932" s="1">
        <v>0</v>
      </c>
      <c r="P932" s="1">
        <v>1</v>
      </c>
      <c r="Q932" s="1">
        <v>0</v>
      </c>
      <c r="R932" s="1">
        <v>0</v>
      </c>
      <c r="S932" s="1">
        <v>0</v>
      </c>
      <c r="U932" s="19">
        <f t="shared" si="56"/>
        <v>0.16264817999087239</v>
      </c>
      <c r="V932" s="19">
        <f t="shared" si="57"/>
        <v>1.176622657466238</v>
      </c>
      <c r="W932" s="19">
        <f t="shared" si="58"/>
        <v>0.5405726405678053</v>
      </c>
      <c r="X932">
        <f t="shared" si="59"/>
        <v>-0.61512625580301594</v>
      </c>
      <c r="AB932" s="1">
        <v>96836</v>
      </c>
    </row>
    <row r="933" spans="4:28" x14ac:dyDescent="0.25">
      <c r="D933" s="2">
        <v>1</v>
      </c>
      <c r="E933" s="1">
        <v>26</v>
      </c>
      <c r="F933" s="1">
        <f>AB933/1000</f>
        <v>96.947000000000003</v>
      </c>
      <c r="G933" s="1">
        <v>4</v>
      </c>
      <c r="H933" s="1">
        <v>25000</v>
      </c>
      <c r="I933" s="1">
        <v>13.61</v>
      </c>
      <c r="J933" s="1">
        <v>0.26</v>
      </c>
      <c r="K933" s="1">
        <v>4</v>
      </c>
      <c r="L933" s="1">
        <v>645</v>
      </c>
      <c r="M933" s="1">
        <v>1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U933" s="19">
        <f t="shared" si="56"/>
        <v>0.16366709323015244</v>
      </c>
      <c r="V933" s="19">
        <f t="shared" si="57"/>
        <v>1.1778221448525823</v>
      </c>
      <c r="W933" s="19">
        <f t="shared" si="58"/>
        <v>0.54082568112205032</v>
      </c>
      <c r="X933">
        <f t="shared" si="59"/>
        <v>-0.61465826809897017</v>
      </c>
      <c r="AB933" s="1">
        <v>96947</v>
      </c>
    </row>
    <row r="934" spans="4:28" x14ac:dyDescent="0.25">
      <c r="D934" s="2">
        <v>1</v>
      </c>
      <c r="E934" s="1">
        <v>22</v>
      </c>
      <c r="F934" s="1">
        <f>AB934/1000</f>
        <v>97.42</v>
      </c>
      <c r="G934" s="1">
        <v>1</v>
      </c>
      <c r="H934" s="1">
        <v>33950</v>
      </c>
      <c r="I934" s="1">
        <v>14.54</v>
      </c>
      <c r="J934" s="1">
        <v>0.35</v>
      </c>
      <c r="K934" s="1">
        <v>4</v>
      </c>
      <c r="L934" s="1">
        <v>691</v>
      </c>
      <c r="M934" s="1">
        <v>1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U934" s="19">
        <f t="shared" si="56"/>
        <v>0.1616299617515923</v>
      </c>
      <c r="V934" s="19">
        <f t="shared" si="57"/>
        <v>1.1754252085512751</v>
      </c>
      <c r="W934" s="19">
        <f t="shared" si="58"/>
        <v>0.54031975171145952</v>
      </c>
      <c r="X934">
        <f t="shared" si="59"/>
        <v>-0.61559418186626969</v>
      </c>
      <c r="AB934" s="1">
        <v>97420</v>
      </c>
    </row>
    <row r="935" spans="4:28" x14ac:dyDescent="0.25">
      <c r="D935" s="2">
        <v>1</v>
      </c>
      <c r="E935" s="1">
        <v>26</v>
      </c>
      <c r="F935" s="1">
        <f>AB935/1000</f>
        <v>98.23</v>
      </c>
      <c r="G935" s="1">
        <v>2</v>
      </c>
      <c r="H935" s="1">
        <v>30000</v>
      </c>
      <c r="I935" s="1">
        <v>7.49</v>
      </c>
      <c r="J935" s="1">
        <v>0.31</v>
      </c>
      <c r="K935" s="1">
        <v>3</v>
      </c>
      <c r="L935" s="1">
        <v>622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U935" s="19">
        <f t="shared" si="56"/>
        <v>0.16366837623015246</v>
      </c>
      <c r="V935" s="19">
        <f t="shared" si="57"/>
        <v>1.1778236559993636</v>
      </c>
      <c r="W935" s="19">
        <f t="shared" si="58"/>
        <v>0.54082599973361112</v>
      </c>
      <c r="X935">
        <f t="shared" si="59"/>
        <v>-0.6146576789785233</v>
      </c>
      <c r="AB935" s="1">
        <v>98230</v>
      </c>
    </row>
    <row r="936" spans="4:28" x14ac:dyDescent="0.25">
      <c r="D936" s="2">
        <v>1</v>
      </c>
      <c r="E936" s="1">
        <v>26</v>
      </c>
      <c r="F936" s="1">
        <f>AB936/1000</f>
        <v>98.366</v>
      </c>
      <c r="G936" s="1">
        <v>4</v>
      </c>
      <c r="H936" s="1">
        <v>21000</v>
      </c>
      <c r="I936" s="1">
        <v>16.95</v>
      </c>
      <c r="J936" s="1">
        <v>0.21</v>
      </c>
      <c r="K936" s="1">
        <v>3</v>
      </c>
      <c r="L936" s="1">
        <v>702</v>
      </c>
      <c r="M936" s="1">
        <v>1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U936" s="19">
        <f t="shared" si="56"/>
        <v>0.16366851223015244</v>
      </c>
      <c r="V936" s="19">
        <f t="shared" si="57"/>
        <v>1.1778238161833916</v>
      </c>
      <c r="W936" s="19">
        <f t="shared" si="58"/>
        <v>0.54082603350693115</v>
      </c>
      <c r="X936">
        <f t="shared" si="59"/>
        <v>-0.61465761653086182</v>
      </c>
      <c r="AB936" s="1">
        <v>98366</v>
      </c>
    </row>
    <row r="937" spans="4:28" x14ac:dyDescent="0.25">
      <c r="D937" s="2">
        <v>1</v>
      </c>
      <c r="E937" s="1">
        <v>25</v>
      </c>
      <c r="F937" s="1">
        <f>AB937/1000</f>
        <v>98.703999999999994</v>
      </c>
      <c r="G937" s="1">
        <v>6</v>
      </c>
      <c r="H937" s="1">
        <v>25000</v>
      </c>
      <c r="I937" s="1">
        <v>7.29</v>
      </c>
      <c r="J937" s="1">
        <v>0.25</v>
      </c>
      <c r="K937" s="1">
        <v>3</v>
      </c>
      <c r="L937" s="1">
        <v>597</v>
      </c>
      <c r="M937" s="1">
        <v>0</v>
      </c>
      <c r="N937" s="1">
        <v>0</v>
      </c>
      <c r="O937" s="1">
        <v>1</v>
      </c>
      <c r="P937" s="1">
        <v>0</v>
      </c>
      <c r="Q937" s="1">
        <v>0</v>
      </c>
      <c r="R937" s="1">
        <v>0</v>
      </c>
      <c r="S937" s="1">
        <v>0</v>
      </c>
      <c r="U937" s="19">
        <f t="shared" si="56"/>
        <v>0.16315944911051244</v>
      </c>
      <c r="V937" s="19">
        <f t="shared" si="57"/>
        <v>1.177224382104975</v>
      </c>
      <c r="W937" s="19">
        <f t="shared" si="58"/>
        <v>0.5406996135909593</v>
      </c>
      <c r="X937">
        <f t="shared" si="59"/>
        <v>-0.61489139724033803</v>
      </c>
      <c r="AB937" s="1">
        <v>98704</v>
      </c>
    </row>
    <row r="938" spans="4:28" x14ac:dyDescent="0.25">
      <c r="D938" s="2">
        <v>1</v>
      </c>
      <c r="E938" s="1">
        <v>23</v>
      </c>
      <c r="F938" s="1">
        <f>AB938/1000</f>
        <v>98.966999999999999</v>
      </c>
      <c r="G938" s="1">
        <v>5</v>
      </c>
      <c r="H938" s="1">
        <v>25000</v>
      </c>
      <c r="I938" s="1">
        <v>11.36</v>
      </c>
      <c r="J938" s="1">
        <v>0.25</v>
      </c>
      <c r="K938" s="1">
        <v>3</v>
      </c>
      <c r="L938" s="1">
        <v>566</v>
      </c>
      <c r="M938" s="1">
        <v>0</v>
      </c>
      <c r="N938" s="1">
        <v>0</v>
      </c>
      <c r="O938" s="1">
        <v>1</v>
      </c>
      <c r="P938" s="1">
        <v>0</v>
      </c>
      <c r="Q938" s="1">
        <v>0</v>
      </c>
      <c r="R938" s="1">
        <v>0</v>
      </c>
      <c r="S938" s="1">
        <v>0</v>
      </c>
      <c r="U938" s="19">
        <f t="shared" si="56"/>
        <v>0.16214090987123236</v>
      </c>
      <c r="V938" s="19">
        <f t="shared" si="57"/>
        <v>1.1760259433104403</v>
      </c>
      <c r="W938" s="19">
        <f t="shared" si="58"/>
        <v>0.54044665548487159</v>
      </c>
      <c r="X938">
        <f t="shared" si="59"/>
        <v>-0.61535934152861604</v>
      </c>
      <c r="AB938" s="1">
        <v>98967</v>
      </c>
    </row>
    <row r="939" spans="4:28" x14ac:dyDescent="0.25">
      <c r="D939" s="2">
        <v>1</v>
      </c>
      <c r="E939" s="1">
        <v>25</v>
      </c>
      <c r="F939" s="1">
        <f>AB939/1000</f>
        <v>99.394000000000005</v>
      </c>
      <c r="G939" s="1">
        <v>1</v>
      </c>
      <c r="H939" s="1">
        <v>22000</v>
      </c>
      <c r="I939" s="1">
        <v>17.510000000000002</v>
      </c>
      <c r="J939" s="1">
        <v>0.22</v>
      </c>
      <c r="K939" s="1">
        <v>2</v>
      </c>
      <c r="L939" s="1">
        <v>646</v>
      </c>
      <c r="M939" s="1">
        <v>0</v>
      </c>
      <c r="N939" s="1">
        <v>0</v>
      </c>
      <c r="O939" s="1">
        <v>0</v>
      </c>
      <c r="P939" s="1">
        <v>1</v>
      </c>
      <c r="Q939" s="1">
        <v>0</v>
      </c>
      <c r="R939" s="1">
        <v>0</v>
      </c>
      <c r="S939" s="1">
        <v>0</v>
      </c>
      <c r="U939" s="19">
        <f t="shared" si="56"/>
        <v>0.16316013911051244</v>
      </c>
      <c r="V939" s="19">
        <f t="shared" si="57"/>
        <v>1.1772251943900791</v>
      </c>
      <c r="W939" s="19">
        <f t="shared" si="58"/>
        <v>0.54069978494799809</v>
      </c>
      <c r="X939">
        <f t="shared" si="59"/>
        <v>-0.61489108032313056</v>
      </c>
      <c r="AB939" s="1">
        <v>99394</v>
      </c>
    </row>
    <row r="940" spans="4:28" x14ac:dyDescent="0.25">
      <c r="D940" s="2">
        <v>1</v>
      </c>
      <c r="E940" s="1">
        <v>24</v>
      </c>
      <c r="F940" s="1">
        <f>AB940/1000</f>
        <v>100.33199999999999</v>
      </c>
      <c r="G940" s="1">
        <v>1</v>
      </c>
      <c r="H940" s="1">
        <v>28000</v>
      </c>
      <c r="I940" s="1">
        <v>15.99</v>
      </c>
      <c r="J940" s="1">
        <v>0.28000000000000003</v>
      </c>
      <c r="K940" s="1">
        <v>4</v>
      </c>
      <c r="L940" s="1">
        <v>634</v>
      </c>
      <c r="M940" s="1">
        <v>0</v>
      </c>
      <c r="N940" s="1">
        <v>0</v>
      </c>
      <c r="O940" s="1">
        <v>1</v>
      </c>
      <c r="P940" s="1">
        <v>0</v>
      </c>
      <c r="Q940" s="1">
        <v>0</v>
      </c>
      <c r="R940" s="1">
        <v>0</v>
      </c>
      <c r="S940" s="1">
        <v>0</v>
      </c>
      <c r="U940" s="19">
        <f t="shared" si="56"/>
        <v>0.16265167599087241</v>
      </c>
      <c r="V940" s="19">
        <f t="shared" si="57"/>
        <v>1.176626770946239</v>
      </c>
      <c r="W940" s="19">
        <f t="shared" si="58"/>
        <v>0.54057350881277977</v>
      </c>
      <c r="X940">
        <f t="shared" si="59"/>
        <v>-0.61512464964648483</v>
      </c>
      <c r="AB940" s="1">
        <v>100332</v>
      </c>
    </row>
    <row r="941" spans="4:28" x14ac:dyDescent="0.25">
      <c r="D941" s="2">
        <v>1</v>
      </c>
      <c r="E941" s="1">
        <v>23</v>
      </c>
      <c r="F941" s="1">
        <f>AB941/1000</f>
        <v>100.42</v>
      </c>
      <c r="G941" s="1">
        <v>4</v>
      </c>
      <c r="H941" s="1">
        <v>20000</v>
      </c>
      <c r="I941" s="1">
        <v>11.01</v>
      </c>
      <c r="J941" s="1">
        <v>0.2</v>
      </c>
      <c r="K941" s="1">
        <v>2</v>
      </c>
      <c r="L941" s="1">
        <v>571</v>
      </c>
      <c r="M941" s="1">
        <v>1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U941" s="19">
        <f t="shared" si="56"/>
        <v>0.16214236287123235</v>
      </c>
      <c r="V941" s="19">
        <f t="shared" si="57"/>
        <v>1.1760276520773774</v>
      </c>
      <c r="W941" s="19">
        <f t="shared" si="58"/>
        <v>0.54044701635784131</v>
      </c>
      <c r="X941">
        <f t="shared" si="59"/>
        <v>-0.61535867379786857</v>
      </c>
      <c r="AB941" s="1">
        <v>100420</v>
      </c>
    </row>
    <row r="942" spans="4:28" x14ac:dyDescent="0.25">
      <c r="D942" s="2">
        <v>1</v>
      </c>
      <c r="E942" s="1">
        <v>22</v>
      </c>
      <c r="F942" s="1">
        <f>AB942/1000</f>
        <v>100.479</v>
      </c>
      <c r="G942" s="1">
        <v>0</v>
      </c>
      <c r="H942" s="1">
        <v>24000</v>
      </c>
      <c r="I942" s="1">
        <v>19.690000000000001</v>
      </c>
      <c r="J942" s="1">
        <v>0.24</v>
      </c>
      <c r="K942" s="1">
        <v>3</v>
      </c>
      <c r="L942" s="1">
        <v>590</v>
      </c>
      <c r="M942" s="1">
        <v>1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U942" s="19">
        <f t="shared" si="56"/>
        <v>0.1616330207515923</v>
      </c>
      <c r="V942" s="19">
        <f t="shared" si="57"/>
        <v>1.1754288041824876</v>
      </c>
      <c r="W942" s="19">
        <f t="shared" si="58"/>
        <v>0.54032051148840343</v>
      </c>
      <c r="X942">
        <f t="shared" si="59"/>
        <v>-0.61559277570555215</v>
      </c>
      <c r="AB942" s="1">
        <v>100479</v>
      </c>
    </row>
    <row r="943" spans="4:28" x14ac:dyDescent="0.25">
      <c r="D943" s="2">
        <v>1</v>
      </c>
      <c r="E943" s="1">
        <v>24</v>
      </c>
      <c r="F943" s="1">
        <f>AB943/1000</f>
        <v>100.509</v>
      </c>
      <c r="G943" s="1">
        <v>2</v>
      </c>
      <c r="H943" s="1">
        <v>27000</v>
      </c>
      <c r="I943" s="1">
        <v>13.49</v>
      </c>
      <c r="J943" s="1">
        <v>0.27</v>
      </c>
      <c r="K943" s="1">
        <v>2</v>
      </c>
      <c r="L943" s="1">
        <v>673</v>
      </c>
      <c r="M943" s="1">
        <v>0</v>
      </c>
      <c r="N943" s="1">
        <v>0</v>
      </c>
      <c r="O943" s="1">
        <v>0</v>
      </c>
      <c r="P943" s="1">
        <v>1</v>
      </c>
      <c r="Q943" s="1">
        <v>0</v>
      </c>
      <c r="R943" s="1">
        <v>0</v>
      </c>
      <c r="S943" s="1">
        <v>0</v>
      </c>
      <c r="U943" s="19">
        <f t="shared" si="56"/>
        <v>0.1626518529908724</v>
      </c>
      <c r="V943" s="19">
        <f t="shared" si="57"/>
        <v>1.1766269792091959</v>
      </c>
      <c r="W943" s="19">
        <f t="shared" si="58"/>
        <v>0.54057355277140029</v>
      </c>
      <c r="X943">
        <f t="shared" si="59"/>
        <v>-0.61512456832799989</v>
      </c>
      <c r="AB943" s="1">
        <v>100509</v>
      </c>
    </row>
    <row r="944" spans="4:28" x14ac:dyDescent="0.25">
      <c r="D944" s="2">
        <v>1</v>
      </c>
      <c r="E944" s="1">
        <v>24</v>
      </c>
      <c r="F944" s="1">
        <f>AB944/1000</f>
        <v>100.684</v>
      </c>
      <c r="G944" s="1">
        <v>3</v>
      </c>
      <c r="H944" s="1">
        <v>35000</v>
      </c>
      <c r="I944" s="1">
        <v>8.9</v>
      </c>
      <c r="J944" s="1">
        <v>0.35</v>
      </c>
      <c r="K944" s="1">
        <v>2</v>
      </c>
      <c r="L944" s="1">
        <v>544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U944" s="19">
        <f t="shared" si="56"/>
        <v>0.16265202799087239</v>
      </c>
      <c r="V944" s="19">
        <f t="shared" si="57"/>
        <v>1.1766271851189352</v>
      </c>
      <c r="W944" s="19">
        <f t="shared" si="58"/>
        <v>0.54057359623331269</v>
      </c>
      <c r="X944">
        <f t="shared" si="59"/>
        <v>-0.61512448792837537</v>
      </c>
      <c r="AB944" s="1">
        <v>100684</v>
      </c>
    </row>
    <row r="945" spans="4:28" x14ac:dyDescent="0.25">
      <c r="D945" s="2">
        <v>1</v>
      </c>
      <c r="E945" s="1">
        <v>23</v>
      </c>
      <c r="F945" s="1">
        <f>AB945/1000</f>
        <v>100.756</v>
      </c>
      <c r="G945" s="1">
        <v>0</v>
      </c>
      <c r="H945" s="1">
        <v>25300</v>
      </c>
      <c r="I945" s="1">
        <v>10.99</v>
      </c>
      <c r="J945" s="1">
        <v>0.25</v>
      </c>
      <c r="K945" s="1">
        <v>3</v>
      </c>
      <c r="L945" s="1">
        <v>689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U945" s="19">
        <f t="shared" si="56"/>
        <v>0.16214269887123237</v>
      </c>
      <c r="V945" s="19">
        <f t="shared" si="57"/>
        <v>1.1760280472227349</v>
      </c>
      <c r="W945" s="19">
        <f t="shared" si="58"/>
        <v>0.54044709980815731</v>
      </c>
      <c r="X945">
        <f t="shared" si="59"/>
        <v>-0.61535851938807995</v>
      </c>
      <c r="AB945" s="1">
        <v>100756</v>
      </c>
    </row>
    <row r="946" spans="4:28" x14ac:dyDescent="0.25">
      <c r="D946" s="2">
        <v>1</v>
      </c>
      <c r="E946" s="1">
        <v>24</v>
      </c>
      <c r="F946" s="1">
        <f>AB946/1000</f>
        <v>100.758</v>
      </c>
      <c r="G946" s="1">
        <v>0</v>
      </c>
      <c r="H946" s="1">
        <v>25000</v>
      </c>
      <c r="I946" s="1">
        <v>11.01</v>
      </c>
      <c r="J946" s="1">
        <v>0.25</v>
      </c>
      <c r="K946" s="1">
        <v>2</v>
      </c>
      <c r="L946" s="1">
        <v>635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U946" s="19">
        <f t="shared" si="56"/>
        <v>0.16265210199087241</v>
      </c>
      <c r="V946" s="19">
        <f t="shared" si="57"/>
        <v>1.17662727218935</v>
      </c>
      <c r="W946" s="19">
        <f t="shared" si="58"/>
        <v>0.54057361461149256</v>
      </c>
      <c r="X946">
        <f t="shared" si="59"/>
        <v>-0.61512445393082227</v>
      </c>
      <c r="AB946" s="1">
        <v>100758</v>
      </c>
    </row>
    <row r="947" spans="4:28" x14ac:dyDescent="0.25">
      <c r="D947" s="2">
        <v>1</v>
      </c>
      <c r="E947" s="1">
        <v>25</v>
      </c>
      <c r="F947" s="1">
        <f>AB947/1000</f>
        <v>102.114</v>
      </c>
      <c r="G947" s="1">
        <v>7</v>
      </c>
      <c r="H947" s="1">
        <v>25000</v>
      </c>
      <c r="I947" s="1">
        <v>15.95</v>
      </c>
      <c r="J947" s="1">
        <v>0.24</v>
      </c>
      <c r="K947" s="1">
        <v>3</v>
      </c>
      <c r="L947" s="1">
        <v>637</v>
      </c>
      <c r="M947" s="1">
        <v>0</v>
      </c>
      <c r="N947" s="1">
        <v>0</v>
      </c>
      <c r="O947" s="1">
        <v>0</v>
      </c>
      <c r="P947" s="1">
        <v>1</v>
      </c>
      <c r="Q947" s="1">
        <v>0</v>
      </c>
      <c r="R947" s="1">
        <v>0</v>
      </c>
      <c r="S947" s="1">
        <v>0</v>
      </c>
      <c r="U947" s="19">
        <f t="shared" si="56"/>
        <v>0.16316285911051243</v>
      </c>
      <c r="V947" s="19">
        <f t="shared" si="57"/>
        <v>1.1772283964469625</v>
      </c>
      <c r="W947" s="19">
        <f t="shared" si="58"/>
        <v>0.54070046044231801</v>
      </c>
      <c r="X947">
        <f t="shared" si="59"/>
        <v>-0.61488983102746442</v>
      </c>
      <c r="AB947" s="1">
        <v>102114</v>
      </c>
    </row>
    <row r="948" spans="4:28" x14ac:dyDescent="0.25">
      <c r="D948" s="2">
        <v>1</v>
      </c>
      <c r="E948" s="1">
        <v>26</v>
      </c>
      <c r="F948" s="1">
        <f>AB948/1000</f>
        <v>102.654</v>
      </c>
      <c r="G948" s="1">
        <v>4</v>
      </c>
      <c r="H948" s="1">
        <v>28000</v>
      </c>
      <c r="I948" s="1">
        <v>7.49</v>
      </c>
      <c r="J948" s="1">
        <v>0.27</v>
      </c>
      <c r="K948" s="1">
        <v>3</v>
      </c>
      <c r="L948" s="1">
        <v>690</v>
      </c>
      <c r="M948" s="1">
        <v>1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U948" s="19">
        <f t="shared" si="56"/>
        <v>0.16367280023015246</v>
      </c>
      <c r="V948" s="19">
        <f t="shared" si="57"/>
        <v>1.1778288667027439</v>
      </c>
      <c r="W948" s="19">
        <f t="shared" si="58"/>
        <v>0.54082709835965637</v>
      </c>
      <c r="X948">
        <f t="shared" si="59"/>
        <v>-0.61465564759517655</v>
      </c>
      <c r="AB948" s="1">
        <v>102654</v>
      </c>
    </row>
    <row r="949" spans="4:28" x14ac:dyDescent="0.25">
      <c r="D949" s="2">
        <v>1</v>
      </c>
      <c r="E949" s="1">
        <v>22</v>
      </c>
      <c r="F949" s="1">
        <f>AB949/1000</f>
        <v>102.985</v>
      </c>
      <c r="G949" s="1">
        <v>0</v>
      </c>
      <c r="H949" s="1">
        <v>35000</v>
      </c>
      <c r="I949" s="1">
        <v>10.37</v>
      </c>
      <c r="J949" s="1">
        <v>0.34</v>
      </c>
      <c r="K949" s="1">
        <v>4</v>
      </c>
      <c r="L949" s="1">
        <v>621</v>
      </c>
      <c r="M949" s="1">
        <v>0</v>
      </c>
      <c r="N949" s="1">
        <v>0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U949" s="19">
        <f t="shared" si="56"/>
        <v>0.16163552675159232</v>
      </c>
      <c r="V949" s="19">
        <f t="shared" si="57"/>
        <v>1.1754317498107616</v>
      </c>
      <c r="W949" s="19">
        <f t="shared" si="58"/>
        <v>0.54032113391422698</v>
      </c>
      <c r="X949">
        <f t="shared" si="59"/>
        <v>-0.6155916237495338</v>
      </c>
      <c r="AB949" s="1">
        <v>102985</v>
      </c>
    </row>
    <row r="950" spans="4:28" x14ac:dyDescent="0.25">
      <c r="D950" s="2">
        <v>1</v>
      </c>
      <c r="E950" s="1">
        <v>25</v>
      </c>
      <c r="F950" s="1">
        <f>AB950/1000</f>
        <v>103.16800000000001</v>
      </c>
      <c r="G950" s="1">
        <v>1</v>
      </c>
      <c r="H950" s="1">
        <v>20000</v>
      </c>
      <c r="I950" s="1">
        <v>17.39</v>
      </c>
      <c r="J950" s="1">
        <v>0.19</v>
      </c>
      <c r="K950" s="1">
        <v>2</v>
      </c>
      <c r="L950" s="1">
        <v>662</v>
      </c>
      <c r="M950" s="1">
        <v>0</v>
      </c>
      <c r="N950" s="1">
        <v>0</v>
      </c>
      <c r="O950" s="1">
        <v>0</v>
      </c>
      <c r="P950" s="1">
        <v>1</v>
      </c>
      <c r="Q950" s="1">
        <v>0</v>
      </c>
      <c r="R950" s="1">
        <v>0</v>
      </c>
      <c r="S950" s="1">
        <v>0</v>
      </c>
      <c r="U950" s="19">
        <f t="shared" si="56"/>
        <v>0.16316391311051243</v>
      </c>
      <c r="V950" s="19">
        <f t="shared" si="57"/>
        <v>1.1772296372463462</v>
      </c>
      <c r="W950" s="19">
        <f t="shared" si="58"/>
        <v>0.54070072219632692</v>
      </c>
      <c r="X950">
        <f t="shared" si="59"/>
        <v>-0.61488934692588748</v>
      </c>
      <c r="AB950" s="1">
        <v>103168</v>
      </c>
    </row>
    <row r="951" spans="4:28" x14ac:dyDescent="0.25">
      <c r="D951" s="2">
        <v>1</v>
      </c>
      <c r="E951" s="1">
        <v>22</v>
      </c>
      <c r="F951" s="1">
        <f>AB951/1000</f>
        <v>103.798</v>
      </c>
      <c r="G951" s="1">
        <v>0</v>
      </c>
      <c r="H951" s="1">
        <v>20000</v>
      </c>
      <c r="I951" s="1">
        <v>15.65</v>
      </c>
      <c r="J951" s="1">
        <v>0.19</v>
      </c>
      <c r="K951" s="1">
        <v>4</v>
      </c>
      <c r="L951" s="1">
        <v>645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U951" s="19">
        <f t="shared" si="56"/>
        <v>0.16163633975159231</v>
      </c>
      <c r="V951" s="19">
        <f t="shared" si="57"/>
        <v>1.1754327054371627</v>
      </c>
      <c r="W951" s="19">
        <f t="shared" si="58"/>
        <v>0.54032133584245001</v>
      </c>
      <c r="X951">
        <f t="shared" si="59"/>
        <v>-0.6155912500306977</v>
      </c>
      <c r="AB951" s="1">
        <v>103798</v>
      </c>
    </row>
    <row r="952" spans="4:28" x14ac:dyDescent="0.25">
      <c r="D952" s="2">
        <v>1</v>
      </c>
      <c r="E952" s="1">
        <v>26</v>
      </c>
      <c r="F952" s="1">
        <f>AB952/1000</f>
        <v>106.419</v>
      </c>
      <c r="G952" s="1">
        <v>5</v>
      </c>
      <c r="H952" s="1">
        <v>25000</v>
      </c>
      <c r="I952" s="1">
        <v>15.65</v>
      </c>
      <c r="J952" s="1">
        <v>0.23</v>
      </c>
      <c r="K952" s="1">
        <v>3</v>
      </c>
      <c r="L952" s="1">
        <v>649</v>
      </c>
      <c r="M952" s="1">
        <v>0</v>
      </c>
      <c r="N952" s="1">
        <v>0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U952" s="19">
        <f t="shared" si="56"/>
        <v>0.16367656523015245</v>
      </c>
      <c r="V952" s="19">
        <f t="shared" si="57"/>
        <v>1.177833301236775</v>
      </c>
      <c r="W952" s="19">
        <f t="shared" si="58"/>
        <v>0.54082803333381513</v>
      </c>
      <c r="X952">
        <f t="shared" si="59"/>
        <v>-0.61465391881096176</v>
      </c>
      <c r="AB952" s="1">
        <v>106419</v>
      </c>
    </row>
    <row r="953" spans="4:28" x14ac:dyDescent="0.25">
      <c r="D953" s="2">
        <v>1</v>
      </c>
      <c r="E953" s="1">
        <v>22</v>
      </c>
      <c r="F953" s="1">
        <f>AB953/1000</f>
        <v>106.566</v>
      </c>
      <c r="G953" s="1">
        <v>0</v>
      </c>
      <c r="H953" s="1">
        <v>28000</v>
      </c>
      <c r="I953" s="1">
        <v>9.91</v>
      </c>
      <c r="J953" s="1">
        <v>0.26</v>
      </c>
      <c r="K953" s="1">
        <v>3</v>
      </c>
      <c r="L953" s="1">
        <v>604</v>
      </c>
      <c r="M953" s="1">
        <v>0</v>
      </c>
      <c r="N953" s="1">
        <v>0</v>
      </c>
      <c r="O953" s="1">
        <v>1</v>
      </c>
      <c r="P953" s="1">
        <v>0</v>
      </c>
      <c r="Q953" s="1">
        <v>0</v>
      </c>
      <c r="R953" s="1">
        <v>0</v>
      </c>
      <c r="S953" s="1">
        <v>0</v>
      </c>
      <c r="U953" s="19">
        <f t="shared" si="56"/>
        <v>0.16163910775159232</v>
      </c>
      <c r="V953" s="19">
        <f t="shared" si="57"/>
        <v>1.1754359590393944</v>
      </c>
      <c r="W953" s="19">
        <f t="shared" si="58"/>
        <v>0.54032202334213075</v>
      </c>
      <c r="X953">
        <f t="shared" si="59"/>
        <v>-0.61558997764110701</v>
      </c>
      <c r="AB953" s="1">
        <v>106566</v>
      </c>
    </row>
    <row r="954" spans="4:28" x14ac:dyDescent="0.25">
      <c r="D954" s="2">
        <v>1</v>
      </c>
      <c r="E954" s="1">
        <v>24</v>
      </c>
      <c r="F954" s="1">
        <f>AB954/1000</f>
        <v>106.607</v>
      </c>
      <c r="G954" s="1">
        <v>1</v>
      </c>
      <c r="H954" s="1">
        <v>23000</v>
      </c>
      <c r="I954" s="1">
        <v>14.54</v>
      </c>
      <c r="J954" s="1">
        <v>0.22</v>
      </c>
      <c r="K954" s="1">
        <v>2</v>
      </c>
      <c r="L954" s="1">
        <v>641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U954" s="19">
        <f t="shared" si="56"/>
        <v>0.16265795099087241</v>
      </c>
      <c r="V954" s="19">
        <f t="shared" si="57"/>
        <v>1.1766341543023919</v>
      </c>
      <c r="W954" s="19">
        <f t="shared" si="58"/>
        <v>0.54057506723241755</v>
      </c>
      <c r="X954">
        <f t="shared" si="59"/>
        <v>-0.6151217667501423</v>
      </c>
      <c r="AB954" s="1">
        <v>106607</v>
      </c>
    </row>
    <row r="955" spans="4:28" x14ac:dyDescent="0.25">
      <c r="D955" s="2">
        <v>1</v>
      </c>
      <c r="E955" s="1">
        <v>25</v>
      </c>
      <c r="F955" s="1">
        <f>AB955/1000</f>
        <v>106.66800000000001</v>
      </c>
      <c r="G955" s="1">
        <v>1</v>
      </c>
      <c r="H955" s="1">
        <v>25000</v>
      </c>
      <c r="I955" s="1">
        <v>14.96</v>
      </c>
      <c r="J955" s="1">
        <v>0.23</v>
      </c>
      <c r="K955" s="1">
        <v>4</v>
      </c>
      <c r="L955" s="1">
        <v>562</v>
      </c>
      <c r="M955" s="1">
        <v>1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U955" s="19">
        <f t="shared" si="56"/>
        <v>0.16316741311051244</v>
      </c>
      <c r="V955" s="19">
        <f t="shared" si="57"/>
        <v>1.1772337575572873</v>
      </c>
      <c r="W955" s="19">
        <f t="shared" si="58"/>
        <v>0.54070159139828233</v>
      </c>
      <c r="X955">
        <f t="shared" si="59"/>
        <v>-0.61488773937993635</v>
      </c>
      <c r="AB955" s="1">
        <v>106668</v>
      </c>
    </row>
    <row r="956" spans="4:28" x14ac:dyDescent="0.25">
      <c r="D956" s="2">
        <v>1</v>
      </c>
      <c r="E956" s="1">
        <v>22</v>
      </c>
      <c r="F956" s="1">
        <f>AB956/1000</f>
        <v>106.694</v>
      </c>
      <c r="G956" s="1">
        <v>0</v>
      </c>
      <c r="H956" s="1">
        <v>25000</v>
      </c>
      <c r="I956" s="1">
        <v>15.58</v>
      </c>
      <c r="J956" s="1">
        <v>0.23</v>
      </c>
      <c r="K956" s="1">
        <v>2</v>
      </c>
      <c r="L956" s="1">
        <v>667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U956" s="19">
        <f t="shared" si="56"/>
        <v>0.16163923575159231</v>
      </c>
      <c r="V956" s="19">
        <f t="shared" si="57"/>
        <v>1.1754361094952068</v>
      </c>
      <c r="W956" s="19">
        <f t="shared" si="58"/>
        <v>0.54032205513401976</v>
      </c>
      <c r="X956">
        <f t="shared" si="59"/>
        <v>-0.61558991880232805</v>
      </c>
      <c r="AB956" s="1">
        <v>106694</v>
      </c>
    </row>
    <row r="957" spans="4:28" x14ac:dyDescent="0.25">
      <c r="D957" s="2">
        <v>1</v>
      </c>
      <c r="E957" s="1">
        <v>25</v>
      </c>
      <c r="F957" s="1">
        <f>AB957/1000</f>
        <v>106.741</v>
      </c>
      <c r="G957" s="1">
        <v>1</v>
      </c>
      <c r="H957" s="1">
        <v>20000</v>
      </c>
      <c r="I957" s="1">
        <v>16.350000000000001</v>
      </c>
      <c r="J957" s="1">
        <v>0.19</v>
      </c>
      <c r="K957" s="1">
        <v>3</v>
      </c>
      <c r="L957" s="1">
        <v>650</v>
      </c>
      <c r="M957" s="1">
        <v>0</v>
      </c>
      <c r="N957" s="1">
        <v>0</v>
      </c>
      <c r="O957" s="1">
        <v>1</v>
      </c>
      <c r="P957" s="1">
        <v>0</v>
      </c>
      <c r="Q957" s="1">
        <v>0</v>
      </c>
      <c r="R957" s="1">
        <v>0</v>
      </c>
      <c r="S957" s="1">
        <v>0</v>
      </c>
      <c r="U957" s="19">
        <f t="shared" si="56"/>
        <v>0.16316748611051243</v>
      </c>
      <c r="V957" s="19">
        <f t="shared" si="57"/>
        <v>1.1772338434953546</v>
      </c>
      <c r="W957" s="19">
        <f t="shared" si="58"/>
        <v>0.54070160952734903</v>
      </c>
      <c r="X957">
        <f t="shared" si="59"/>
        <v>-0.61488770585115315</v>
      </c>
      <c r="AB957" s="1">
        <v>106741</v>
      </c>
    </row>
    <row r="958" spans="4:28" x14ac:dyDescent="0.25">
      <c r="D958" s="2">
        <v>1</v>
      </c>
      <c r="E958" s="1">
        <v>26</v>
      </c>
      <c r="F958" s="1">
        <f>AB958/1000</f>
        <v>107.95699999999999</v>
      </c>
      <c r="G958" s="1">
        <v>2</v>
      </c>
      <c r="H958" s="1">
        <v>30000</v>
      </c>
      <c r="I958" s="1">
        <v>6.62</v>
      </c>
      <c r="J958" s="1">
        <v>0.28000000000000003</v>
      </c>
      <c r="K958" s="1">
        <v>3</v>
      </c>
      <c r="L958" s="1">
        <v>654</v>
      </c>
      <c r="M958" s="1">
        <v>0</v>
      </c>
      <c r="N958" s="1">
        <v>0</v>
      </c>
      <c r="O958" s="1">
        <v>0</v>
      </c>
      <c r="P958" s="1">
        <v>1</v>
      </c>
      <c r="Q958" s="1">
        <v>0</v>
      </c>
      <c r="R958" s="1">
        <v>0</v>
      </c>
      <c r="S958" s="1">
        <v>0</v>
      </c>
      <c r="U958" s="19">
        <f t="shared" si="56"/>
        <v>0.16367810323015244</v>
      </c>
      <c r="V958" s="19">
        <f t="shared" si="57"/>
        <v>1.1778351127457853</v>
      </c>
      <c r="W958" s="19">
        <f t="shared" si="58"/>
        <v>0.54082841527005543</v>
      </c>
      <c r="X958">
        <f t="shared" si="59"/>
        <v>-0.61465321260477068</v>
      </c>
      <c r="AB958" s="1">
        <v>107957</v>
      </c>
    </row>
    <row r="959" spans="4:28" x14ac:dyDescent="0.25">
      <c r="D959" s="2">
        <v>1</v>
      </c>
      <c r="E959" s="1">
        <v>24</v>
      </c>
      <c r="F959" s="1">
        <f>AB959/1000</f>
        <v>110.953</v>
      </c>
      <c r="G959" s="1">
        <v>0</v>
      </c>
      <c r="H959" s="1">
        <v>25000</v>
      </c>
      <c r="I959" s="1">
        <v>15.33</v>
      </c>
      <c r="J959" s="1">
        <v>0.23</v>
      </c>
      <c r="K959" s="1">
        <v>2</v>
      </c>
      <c r="L959" s="1">
        <v>662</v>
      </c>
      <c r="M959" s="1">
        <v>0</v>
      </c>
      <c r="N959" s="1">
        <v>0</v>
      </c>
      <c r="O959" s="1">
        <v>0</v>
      </c>
      <c r="P959" s="1">
        <v>1</v>
      </c>
      <c r="Q959" s="1">
        <v>0</v>
      </c>
      <c r="R959" s="1">
        <v>0</v>
      </c>
      <c r="S959" s="1">
        <v>0</v>
      </c>
      <c r="U959" s="19">
        <f t="shared" si="56"/>
        <v>0.1626622969908724</v>
      </c>
      <c r="V959" s="19">
        <f t="shared" si="57"/>
        <v>1.1766392679655384</v>
      </c>
      <c r="W959" s="19">
        <f t="shared" si="58"/>
        <v>0.54057614657725062</v>
      </c>
      <c r="X959">
        <f t="shared" si="59"/>
        <v>-0.61511977009172991</v>
      </c>
      <c r="AB959" s="1">
        <v>110953</v>
      </c>
    </row>
    <row r="960" spans="4:28" x14ac:dyDescent="0.25">
      <c r="D960" s="2">
        <v>1</v>
      </c>
      <c r="E960" s="1">
        <v>23</v>
      </c>
      <c r="F960" s="1">
        <f>AB960/1000</f>
        <v>111.15300000000001</v>
      </c>
      <c r="G960" s="1">
        <v>3</v>
      </c>
      <c r="H960" s="1">
        <v>30000</v>
      </c>
      <c r="I960" s="1">
        <v>15.23</v>
      </c>
      <c r="J960" s="1">
        <v>0.27</v>
      </c>
      <c r="K960" s="1">
        <v>3</v>
      </c>
      <c r="L960" s="1">
        <v>648</v>
      </c>
      <c r="M960" s="1">
        <v>1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U960" s="19">
        <f t="shared" si="56"/>
        <v>0.16215309587123236</v>
      </c>
      <c r="V960" s="19">
        <f t="shared" si="57"/>
        <v>1.176040274449905</v>
      </c>
      <c r="W960" s="19">
        <f t="shared" si="58"/>
        <v>0.54044968204791322</v>
      </c>
      <c r="X960">
        <f t="shared" si="59"/>
        <v>-0.61535374143000066</v>
      </c>
      <c r="AB960" s="1">
        <v>111153</v>
      </c>
    </row>
    <row r="961" spans="4:28" x14ac:dyDescent="0.25">
      <c r="D961" s="2">
        <v>1</v>
      </c>
      <c r="E961" s="1">
        <v>23</v>
      </c>
      <c r="F961" s="1">
        <f>AB961/1000</f>
        <v>111.369</v>
      </c>
      <c r="G961" s="1">
        <v>0</v>
      </c>
      <c r="H961" s="1">
        <v>35000</v>
      </c>
      <c r="I961" s="1">
        <v>20</v>
      </c>
      <c r="J961" s="1">
        <v>0.31</v>
      </c>
      <c r="K961" s="1">
        <v>4</v>
      </c>
      <c r="L961" s="1">
        <v>694</v>
      </c>
      <c r="M961" s="1">
        <v>0</v>
      </c>
      <c r="N961" s="1">
        <v>0</v>
      </c>
      <c r="O961" s="1">
        <v>1</v>
      </c>
      <c r="P961" s="1">
        <v>0</v>
      </c>
      <c r="Q961" s="1">
        <v>0</v>
      </c>
      <c r="R961" s="1">
        <v>0</v>
      </c>
      <c r="S961" s="1">
        <v>0</v>
      </c>
      <c r="U961" s="19">
        <f t="shared" si="56"/>
        <v>0.16215331187123236</v>
      </c>
      <c r="V961" s="19">
        <f t="shared" si="57"/>
        <v>1.1760405284746316</v>
      </c>
      <c r="W961" s="19">
        <f t="shared" si="58"/>
        <v>0.5404497356944985</v>
      </c>
      <c r="X961">
        <f t="shared" si="59"/>
        <v>-0.61535364216713784</v>
      </c>
      <c r="AB961" s="1">
        <v>111369</v>
      </c>
    </row>
    <row r="962" spans="4:28" x14ac:dyDescent="0.25">
      <c r="D962" s="2">
        <v>1</v>
      </c>
      <c r="E962" s="1">
        <v>24</v>
      </c>
      <c r="F962" s="1">
        <f>AB962/1000</f>
        <v>111.673</v>
      </c>
      <c r="G962" s="1">
        <v>4</v>
      </c>
      <c r="H962" s="1">
        <v>25000</v>
      </c>
      <c r="I962" s="1">
        <v>16.77</v>
      </c>
      <c r="J962" s="1">
        <v>0.22</v>
      </c>
      <c r="K962" s="1">
        <v>4</v>
      </c>
      <c r="L962" s="1">
        <v>600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U962" s="19">
        <f t="shared" si="56"/>
        <v>0.16266301699087241</v>
      </c>
      <c r="V962" s="19">
        <f t="shared" si="57"/>
        <v>1.1766401151461163</v>
      </c>
      <c r="W962" s="19">
        <f t="shared" si="58"/>
        <v>0.54057632539182032</v>
      </c>
      <c r="X962">
        <f t="shared" si="59"/>
        <v>-0.61511943930661983</v>
      </c>
      <c r="AB962" s="1">
        <v>111673</v>
      </c>
    </row>
    <row r="963" spans="4:28" x14ac:dyDescent="0.25">
      <c r="D963" s="2">
        <v>1</v>
      </c>
      <c r="E963" s="1">
        <v>23</v>
      </c>
      <c r="F963" s="1">
        <f>AB963/1000</f>
        <v>112.633</v>
      </c>
      <c r="G963" s="1">
        <v>1</v>
      </c>
      <c r="H963" s="1">
        <v>25000</v>
      </c>
      <c r="I963" s="1">
        <v>14.59</v>
      </c>
      <c r="J963" s="1">
        <v>0.22</v>
      </c>
      <c r="K963" s="1">
        <v>2</v>
      </c>
      <c r="L963" s="1">
        <v>633</v>
      </c>
      <c r="M963" s="1">
        <v>0</v>
      </c>
      <c r="N963" s="1">
        <v>0</v>
      </c>
      <c r="O963" s="1">
        <v>1</v>
      </c>
      <c r="P963" s="1">
        <v>0</v>
      </c>
      <c r="Q963" s="1">
        <v>0</v>
      </c>
      <c r="R963" s="1">
        <v>0</v>
      </c>
      <c r="S963" s="1">
        <v>0</v>
      </c>
      <c r="U963" s="19">
        <f t="shared" ref="U963:U1001" si="60">$B$17 + E963*$B$18 + F963*$B$19 +  S963*$B$20</f>
        <v>0.16215457587123236</v>
      </c>
      <c r="V963" s="19">
        <f t="shared" ref="V963:V1001" si="61">EXP(U963)</f>
        <v>1.1760420149907991</v>
      </c>
      <c r="W963" s="19">
        <f t="shared" ref="W963:W1001" si="62">IF(D963=1,V963/(1+V963),1-(V963/(1+V963)))</f>
        <v>0.54045004962634957</v>
      </c>
      <c r="X963">
        <f t="shared" ref="X963:X1001" si="63">LN(W963)</f>
        <v>-0.61535306129580214</v>
      </c>
      <c r="AB963" s="1">
        <v>112633</v>
      </c>
    </row>
    <row r="964" spans="4:28" x14ac:dyDescent="0.25">
      <c r="D964" s="2">
        <v>1</v>
      </c>
      <c r="E964" s="1">
        <v>23</v>
      </c>
      <c r="F964" s="1">
        <f>AB964/1000</f>
        <v>112.7</v>
      </c>
      <c r="G964" s="1">
        <v>0</v>
      </c>
      <c r="H964" s="1">
        <v>20000</v>
      </c>
      <c r="I964" s="1">
        <v>13.22</v>
      </c>
      <c r="J964" s="1">
        <v>0.18</v>
      </c>
      <c r="K964" s="1">
        <v>3</v>
      </c>
      <c r="L964" s="1">
        <v>559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U964" s="19">
        <f t="shared" si="60"/>
        <v>0.16215464287123235</v>
      </c>
      <c r="V964" s="19">
        <f t="shared" si="61"/>
        <v>1.1760420937856166</v>
      </c>
      <c r="W964" s="19">
        <f t="shared" si="62"/>
        <v>0.54045006626672376</v>
      </c>
      <c r="X964">
        <f t="shared" si="63"/>
        <v>-0.6153530305059558</v>
      </c>
      <c r="AB964" s="1">
        <v>112700</v>
      </c>
    </row>
    <row r="965" spans="4:28" x14ac:dyDescent="0.25">
      <c r="D965" s="2">
        <v>1</v>
      </c>
      <c r="E965" s="1">
        <v>26</v>
      </c>
      <c r="F965" s="1">
        <f>AB965/1000</f>
        <v>114.645</v>
      </c>
      <c r="G965" s="1">
        <v>2</v>
      </c>
      <c r="H965" s="1">
        <v>31050</v>
      </c>
      <c r="I965" s="1">
        <v>14.17</v>
      </c>
      <c r="J965" s="1">
        <v>0.27</v>
      </c>
      <c r="K965" s="1">
        <v>3</v>
      </c>
      <c r="L965" s="1">
        <v>681</v>
      </c>
      <c r="M965" s="1">
        <v>1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U965" s="19">
        <f t="shared" si="60"/>
        <v>0.16368479123015245</v>
      </c>
      <c r="V965" s="19">
        <f t="shared" si="61"/>
        <v>1.1778429901333614</v>
      </c>
      <c r="W965" s="19">
        <f t="shared" si="62"/>
        <v>0.54083007612097678</v>
      </c>
      <c r="X965">
        <f t="shared" si="63"/>
        <v>-0.61465014167076593</v>
      </c>
      <c r="AB965" s="1">
        <v>114645</v>
      </c>
    </row>
    <row r="966" spans="4:28" x14ac:dyDescent="0.25">
      <c r="D966" s="2">
        <v>1</v>
      </c>
      <c r="E966" s="1">
        <v>23</v>
      </c>
      <c r="F966" s="1">
        <f>AB966/1000</f>
        <v>114.86</v>
      </c>
      <c r="G966" s="1">
        <v>3</v>
      </c>
      <c r="H966" s="1">
        <v>35000</v>
      </c>
      <c r="I966" s="1">
        <v>7.9</v>
      </c>
      <c r="J966" s="1">
        <v>0.3</v>
      </c>
      <c r="K966" s="1">
        <v>2</v>
      </c>
      <c r="L966" s="1">
        <v>573</v>
      </c>
      <c r="M966" s="1">
        <v>1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U966" s="19">
        <f t="shared" si="60"/>
        <v>0.16215680287123235</v>
      </c>
      <c r="V966" s="19">
        <f t="shared" si="61"/>
        <v>1.1760446340392827</v>
      </c>
      <c r="W966" s="19">
        <f t="shared" si="62"/>
        <v>0.54045060273246792</v>
      </c>
      <c r="X966">
        <f t="shared" si="63"/>
        <v>-0.61535203787867832</v>
      </c>
      <c r="AB966" s="1">
        <v>114860</v>
      </c>
    </row>
    <row r="967" spans="4:28" x14ac:dyDescent="0.25">
      <c r="D967" s="2">
        <v>1</v>
      </c>
      <c r="E967" s="1">
        <v>23</v>
      </c>
      <c r="F967" s="1">
        <f>AB967/1000</f>
        <v>114.961</v>
      </c>
      <c r="G967" s="1">
        <v>1</v>
      </c>
      <c r="H967" s="1">
        <v>20000</v>
      </c>
      <c r="I967" s="1">
        <v>14.59</v>
      </c>
      <c r="J967" s="1">
        <v>0.17</v>
      </c>
      <c r="K967" s="1">
        <v>2</v>
      </c>
      <c r="L967" s="1">
        <v>654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U967" s="19">
        <f t="shared" si="60"/>
        <v>0.16215690387123236</v>
      </c>
      <c r="V967" s="19">
        <f t="shared" si="61"/>
        <v>1.1760447528197968</v>
      </c>
      <c r="W967" s="19">
        <f t="shared" si="62"/>
        <v>0.54045062781720632</v>
      </c>
      <c r="X967">
        <f t="shared" si="63"/>
        <v>-0.61535199146419073</v>
      </c>
      <c r="AB967" s="1">
        <v>114961</v>
      </c>
    </row>
    <row r="968" spans="4:28" x14ac:dyDescent="0.25">
      <c r="D968" s="2">
        <v>1</v>
      </c>
      <c r="E968" s="1">
        <v>25</v>
      </c>
      <c r="F968" s="1">
        <f>AB968/1000</f>
        <v>116.43899999999999</v>
      </c>
      <c r="G968" s="1">
        <v>2</v>
      </c>
      <c r="H968" s="1">
        <v>25000</v>
      </c>
      <c r="I968" s="1">
        <v>15.68</v>
      </c>
      <c r="J968" s="1">
        <v>0.21</v>
      </c>
      <c r="K968" s="1">
        <v>4</v>
      </c>
      <c r="L968" s="1">
        <v>595</v>
      </c>
      <c r="M968" s="1">
        <v>1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U968" s="19">
        <f t="shared" si="60"/>
        <v>0.16317718411051244</v>
      </c>
      <c r="V968" s="19">
        <f t="shared" si="61"/>
        <v>1.1772452603645291</v>
      </c>
      <c r="W968" s="19">
        <f t="shared" si="62"/>
        <v>0.54070401796048773</v>
      </c>
      <c r="X968">
        <f t="shared" si="63"/>
        <v>-0.61488325158704082</v>
      </c>
      <c r="AB968" s="1">
        <v>116439</v>
      </c>
    </row>
    <row r="969" spans="4:28" x14ac:dyDescent="0.25">
      <c r="D969" s="2">
        <v>1</v>
      </c>
      <c r="E969" s="1">
        <v>25</v>
      </c>
      <c r="F969" s="1">
        <f>AB969/1000</f>
        <v>117.215</v>
      </c>
      <c r="G969" s="1">
        <v>2</v>
      </c>
      <c r="H969" s="1">
        <v>20000</v>
      </c>
      <c r="I969" s="1">
        <v>11.01</v>
      </c>
      <c r="J969" s="1">
        <v>0.17</v>
      </c>
      <c r="K969" s="1">
        <v>3</v>
      </c>
      <c r="L969" s="1">
        <v>672</v>
      </c>
      <c r="M969" s="1">
        <v>1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U969" s="19">
        <f t="shared" si="60"/>
        <v>0.16317796011051244</v>
      </c>
      <c r="V969" s="19">
        <f t="shared" si="61"/>
        <v>1.1772461739072058</v>
      </c>
      <c r="W969" s="19">
        <f t="shared" si="62"/>
        <v>0.54070421067479157</v>
      </c>
      <c r="X969">
        <f t="shared" si="63"/>
        <v>-0.61488289517343353</v>
      </c>
      <c r="AB969" s="1">
        <v>117215</v>
      </c>
    </row>
    <row r="970" spans="4:28" x14ac:dyDescent="0.25">
      <c r="D970" s="2">
        <v>1</v>
      </c>
      <c r="E970" s="1">
        <v>23</v>
      </c>
      <c r="F970" s="1">
        <f>AB970/1000</f>
        <v>117.25</v>
      </c>
      <c r="G970" s="1">
        <v>0</v>
      </c>
      <c r="H970" s="1">
        <v>30000</v>
      </c>
      <c r="I970" s="1">
        <v>10.65</v>
      </c>
      <c r="J970" s="1">
        <v>0.26</v>
      </c>
      <c r="K970" s="1">
        <v>2</v>
      </c>
      <c r="L970" s="1">
        <v>652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U970" s="19">
        <f t="shared" si="60"/>
        <v>0.16215919287123237</v>
      </c>
      <c r="V970" s="19">
        <f t="shared" si="61"/>
        <v>1.176047444789317</v>
      </c>
      <c r="W970" s="19">
        <f t="shared" si="62"/>
        <v>0.54045119632176997</v>
      </c>
      <c r="X970">
        <f t="shared" si="63"/>
        <v>-0.61535093955632836</v>
      </c>
      <c r="AB970" s="1">
        <v>117250</v>
      </c>
    </row>
    <row r="971" spans="4:28" x14ac:dyDescent="0.25">
      <c r="D971" s="2">
        <v>1</v>
      </c>
      <c r="E971" s="1">
        <v>22</v>
      </c>
      <c r="F971" s="1">
        <f>AB971/1000</f>
        <v>118.29900000000001</v>
      </c>
      <c r="G971" s="1">
        <v>0</v>
      </c>
      <c r="H971" s="1">
        <v>24000</v>
      </c>
      <c r="I971" s="1">
        <v>11.01</v>
      </c>
      <c r="J971" s="1">
        <v>0.2</v>
      </c>
      <c r="K971" s="1">
        <v>2</v>
      </c>
      <c r="L971" s="1">
        <v>503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U971" s="19">
        <f t="shared" si="60"/>
        <v>0.16165084075159231</v>
      </c>
      <c r="V971" s="19">
        <f t="shared" si="61"/>
        <v>1.1754497505104093</v>
      </c>
      <c r="W971" s="19">
        <f t="shared" si="62"/>
        <v>0.54032493751447142</v>
      </c>
      <c r="X971">
        <f t="shared" si="63"/>
        <v>-0.61558458425650275</v>
      </c>
      <c r="AB971" s="1">
        <v>118299</v>
      </c>
    </row>
    <row r="972" spans="4:28" x14ac:dyDescent="0.25">
      <c r="D972" s="2">
        <v>1</v>
      </c>
      <c r="E972" s="1">
        <v>24</v>
      </c>
      <c r="F972" s="1">
        <f>AB972/1000</f>
        <v>118.417</v>
      </c>
      <c r="G972" s="1">
        <v>0</v>
      </c>
      <c r="H972" s="1">
        <v>25000</v>
      </c>
      <c r="I972" s="1">
        <v>12.61</v>
      </c>
      <c r="J972" s="1">
        <v>0.21</v>
      </c>
      <c r="K972" s="1">
        <v>2</v>
      </c>
      <c r="L972" s="1">
        <v>625</v>
      </c>
      <c r="M972" s="1">
        <v>0</v>
      </c>
      <c r="N972" s="1">
        <v>0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U972" s="19">
        <f t="shared" si="60"/>
        <v>0.16266976099087241</v>
      </c>
      <c r="V972" s="19">
        <f t="shared" si="61"/>
        <v>1.1766480504338106</v>
      </c>
      <c r="W972" s="19">
        <f t="shared" si="62"/>
        <v>0.54057800028778291</v>
      </c>
      <c r="X972">
        <f t="shared" si="63"/>
        <v>-0.61511634095900602</v>
      </c>
      <c r="AB972" s="1">
        <v>118417</v>
      </c>
    </row>
    <row r="973" spans="4:28" x14ac:dyDescent="0.25">
      <c r="D973" s="2">
        <v>1</v>
      </c>
      <c r="E973" s="1">
        <v>25</v>
      </c>
      <c r="F973" s="1">
        <f>AB973/1000</f>
        <v>120.88500000000001</v>
      </c>
      <c r="G973" s="1">
        <v>4</v>
      </c>
      <c r="H973" s="1">
        <v>21000</v>
      </c>
      <c r="I973" s="1">
        <v>16.489999999999998</v>
      </c>
      <c r="J973" s="1">
        <v>0.17</v>
      </c>
      <c r="K973" s="1">
        <v>3</v>
      </c>
      <c r="L973" s="1">
        <v>637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U973" s="19">
        <f t="shared" si="60"/>
        <v>0.16318163011051243</v>
      </c>
      <c r="V973" s="19">
        <f t="shared" si="61"/>
        <v>1.177250494408592</v>
      </c>
      <c r="W973" s="19">
        <f t="shared" si="62"/>
        <v>0.54070512209407917</v>
      </c>
      <c r="X973">
        <f t="shared" si="63"/>
        <v>-0.61488120955955916</v>
      </c>
      <c r="AB973" s="1">
        <v>120885</v>
      </c>
    </row>
    <row r="974" spans="4:28" x14ac:dyDescent="0.25">
      <c r="D974" s="2">
        <v>1</v>
      </c>
      <c r="E974" s="1">
        <v>22</v>
      </c>
      <c r="F974" s="1">
        <f>AB974/1000</f>
        <v>121.617</v>
      </c>
      <c r="G974" s="1">
        <v>2</v>
      </c>
      <c r="H974" s="1">
        <v>25000</v>
      </c>
      <c r="I974" s="1">
        <v>14.96</v>
      </c>
      <c r="J974" s="1">
        <v>0.21</v>
      </c>
      <c r="K974" s="1">
        <v>2</v>
      </c>
      <c r="L974" s="1">
        <v>629</v>
      </c>
      <c r="M974" s="1">
        <v>0</v>
      </c>
      <c r="N974" s="1">
        <v>0</v>
      </c>
      <c r="O974" s="1">
        <v>1</v>
      </c>
      <c r="P974" s="1">
        <v>0</v>
      </c>
      <c r="Q974" s="1">
        <v>0</v>
      </c>
      <c r="R974" s="1">
        <v>0</v>
      </c>
      <c r="S974" s="1">
        <v>0</v>
      </c>
      <c r="U974" s="19">
        <f t="shared" si="60"/>
        <v>0.16165415875159231</v>
      </c>
      <c r="V974" s="19">
        <f t="shared" si="61"/>
        <v>1.1754536506591517</v>
      </c>
      <c r="W974" s="19">
        <f t="shared" si="62"/>
        <v>0.5403257616189594</v>
      </c>
      <c r="X974">
        <f t="shared" si="63"/>
        <v>-0.61558305905601263</v>
      </c>
      <c r="AB974" s="1">
        <v>121617</v>
      </c>
    </row>
    <row r="975" spans="4:28" x14ac:dyDescent="0.25">
      <c r="D975" s="2">
        <v>1</v>
      </c>
      <c r="E975" s="1">
        <v>26</v>
      </c>
      <c r="F975" s="1">
        <f>AB975/1000</f>
        <v>125.66500000000001</v>
      </c>
      <c r="G975" s="1">
        <v>5</v>
      </c>
      <c r="H975" s="1">
        <v>24000</v>
      </c>
      <c r="I975" s="1">
        <v>20</v>
      </c>
      <c r="J975" s="1">
        <v>0.19</v>
      </c>
      <c r="K975" s="1">
        <v>4</v>
      </c>
      <c r="L975" s="1">
        <v>657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U975" s="19">
        <f t="shared" si="60"/>
        <v>0.16369581123015245</v>
      </c>
      <c r="V975" s="19">
        <f t="shared" si="61"/>
        <v>1.1778559700346316</v>
      </c>
      <c r="W975" s="19">
        <f t="shared" si="62"/>
        <v>0.54083281274835715</v>
      </c>
      <c r="X975">
        <f t="shared" si="63"/>
        <v>-0.6146450816332838</v>
      </c>
      <c r="AB975" s="1">
        <v>125665</v>
      </c>
    </row>
    <row r="976" spans="4:28" x14ac:dyDescent="0.25">
      <c r="D976" s="2">
        <v>1</v>
      </c>
      <c r="E976" s="1">
        <v>26</v>
      </c>
      <c r="F976" s="1">
        <f>AB976/1000</f>
        <v>130.096</v>
      </c>
      <c r="G976" s="1">
        <v>1</v>
      </c>
      <c r="H976" s="1">
        <v>25000</v>
      </c>
      <c r="I976" s="1">
        <v>15.05</v>
      </c>
      <c r="J976" s="1">
        <v>0.19</v>
      </c>
      <c r="K976" s="1">
        <v>3</v>
      </c>
      <c r="L976" s="1">
        <v>636</v>
      </c>
      <c r="M976" s="1">
        <v>0</v>
      </c>
      <c r="N976" s="1">
        <v>0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U976" s="19">
        <f t="shared" si="60"/>
        <v>0.16370024223015245</v>
      </c>
      <c r="V976" s="19">
        <f t="shared" si="61"/>
        <v>1.1778611891259978</v>
      </c>
      <c r="W976" s="19">
        <f t="shared" si="62"/>
        <v>0.5408339131102694</v>
      </c>
      <c r="X976">
        <f t="shared" si="63"/>
        <v>-0.61464304706591477</v>
      </c>
      <c r="AB976" s="1">
        <v>130096</v>
      </c>
    </row>
    <row r="977" spans="4:28" x14ac:dyDescent="0.25">
      <c r="D977" s="2">
        <v>1</v>
      </c>
      <c r="E977" s="1">
        <v>26</v>
      </c>
      <c r="F977" s="1">
        <f>AB977/1000</f>
        <v>130.649</v>
      </c>
      <c r="G977" s="1">
        <v>4</v>
      </c>
      <c r="H977" s="1">
        <v>24000</v>
      </c>
      <c r="I977" s="1">
        <v>20</v>
      </c>
      <c r="J977" s="1">
        <v>0.18</v>
      </c>
      <c r="K977" s="1">
        <v>3</v>
      </c>
      <c r="L977" s="1">
        <v>678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U977" s="19">
        <f t="shared" si="60"/>
        <v>0.16370079523015246</v>
      </c>
      <c r="V977" s="19">
        <f t="shared" si="61"/>
        <v>1.1778618404834156</v>
      </c>
      <c r="W977" s="19">
        <f t="shared" si="62"/>
        <v>0.54083405043818944</v>
      </c>
      <c r="X977">
        <f t="shared" si="63"/>
        <v>-0.61464279314710668</v>
      </c>
      <c r="AB977" s="1">
        <v>130649</v>
      </c>
    </row>
    <row r="978" spans="4:28" x14ac:dyDescent="0.25">
      <c r="D978" s="2">
        <v>1</v>
      </c>
      <c r="E978" s="1">
        <v>26</v>
      </c>
      <c r="F978" s="1">
        <f>AB978/1000</f>
        <v>130.71299999999999</v>
      </c>
      <c r="G978" s="1">
        <v>0</v>
      </c>
      <c r="H978" s="1">
        <v>35000</v>
      </c>
      <c r="I978" s="1">
        <v>18.39</v>
      </c>
      <c r="J978" s="1">
        <v>0.27</v>
      </c>
      <c r="K978" s="1">
        <v>4</v>
      </c>
      <c r="L978" s="1">
        <v>708</v>
      </c>
      <c r="M978" s="1">
        <v>0</v>
      </c>
      <c r="N978" s="1">
        <v>0</v>
      </c>
      <c r="O978" s="1">
        <v>0</v>
      </c>
      <c r="P978" s="1">
        <v>1</v>
      </c>
      <c r="Q978" s="1">
        <v>0</v>
      </c>
      <c r="R978" s="1">
        <v>0</v>
      </c>
      <c r="S978" s="1">
        <v>0</v>
      </c>
      <c r="U978" s="19">
        <f t="shared" si="60"/>
        <v>0.16370085923015246</v>
      </c>
      <c r="V978" s="19">
        <f t="shared" si="61"/>
        <v>1.1778619158665757</v>
      </c>
      <c r="W978" s="19">
        <f t="shared" si="62"/>
        <v>0.54083406633147457</v>
      </c>
      <c r="X978">
        <f t="shared" si="63"/>
        <v>-0.61464276376048643</v>
      </c>
      <c r="AB978" s="1">
        <v>130713</v>
      </c>
    </row>
    <row r="979" spans="4:28" x14ac:dyDescent="0.25">
      <c r="D979" s="2">
        <v>1</v>
      </c>
      <c r="E979" s="1">
        <v>22</v>
      </c>
      <c r="F979" s="1">
        <f>AB979/1000</f>
        <v>130.762</v>
      </c>
      <c r="G979" s="1">
        <v>3</v>
      </c>
      <c r="H979" s="1">
        <v>24150</v>
      </c>
      <c r="I979" s="1">
        <v>14.96</v>
      </c>
      <c r="J979" s="1">
        <v>0.18</v>
      </c>
      <c r="K979" s="1">
        <v>3</v>
      </c>
      <c r="L979" s="1">
        <v>683</v>
      </c>
      <c r="M979" s="1">
        <v>1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U979" s="19">
        <f t="shared" si="60"/>
        <v>0.16166330375159232</v>
      </c>
      <c r="V979" s="19">
        <f t="shared" si="61"/>
        <v>1.1754644002319394</v>
      </c>
      <c r="W979" s="19">
        <f t="shared" si="62"/>
        <v>0.54032803299682408</v>
      </c>
      <c r="X979">
        <f t="shared" si="63"/>
        <v>-0.61557885534548851</v>
      </c>
      <c r="AB979" s="1">
        <v>130762</v>
      </c>
    </row>
    <row r="980" spans="4:28" x14ac:dyDescent="0.25">
      <c r="D980" s="2">
        <v>1</v>
      </c>
      <c r="E980" s="1">
        <v>22</v>
      </c>
      <c r="F980" s="1">
        <f>AB980/1000</f>
        <v>130.852</v>
      </c>
      <c r="G980" s="1">
        <v>0</v>
      </c>
      <c r="H980" s="1">
        <v>28000</v>
      </c>
      <c r="I980" s="1">
        <v>11.01</v>
      </c>
      <c r="J980" s="1">
        <v>0.21</v>
      </c>
      <c r="K980" s="1">
        <v>4</v>
      </c>
      <c r="L980" s="1">
        <v>683</v>
      </c>
      <c r="M980" s="1">
        <v>0</v>
      </c>
      <c r="N980" s="1">
        <v>0</v>
      </c>
      <c r="O980" s="1">
        <v>0</v>
      </c>
      <c r="P980" s="1">
        <v>1</v>
      </c>
      <c r="Q980" s="1">
        <v>0</v>
      </c>
      <c r="R980" s="1">
        <v>0</v>
      </c>
      <c r="S980" s="1">
        <v>0</v>
      </c>
      <c r="U980" s="19">
        <f t="shared" si="60"/>
        <v>0.1616633937515923</v>
      </c>
      <c r="V980" s="19">
        <f t="shared" si="61"/>
        <v>1.1754645060237403</v>
      </c>
      <c r="W980" s="19">
        <f t="shared" si="62"/>
        <v>0.54032805535045259</v>
      </c>
      <c r="X980">
        <f t="shared" si="63"/>
        <v>-0.61557881397501224</v>
      </c>
      <c r="AB980" s="1">
        <v>130852</v>
      </c>
    </row>
    <row r="981" spans="4:28" x14ac:dyDescent="0.25">
      <c r="D981" s="2">
        <v>1</v>
      </c>
      <c r="E981" s="1">
        <v>23</v>
      </c>
      <c r="F981" s="1">
        <f>AB981/1000</f>
        <v>136.62799999999999</v>
      </c>
      <c r="G981" s="1">
        <v>0</v>
      </c>
      <c r="H981" s="1">
        <v>35000</v>
      </c>
      <c r="I981" s="1">
        <v>18.25</v>
      </c>
      <c r="J981" s="1">
        <v>0.26</v>
      </c>
      <c r="K981" s="1">
        <v>4</v>
      </c>
      <c r="L981" s="1">
        <v>709</v>
      </c>
      <c r="M981" s="1">
        <v>1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U981" s="19">
        <f t="shared" si="60"/>
        <v>0.16217857087123236</v>
      </c>
      <c r="V981" s="19">
        <f t="shared" si="61"/>
        <v>1.1760702344575105</v>
      </c>
      <c r="W981" s="19">
        <f t="shared" si="62"/>
        <v>0.54045600910978964</v>
      </c>
      <c r="X981">
        <f t="shared" si="63"/>
        <v>-0.61534203446624192</v>
      </c>
      <c r="AB981" s="1">
        <v>136628</v>
      </c>
    </row>
    <row r="982" spans="4:28" x14ac:dyDescent="0.25">
      <c r="D982" s="2">
        <v>1</v>
      </c>
      <c r="E982" s="1">
        <v>23</v>
      </c>
      <c r="F982" s="1">
        <f>AB982/1000</f>
        <v>138.73099999999999</v>
      </c>
      <c r="G982" s="1">
        <v>0</v>
      </c>
      <c r="H982" s="1">
        <v>24000</v>
      </c>
      <c r="I982" s="1">
        <v>20</v>
      </c>
      <c r="J982" s="1">
        <v>0.17</v>
      </c>
      <c r="K982" s="1">
        <v>3</v>
      </c>
      <c r="L982" s="1">
        <v>613</v>
      </c>
      <c r="M982" s="1">
        <v>0</v>
      </c>
      <c r="N982" s="1">
        <v>0</v>
      </c>
      <c r="O982" s="1">
        <v>0</v>
      </c>
      <c r="P982" s="1">
        <v>1</v>
      </c>
      <c r="Q982" s="1">
        <v>0</v>
      </c>
      <c r="R982" s="1">
        <v>0</v>
      </c>
      <c r="S982" s="1">
        <v>0</v>
      </c>
      <c r="U982" s="19">
        <f t="shared" si="60"/>
        <v>0.16218067387123236</v>
      </c>
      <c r="V982" s="19">
        <f t="shared" si="61"/>
        <v>1.1760727077358142</v>
      </c>
      <c r="W982" s="19">
        <f t="shared" si="62"/>
        <v>0.54045653141778893</v>
      </c>
      <c r="X982">
        <f t="shared" si="63"/>
        <v>-0.61534106804577826</v>
      </c>
      <c r="AB982" s="1">
        <v>138731</v>
      </c>
    </row>
    <row r="983" spans="4:28" x14ac:dyDescent="0.25">
      <c r="D983" s="2">
        <v>1</v>
      </c>
      <c r="E983" s="1">
        <v>25</v>
      </c>
      <c r="F983" s="1">
        <f>AB983/1000</f>
        <v>152.227</v>
      </c>
      <c r="G983" s="1">
        <v>2</v>
      </c>
      <c r="H983" s="1">
        <v>10000</v>
      </c>
      <c r="I983" s="1">
        <v>14.09</v>
      </c>
      <c r="J983" s="1">
        <v>7.0000000000000007E-2</v>
      </c>
      <c r="K983" s="1">
        <v>4</v>
      </c>
      <c r="L983" s="1">
        <v>639</v>
      </c>
      <c r="M983" s="1">
        <v>0</v>
      </c>
      <c r="N983" s="1">
        <v>0</v>
      </c>
      <c r="O983" s="1">
        <v>0</v>
      </c>
      <c r="P983" s="1">
        <v>1</v>
      </c>
      <c r="Q983" s="1">
        <v>0</v>
      </c>
      <c r="R983" s="1">
        <v>0</v>
      </c>
      <c r="S983" s="1">
        <v>0</v>
      </c>
      <c r="U983" s="19">
        <f t="shared" si="60"/>
        <v>0.16321297211051244</v>
      </c>
      <c r="V983" s="19">
        <f t="shared" si="61"/>
        <v>1.1772873923718128</v>
      </c>
      <c r="W983" s="19">
        <f t="shared" si="62"/>
        <v>0.54071290565337027</v>
      </c>
      <c r="X983">
        <f t="shared" si="63"/>
        <v>-0.61486681446147218</v>
      </c>
      <c r="AB983" s="1">
        <v>152227</v>
      </c>
    </row>
    <row r="984" spans="4:28" x14ac:dyDescent="0.25">
      <c r="D984" s="2">
        <v>1</v>
      </c>
      <c r="E984" s="1">
        <v>25</v>
      </c>
      <c r="F984" s="1">
        <f>AB984/1000</f>
        <v>161.89400000000001</v>
      </c>
      <c r="G984" s="1">
        <v>0</v>
      </c>
      <c r="H984" s="1">
        <v>5000</v>
      </c>
      <c r="I984" s="1">
        <v>16.489999999999998</v>
      </c>
      <c r="J984" s="1">
        <v>0.03</v>
      </c>
      <c r="K984" s="1">
        <v>2</v>
      </c>
      <c r="L984" s="1">
        <v>609</v>
      </c>
      <c r="M984" s="1">
        <v>0</v>
      </c>
      <c r="N984" s="1">
        <v>0</v>
      </c>
      <c r="O984" s="1">
        <v>0</v>
      </c>
      <c r="P984" s="1">
        <v>1</v>
      </c>
      <c r="Q984" s="1">
        <v>0</v>
      </c>
      <c r="R984" s="1">
        <v>0</v>
      </c>
      <c r="S984" s="1">
        <v>0</v>
      </c>
      <c r="U984" s="19">
        <f t="shared" si="60"/>
        <v>0.16322263911051244</v>
      </c>
      <c r="V984" s="19">
        <f t="shared" si="61"/>
        <v>1.1772987732640443</v>
      </c>
      <c r="W984" s="19">
        <f t="shared" si="62"/>
        <v>0.54071530637897969</v>
      </c>
      <c r="X984">
        <f t="shared" si="63"/>
        <v>-0.61486237454473491</v>
      </c>
      <c r="AB984" s="1">
        <v>161894</v>
      </c>
    </row>
    <row r="985" spans="4:28" x14ac:dyDescent="0.25">
      <c r="D985" s="2">
        <v>1</v>
      </c>
      <c r="E985" s="1">
        <v>23</v>
      </c>
      <c r="F985" s="1">
        <f>AB985/1000</f>
        <v>166.37799999999999</v>
      </c>
      <c r="G985" s="1">
        <v>0</v>
      </c>
      <c r="H985" s="1">
        <v>24000</v>
      </c>
      <c r="I985" s="1">
        <v>16</v>
      </c>
      <c r="J985" s="1">
        <v>0.14000000000000001</v>
      </c>
      <c r="K985" s="1">
        <v>2</v>
      </c>
      <c r="L985" s="1">
        <v>714</v>
      </c>
      <c r="M985" s="1">
        <v>0</v>
      </c>
      <c r="N985" s="1">
        <v>0</v>
      </c>
      <c r="O985" s="1">
        <v>0</v>
      </c>
      <c r="P985" s="1">
        <v>1</v>
      </c>
      <c r="Q985" s="1">
        <v>0</v>
      </c>
      <c r="R985" s="1">
        <v>0</v>
      </c>
      <c r="S985" s="1">
        <v>0</v>
      </c>
      <c r="U985" s="19">
        <f t="shared" si="60"/>
        <v>0.16220832087123235</v>
      </c>
      <c r="V985" s="19">
        <f t="shared" si="61"/>
        <v>1.1761052230674387</v>
      </c>
      <c r="W985" s="19">
        <f t="shared" si="62"/>
        <v>0.54046339790940823</v>
      </c>
      <c r="X985">
        <f t="shared" si="63"/>
        <v>-0.61532836314242123</v>
      </c>
      <c r="AB985" s="1">
        <v>166378</v>
      </c>
    </row>
    <row r="986" spans="4:28" x14ac:dyDescent="0.25">
      <c r="D986" s="2">
        <v>1</v>
      </c>
      <c r="E986" s="1">
        <v>24</v>
      </c>
      <c r="F986" s="1">
        <f>AB986/1000</f>
        <v>166.81700000000001</v>
      </c>
      <c r="G986" s="1">
        <v>2</v>
      </c>
      <c r="H986" s="1">
        <v>20000</v>
      </c>
      <c r="I986" s="1">
        <v>15.99</v>
      </c>
      <c r="J986" s="1">
        <v>0.12</v>
      </c>
      <c r="K986" s="1">
        <v>3</v>
      </c>
      <c r="L986" s="1">
        <v>681</v>
      </c>
      <c r="M986" s="1">
        <v>0</v>
      </c>
      <c r="N986" s="1">
        <v>0</v>
      </c>
      <c r="O986" s="1">
        <v>0</v>
      </c>
      <c r="P986" s="1">
        <v>1</v>
      </c>
      <c r="Q986" s="1">
        <v>0</v>
      </c>
      <c r="R986" s="1">
        <v>0</v>
      </c>
      <c r="S986" s="1">
        <v>0</v>
      </c>
      <c r="U986" s="19">
        <f t="shared" si="60"/>
        <v>0.16271816099087241</v>
      </c>
      <c r="V986" s="19">
        <f t="shared" si="61"/>
        <v>1.1767050015776583</v>
      </c>
      <c r="W986" s="19">
        <f t="shared" si="62"/>
        <v>0.54059002056998628</v>
      </c>
      <c r="X986">
        <f t="shared" si="63"/>
        <v>-0.61509410522511088</v>
      </c>
      <c r="AB986" s="1">
        <v>166817</v>
      </c>
    </row>
    <row r="987" spans="4:28" x14ac:dyDescent="0.25">
      <c r="D987" s="2">
        <v>1</v>
      </c>
      <c r="E987" s="1">
        <v>25</v>
      </c>
      <c r="F987" s="1">
        <f>AB987/1000</f>
        <v>172.215</v>
      </c>
      <c r="G987" s="1">
        <v>5</v>
      </c>
      <c r="H987" s="1">
        <v>10000</v>
      </c>
      <c r="I987" s="1">
        <v>18.25</v>
      </c>
      <c r="J987" s="1">
        <v>0.06</v>
      </c>
      <c r="K987" s="1">
        <v>4</v>
      </c>
      <c r="L987" s="1">
        <v>628</v>
      </c>
      <c r="M987" s="1">
        <v>0</v>
      </c>
      <c r="N987" s="1">
        <v>0</v>
      </c>
      <c r="O987" s="1">
        <v>1</v>
      </c>
      <c r="P987" s="1">
        <v>0</v>
      </c>
      <c r="Q987" s="1">
        <v>0</v>
      </c>
      <c r="R987" s="1">
        <v>0</v>
      </c>
      <c r="S987" s="1">
        <v>0</v>
      </c>
      <c r="U987" s="19">
        <f t="shared" si="60"/>
        <v>0.16323296011051244</v>
      </c>
      <c r="V987" s="19">
        <f t="shared" si="61"/>
        <v>1.177310924227388</v>
      </c>
      <c r="W987" s="19">
        <f t="shared" si="62"/>
        <v>0.54071786951840739</v>
      </c>
      <c r="X987">
        <f t="shared" si="63"/>
        <v>-0.61485763428063933</v>
      </c>
      <c r="AB987" s="1">
        <v>172215</v>
      </c>
    </row>
    <row r="988" spans="4:28" x14ac:dyDescent="0.25">
      <c r="D988" s="2">
        <v>1</v>
      </c>
      <c r="E988" s="1">
        <v>26</v>
      </c>
      <c r="F988" s="1">
        <f>AB988/1000</f>
        <v>178.43899999999999</v>
      </c>
      <c r="G988" s="1">
        <v>0</v>
      </c>
      <c r="H988" s="1">
        <v>24000</v>
      </c>
      <c r="I988" s="1">
        <v>18.3</v>
      </c>
      <c r="J988" s="1">
        <v>0.13</v>
      </c>
      <c r="K988" s="1">
        <v>2</v>
      </c>
      <c r="L988" s="1">
        <v>615</v>
      </c>
      <c r="M988" s="1">
        <v>1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U988" s="19">
        <f t="shared" si="60"/>
        <v>0.16374858523015245</v>
      </c>
      <c r="V988" s="19">
        <f t="shared" si="61"/>
        <v>1.1779181318458436</v>
      </c>
      <c r="W988" s="19">
        <f t="shared" si="62"/>
        <v>0.54084591822904138</v>
      </c>
      <c r="X988">
        <f t="shared" si="63"/>
        <v>-0.61462084988995824</v>
      </c>
      <c r="AB988" s="1">
        <v>178439</v>
      </c>
    </row>
    <row r="989" spans="4:28" x14ac:dyDescent="0.25">
      <c r="D989" s="2">
        <v>1</v>
      </c>
      <c r="E989" s="1">
        <v>26</v>
      </c>
      <c r="F989" s="1">
        <f>AB989/1000</f>
        <v>178.602</v>
      </c>
      <c r="G989" s="1">
        <v>6</v>
      </c>
      <c r="H989" s="1">
        <v>20000</v>
      </c>
      <c r="I989" s="1">
        <v>17.989999999999998</v>
      </c>
      <c r="J989" s="1">
        <v>0.11</v>
      </c>
      <c r="K989" s="1">
        <v>3</v>
      </c>
      <c r="L989" s="1">
        <v>604</v>
      </c>
      <c r="M989" s="1">
        <v>0</v>
      </c>
      <c r="N989" s="1">
        <v>0</v>
      </c>
      <c r="O989" s="1">
        <v>0</v>
      </c>
      <c r="P989" s="1">
        <v>1</v>
      </c>
      <c r="Q989" s="1">
        <v>0</v>
      </c>
      <c r="R989" s="1">
        <v>0</v>
      </c>
      <c r="S989" s="1">
        <v>0</v>
      </c>
      <c r="U989" s="19">
        <f t="shared" si="60"/>
        <v>0.16374874823015245</v>
      </c>
      <c r="V989" s="19">
        <f t="shared" si="61"/>
        <v>1.1779183238465147</v>
      </c>
      <c r="W989" s="19">
        <f t="shared" si="62"/>
        <v>0.54084595870709362</v>
      </c>
      <c r="X989">
        <f t="shared" si="63"/>
        <v>-0.61462077504784629</v>
      </c>
      <c r="AB989" s="1">
        <v>178602</v>
      </c>
    </row>
    <row r="990" spans="4:28" x14ac:dyDescent="0.25">
      <c r="D990" s="2">
        <v>1</v>
      </c>
      <c r="E990" s="1">
        <v>23</v>
      </c>
      <c r="F990" s="1">
        <f>AB990/1000</f>
        <v>178.66</v>
      </c>
      <c r="G990" s="1">
        <v>2</v>
      </c>
      <c r="H990" s="1">
        <v>25000</v>
      </c>
      <c r="I990" s="1">
        <v>14.93</v>
      </c>
      <c r="J990" s="1">
        <v>0.14000000000000001</v>
      </c>
      <c r="K990" s="1">
        <v>3</v>
      </c>
      <c r="L990" s="1">
        <v>590</v>
      </c>
      <c r="M990" s="1">
        <v>0</v>
      </c>
      <c r="N990" s="1">
        <v>0</v>
      </c>
      <c r="O990" s="1">
        <v>0</v>
      </c>
      <c r="P990" s="1">
        <v>1</v>
      </c>
      <c r="Q990" s="1">
        <v>0</v>
      </c>
      <c r="R990" s="1">
        <v>0</v>
      </c>
      <c r="S990" s="1">
        <v>0</v>
      </c>
      <c r="U990" s="19">
        <f t="shared" si="60"/>
        <v>0.16222060287123236</v>
      </c>
      <c r="V990" s="19">
        <f t="shared" si="61"/>
        <v>1.1761196680804948</v>
      </c>
      <c r="W990" s="19">
        <f t="shared" si="62"/>
        <v>0.54046644829873858</v>
      </c>
      <c r="X990">
        <f t="shared" si="63"/>
        <v>-0.61532271913260683</v>
      </c>
      <c r="AB990" s="1">
        <v>178660</v>
      </c>
    </row>
    <row r="991" spans="4:28" x14ac:dyDescent="0.25">
      <c r="D991" s="2">
        <v>1</v>
      </c>
      <c r="E991" s="1">
        <v>22</v>
      </c>
      <c r="F991" s="1">
        <f>AB991/1000</f>
        <v>184.8</v>
      </c>
      <c r="G991" s="1">
        <v>1</v>
      </c>
      <c r="H991" s="1">
        <v>24000</v>
      </c>
      <c r="I991" s="1">
        <v>15.62</v>
      </c>
      <c r="J991" s="1">
        <v>0.13</v>
      </c>
      <c r="K991" s="1">
        <v>2</v>
      </c>
      <c r="L991" s="1">
        <v>670</v>
      </c>
      <c r="M991" s="1">
        <v>0</v>
      </c>
      <c r="N991" s="1">
        <v>0</v>
      </c>
      <c r="O991" s="1">
        <v>0</v>
      </c>
      <c r="P991" s="1">
        <v>1</v>
      </c>
      <c r="Q991" s="1">
        <v>0</v>
      </c>
      <c r="R991" s="1">
        <v>0</v>
      </c>
      <c r="S991" s="1">
        <v>0</v>
      </c>
      <c r="U991" s="19">
        <f t="shared" si="60"/>
        <v>0.16171734175159233</v>
      </c>
      <c r="V991" s="19">
        <f t="shared" si="61"/>
        <v>1.1755279216934702</v>
      </c>
      <c r="W991" s="19">
        <f t="shared" si="62"/>
        <v>0.54034145458285732</v>
      </c>
      <c r="X991">
        <f t="shared" si="63"/>
        <v>-0.61555401595437365</v>
      </c>
      <c r="AB991" s="1">
        <v>184800</v>
      </c>
    </row>
    <row r="992" spans="4:28" x14ac:dyDescent="0.25">
      <c r="D992" s="2">
        <v>1</v>
      </c>
      <c r="E992" s="1">
        <v>24</v>
      </c>
      <c r="F992" s="1">
        <f>AB992/1000</f>
        <v>190.73500000000001</v>
      </c>
      <c r="G992" s="1">
        <v>1</v>
      </c>
      <c r="H992" s="1">
        <v>25000</v>
      </c>
      <c r="I992" s="1">
        <v>14.59</v>
      </c>
      <c r="J992" s="1">
        <v>0.13</v>
      </c>
      <c r="K992" s="1">
        <v>2</v>
      </c>
      <c r="L992" s="1">
        <v>653</v>
      </c>
      <c r="M992" s="1">
        <v>0</v>
      </c>
      <c r="N992" s="1">
        <v>0</v>
      </c>
      <c r="O992" s="1">
        <v>1</v>
      </c>
      <c r="P992" s="1">
        <v>0</v>
      </c>
      <c r="Q992" s="1">
        <v>0</v>
      </c>
      <c r="R992" s="1">
        <v>0</v>
      </c>
      <c r="S992" s="1">
        <v>0</v>
      </c>
      <c r="U992" s="19">
        <f t="shared" si="60"/>
        <v>0.1627420789908724</v>
      </c>
      <c r="V992" s="19">
        <f t="shared" si="61"/>
        <v>1.1767331463444679</v>
      </c>
      <c r="W992" s="19">
        <f t="shared" si="62"/>
        <v>0.54059596065812376</v>
      </c>
      <c r="X992">
        <f t="shared" si="63"/>
        <v>-0.61508311712826047</v>
      </c>
      <c r="AB992" s="1">
        <v>190735</v>
      </c>
    </row>
    <row r="993" spans="4:28" x14ac:dyDescent="0.25">
      <c r="D993" s="2">
        <v>1</v>
      </c>
      <c r="E993" s="1">
        <v>25</v>
      </c>
      <c r="F993" s="1">
        <f>AB993/1000</f>
        <v>192.351</v>
      </c>
      <c r="G993" s="1">
        <v>1</v>
      </c>
      <c r="H993" s="1">
        <v>30000</v>
      </c>
      <c r="I993" s="1">
        <v>17.27</v>
      </c>
      <c r="J993" s="1">
        <v>0.16</v>
      </c>
      <c r="K993" s="1">
        <v>4</v>
      </c>
      <c r="L993" s="1">
        <v>577</v>
      </c>
      <c r="M993" s="1">
        <v>0</v>
      </c>
      <c r="N993" s="1">
        <v>0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U993" s="19">
        <f t="shared" si="60"/>
        <v>0.16325309611051245</v>
      </c>
      <c r="V993" s="19">
        <f t="shared" si="61"/>
        <v>1.1773346307988353</v>
      </c>
      <c r="W993" s="19">
        <f t="shared" si="62"/>
        <v>0.54072287012992881</v>
      </c>
      <c r="X993">
        <f t="shared" si="63"/>
        <v>-0.61484838622600602</v>
      </c>
      <c r="AB993" s="1">
        <v>192351</v>
      </c>
    </row>
    <row r="994" spans="4:28" x14ac:dyDescent="0.25">
      <c r="D994" s="2">
        <v>1</v>
      </c>
      <c r="E994" s="1">
        <v>25</v>
      </c>
      <c r="F994" s="1">
        <f>AB994/1000</f>
        <v>195.268</v>
      </c>
      <c r="G994" s="1">
        <v>1</v>
      </c>
      <c r="H994" s="1">
        <v>25000</v>
      </c>
      <c r="I994" s="1">
        <v>16</v>
      </c>
      <c r="J994" s="1">
        <v>0.13</v>
      </c>
      <c r="K994" s="1">
        <v>3</v>
      </c>
      <c r="L994" s="1">
        <v>662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U994" s="19">
        <f t="shared" si="60"/>
        <v>0.16325601311051244</v>
      </c>
      <c r="V994" s="19">
        <f t="shared" si="61"/>
        <v>1.1773380650889622</v>
      </c>
      <c r="W994" s="19">
        <f t="shared" si="62"/>
        <v>0.54072359454242958</v>
      </c>
      <c r="X994">
        <f t="shared" si="63"/>
        <v>-0.61484704651567468</v>
      </c>
      <c r="AB994" s="1">
        <v>195268</v>
      </c>
    </row>
    <row r="995" spans="4:28" x14ac:dyDescent="0.25">
      <c r="D995" s="2">
        <v>1</v>
      </c>
      <c r="E995" s="1">
        <v>24</v>
      </c>
      <c r="F995" s="1">
        <f>AB995/1000</f>
        <v>207.71199999999999</v>
      </c>
      <c r="G995" s="1">
        <v>0</v>
      </c>
      <c r="H995" s="1">
        <v>20000</v>
      </c>
      <c r="I995" s="1">
        <v>13.47</v>
      </c>
      <c r="J995" s="1">
        <v>0.1</v>
      </c>
      <c r="K995" s="1">
        <v>4</v>
      </c>
      <c r="L995" s="1">
        <v>582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U995" s="19">
        <f t="shared" si="60"/>
        <v>0.1627590559908724</v>
      </c>
      <c r="V995" s="19">
        <f t="shared" si="61"/>
        <v>1.1767531239126725</v>
      </c>
      <c r="W995" s="19">
        <f t="shared" si="62"/>
        <v>0.54060017692657814</v>
      </c>
      <c r="X995">
        <f t="shared" si="63"/>
        <v>-0.61507531786167446</v>
      </c>
      <c r="AB995" s="1">
        <v>207712</v>
      </c>
    </row>
    <row r="996" spans="4:28" x14ac:dyDescent="0.25">
      <c r="D996" s="2">
        <v>1</v>
      </c>
      <c r="E996" s="1">
        <v>26</v>
      </c>
      <c r="F996" s="1">
        <f>AB996/1000</f>
        <v>226.744</v>
      </c>
      <c r="G996" s="1">
        <v>0</v>
      </c>
      <c r="H996" s="1">
        <v>20000</v>
      </c>
      <c r="I996" s="1">
        <v>17.739999999999998</v>
      </c>
      <c r="J996" s="1">
        <v>0.09</v>
      </c>
      <c r="K996" s="1">
        <v>2</v>
      </c>
      <c r="L996" s="1">
        <v>621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U996" s="19">
        <f t="shared" si="60"/>
        <v>0.16379689023015245</v>
      </c>
      <c r="V996" s="19">
        <f t="shared" si="61"/>
        <v>1.1779750325554856</v>
      </c>
      <c r="W996" s="19">
        <f t="shared" si="62"/>
        <v>0.54085791386383852</v>
      </c>
      <c r="X996">
        <f t="shared" si="63"/>
        <v>-0.61459867074176311</v>
      </c>
      <c r="AB996" s="1">
        <v>226744</v>
      </c>
    </row>
    <row r="997" spans="4:28" x14ac:dyDescent="0.25">
      <c r="D997" s="2">
        <v>1</v>
      </c>
      <c r="E997" s="1">
        <v>23</v>
      </c>
      <c r="F997" s="1">
        <f>AB997/1000</f>
        <v>229.083</v>
      </c>
      <c r="G997" s="1">
        <v>0</v>
      </c>
      <c r="H997" s="1">
        <v>22000</v>
      </c>
      <c r="I997" s="1">
        <v>17.579999999999998</v>
      </c>
      <c r="J997" s="1">
        <v>0.1</v>
      </c>
      <c r="K997" s="1">
        <v>3</v>
      </c>
      <c r="L997" s="1">
        <v>639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U997" s="19">
        <f t="shared" si="60"/>
        <v>0.16227102587123235</v>
      </c>
      <c r="V997" s="19">
        <f t="shared" si="61"/>
        <v>1.1761789730576735</v>
      </c>
      <c r="W997" s="19">
        <f t="shared" si="62"/>
        <v>0.54047897145383461</v>
      </c>
      <c r="X997">
        <f t="shared" si="63"/>
        <v>-0.61529954838805712</v>
      </c>
      <c r="AB997" s="1">
        <v>229083</v>
      </c>
    </row>
    <row r="998" spans="4:28" x14ac:dyDescent="0.25">
      <c r="D998" s="2">
        <v>1</v>
      </c>
      <c r="E998" s="1">
        <v>26</v>
      </c>
      <c r="F998" s="1">
        <f>AB998/1000</f>
        <v>256.86200000000002</v>
      </c>
      <c r="G998" s="1">
        <v>2</v>
      </c>
      <c r="H998" s="1">
        <v>35000</v>
      </c>
      <c r="I998" s="1">
        <v>10.65</v>
      </c>
      <c r="J998" s="1">
        <v>0.14000000000000001</v>
      </c>
      <c r="K998" s="1">
        <v>2</v>
      </c>
      <c r="L998" s="1">
        <v>643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U998" s="19">
        <f t="shared" si="60"/>
        <v>0.16382700823015245</v>
      </c>
      <c r="V998" s="19">
        <f t="shared" si="61"/>
        <v>1.1780105113417887</v>
      </c>
      <c r="W998" s="19">
        <f t="shared" si="62"/>
        <v>0.540865393076575</v>
      </c>
      <c r="X998">
        <f t="shared" si="63"/>
        <v>-0.61458484241304234</v>
      </c>
      <c r="AB998" s="1">
        <v>256862</v>
      </c>
    </row>
    <row r="999" spans="4:28" x14ac:dyDescent="0.25">
      <c r="D999" s="2">
        <v>1</v>
      </c>
      <c r="E999" s="1">
        <v>25</v>
      </c>
      <c r="F999" s="1">
        <f>AB999/1000</f>
        <v>266.08999999999997</v>
      </c>
      <c r="G999" s="1">
        <v>4</v>
      </c>
      <c r="H999" s="1">
        <v>11900</v>
      </c>
      <c r="I999" s="1">
        <v>14.42</v>
      </c>
      <c r="J999" s="1">
        <v>0.04</v>
      </c>
      <c r="K999" s="1">
        <v>3</v>
      </c>
      <c r="L999" s="1">
        <v>669</v>
      </c>
      <c r="M999" s="1">
        <v>1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U999" s="19">
        <f t="shared" si="60"/>
        <v>0.16332683511051244</v>
      </c>
      <c r="V999" s="19">
        <f t="shared" si="61"/>
        <v>1.1774214494780977</v>
      </c>
      <c r="W999" s="19">
        <f t="shared" si="62"/>
        <v>0.5407411825397016</v>
      </c>
      <c r="X999">
        <f t="shared" si="63"/>
        <v>-0.61481452026489647</v>
      </c>
      <c r="AB999" s="1">
        <v>266090</v>
      </c>
    </row>
    <row r="1000" spans="4:28" x14ac:dyDescent="0.25">
      <c r="D1000" s="2">
        <v>1</v>
      </c>
      <c r="E1000" s="1">
        <v>25</v>
      </c>
      <c r="F1000" s="1">
        <f>AB1000/1000</f>
        <v>267.67099999999999</v>
      </c>
      <c r="G1000" s="1">
        <v>0</v>
      </c>
      <c r="H1000" s="1">
        <v>25000</v>
      </c>
      <c r="I1000" s="1">
        <v>15.7</v>
      </c>
      <c r="J1000" s="1">
        <v>0.09</v>
      </c>
      <c r="K1000" s="1">
        <v>2</v>
      </c>
      <c r="L1000" s="1">
        <v>582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U1000" s="19">
        <f t="shared" si="60"/>
        <v>0.16332841611051244</v>
      </c>
      <c r="V1000" s="19">
        <f t="shared" si="61"/>
        <v>1.1774233109828809</v>
      </c>
      <c r="W1000" s="19">
        <f t="shared" si="62"/>
        <v>0.54074157516546306</v>
      </c>
      <c r="X1000">
        <f t="shared" si="63"/>
        <v>-0.61481379417701643</v>
      </c>
      <c r="AB1000" s="1">
        <v>267671</v>
      </c>
    </row>
    <row r="1001" spans="4:28" x14ac:dyDescent="0.25">
      <c r="D1001" s="2">
        <v>1</v>
      </c>
      <c r="E1001" s="1">
        <v>26</v>
      </c>
      <c r="F1001" s="1">
        <f>AB1001/1000</f>
        <v>316.46600000000001</v>
      </c>
      <c r="G1001" s="1">
        <v>6</v>
      </c>
      <c r="H1001" s="1">
        <v>10000</v>
      </c>
      <c r="I1001" s="1">
        <v>11.01</v>
      </c>
      <c r="J1001" s="1">
        <v>0.03</v>
      </c>
      <c r="K1001" s="1">
        <v>4</v>
      </c>
      <c r="L1001" s="1">
        <v>579</v>
      </c>
      <c r="M1001" s="1">
        <v>0</v>
      </c>
      <c r="N1001" s="1">
        <v>0</v>
      </c>
      <c r="O1001" s="1">
        <v>1</v>
      </c>
      <c r="P1001" s="1">
        <v>0</v>
      </c>
      <c r="Q1001" s="1">
        <v>0</v>
      </c>
      <c r="R1001" s="1">
        <v>0</v>
      </c>
      <c r="S1001" s="1">
        <v>0</v>
      </c>
      <c r="U1001" s="19">
        <f t="shared" si="60"/>
        <v>0.16388661223015244</v>
      </c>
      <c r="V1001" s="19">
        <f t="shared" si="61"/>
        <v>1.17808072757287</v>
      </c>
      <c r="W1001" s="19">
        <f t="shared" si="62"/>
        <v>0.54088019450300928</v>
      </c>
      <c r="X1001">
        <f t="shared" si="63"/>
        <v>-0.61455747659504389</v>
      </c>
      <c r="AB1001" s="1">
        <v>316466</v>
      </c>
    </row>
    <row r="1002" spans="4:28" x14ac:dyDescent="0.25">
      <c r="W1002" s="19" t="s">
        <v>59</v>
      </c>
      <c r="X1002">
        <f>SUM(X2:X1001)</f>
        <v>-687.99541418464275</v>
      </c>
    </row>
  </sheetData>
  <autoFilter ref="D1:X1002">
    <sortState ref="D2:X1002">
      <sortCondition ref="W1:W100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5" x14ac:dyDescent="0.25"/>
  <sheetData>
    <row r="1" spans="1:1" x14ac:dyDescent="0.25">
      <c r="A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Linear_regression</vt:lpstr>
      <vt:lpstr>Logistic_regression_data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Hou</dc:creator>
  <cp:lastModifiedBy>Erick Hou</cp:lastModifiedBy>
  <dcterms:created xsi:type="dcterms:W3CDTF">2025-01-31T18:18:58Z</dcterms:created>
  <dcterms:modified xsi:type="dcterms:W3CDTF">2025-01-31T21:33:45Z</dcterms:modified>
</cp:coreProperties>
</file>