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de603865a7d7d/桌面/"/>
    </mc:Choice>
  </mc:AlternateContent>
  <xr:revisionPtr revIDLastSave="3" documentId="8_{C96E27DA-9EB4-4D41-97F3-1D2EF40ADA13}" xr6:coauthVersionLast="45" xr6:coauthVersionMax="45" xr10:uidLastSave="{897B7C12-E75D-4BD9-8605-A2F72D2F8FC0}"/>
  <bookViews>
    <workbookView xWindow="-108" yWindow="-108" windowWidth="23256" windowHeight="13176" xr2:uid="{7A7D3C14-A069-463A-8547-7B950454DF7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5" i="1" l="1"/>
  <c r="AA185" i="1"/>
  <c r="Z185" i="1"/>
  <c r="Y185" i="1"/>
  <c r="X185" i="1"/>
  <c r="W185" i="1"/>
  <c r="V185" i="1"/>
  <c r="J185" i="1"/>
  <c r="I185" i="1"/>
  <c r="H185" i="1"/>
  <c r="G185" i="1"/>
  <c r="F185" i="1"/>
  <c r="C185" i="1"/>
  <c r="AB184" i="1"/>
  <c r="AA184" i="1"/>
  <c r="Z184" i="1"/>
  <c r="Y184" i="1"/>
  <c r="X184" i="1"/>
  <c r="W184" i="1"/>
  <c r="V184" i="1"/>
  <c r="J184" i="1"/>
  <c r="I184" i="1"/>
  <c r="H184" i="1"/>
  <c r="G184" i="1"/>
  <c r="F184" i="1"/>
  <c r="C184" i="1"/>
  <c r="AB183" i="1"/>
  <c r="AA183" i="1"/>
  <c r="Z183" i="1"/>
  <c r="Y183" i="1"/>
  <c r="X183" i="1"/>
  <c r="W183" i="1"/>
  <c r="V183" i="1"/>
  <c r="J183" i="1"/>
  <c r="I183" i="1"/>
  <c r="H183" i="1"/>
  <c r="G183" i="1"/>
  <c r="F183" i="1"/>
  <c r="C183" i="1"/>
  <c r="AB182" i="1"/>
  <c r="AA182" i="1"/>
  <c r="Z182" i="1"/>
  <c r="Y182" i="1"/>
  <c r="X182" i="1"/>
  <c r="W182" i="1"/>
  <c r="V182" i="1"/>
  <c r="J182" i="1"/>
  <c r="I182" i="1"/>
  <c r="H182" i="1"/>
  <c r="G182" i="1"/>
  <c r="F182" i="1"/>
  <c r="C182" i="1"/>
  <c r="AB181" i="1"/>
  <c r="AA181" i="1"/>
  <c r="Z181" i="1"/>
  <c r="Y181" i="1"/>
  <c r="X181" i="1"/>
  <c r="W181" i="1"/>
  <c r="V181" i="1"/>
  <c r="J181" i="1"/>
  <c r="I181" i="1"/>
  <c r="H181" i="1"/>
  <c r="G181" i="1"/>
  <c r="F181" i="1"/>
  <c r="C181" i="1"/>
  <c r="AB180" i="1"/>
  <c r="AA180" i="1"/>
  <c r="Z180" i="1"/>
  <c r="Y180" i="1"/>
  <c r="X180" i="1"/>
  <c r="W180" i="1"/>
  <c r="V180" i="1"/>
  <c r="J180" i="1"/>
  <c r="I180" i="1"/>
  <c r="H180" i="1"/>
  <c r="G180" i="1"/>
  <c r="F180" i="1"/>
  <c r="C180" i="1"/>
  <c r="AB179" i="1"/>
  <c r="AA179" i="1"/>
  <c r="Z179" i="1"/>
  <c r="Y179" i="1"/>
  <c r="X179" i="1"/>
  <c r="W179" i="1"/>
  <c r="V179" i="1"/>
  <c r="J179" i="1"/>
  <c r="I179" i="1"/>
  <c r="H179" i="1"/>
  <c r="G179" i="1"/>
  <c r="F179" i="1"/>
  <c r="C179" i="1"/>
  <c r="AB178" i="1"/>
  <c r="AA178" i="1"/>
  <c r="Z178" i="1"/>
  <c r="Y178" i="1"/>
  <c r="X178" i="1"/>
  <c r="W178" i="1"/>
  <c r="V178" i="1"/>
  <c r="J178" i="1"/>
  <c r="I178" i="1"/>
  <c r="H178" i="1"/>
  <c r="G178" i="1"/>
  <c r="F178" i="1"/>
  <c r="C178" i="1"/>
  <c r="AB177" i="1"/>
  <c r="AA177" i="1"/>
  <c r="Z177" i="1"/>
  <c r="Y177" i="1"/>
  <c r="X177" i="1"/>
  <c r="W177" i="1"/>
  <c r="V177" i="1"/>
  <c r="J177" i="1"/>
  <c r="I177" i="1"/>
  <c r="H177" i="1"/>
  <c r="G177" i="1"/>
  <c r="F177" i="1"/>
  <c r="C177" i="1"/>
  <c r="AB176" i="1"/>
  <c r="AA176" i="1"/>
  <c r="Z176" i="1"/>
  <c r="Y176" i="1"/>
  <c r="X176" i="1"/>
  <c r="W176" i="1"/>
  <c r="V176" i="1"/>
  <c r="J176" i="1"/>
  <c r="I176" i="1"/>
  <c r="H176" i="1"/>
  <c r="G176" i="1"/>
  <c r="F176" i="1"/>
  <c r="C176" i="1"/>
  <c r="AB175" i="1"/>
  <c r="AA175" i="1"/>
  <c r="Z175" i="1"/>
  <c r="Y175" i="1"/>
  <c r="X175" i="1"/>
  <c r="W175" i="1"/>
  <c r="V175" i="1"/>
  <c r="J175" i="1"/>
  <c r="I175" i="1"/>
  <c r="H175" i="1"/>
  <c r="G175" i="1"/>
  <c r="F175" i="1"/>
  <c r="C175" i="1"/>
  <c r="AB174" i="1"/>
  <c r="AA174" i="1"/>
  <c r="Z174" i="1"/>
  <c r="Y174" i="1"/>
  <c r="X174" i="1"/>
  <c r="W174" i="1"/>
  <c r="V174" i="1"/>
  <c r="J174" i="1"/>
  <c r="I174" i="1"/>
  <c r="H174" i="1"/>
  <c r="G174" i="1"/>
  <c r="F174" i="1"/>
  <c r="C174" i="1"/>
  <c r="AB173" i="1"/>
  <c r="AA173" i="1"/>
  <c r="Z173" i="1"/>
  <c r="Y173" i="1"/>
  <c r="X173" i="1"/>
  <c r="W173" i="1"/>
  <c r="V173" i="1"/>
  <c r="J173" i="1"/>
  <c r="I173" i="1"/>
  <c r="H173" i="1"/>
  <c r="G173" i="1"/>
  <c r="F173" i="1"/>
  <c r="C173" i="1"/>
  <c r="AB172" i="1"/>
  <c r="AA172" i="1"/>
  <c r="Z172" i="1"/>
  <c r="Y172" i="1"/>
  <c r="X172" i="1"/>
  <c r="W172" i="1"/>
  <c r="V172" i="1"/>
  <c r="J172" i="1"/>
  <c r="I172" i="1"/>
  <c r="H172" i="1"/>
  <c r="G172" i="1"/>
  <c r="F172" i="1"/>
  <c r="C172" i="1"/>
  <c r="AB171" i="1"/>
  <c r="AA171" i="1"/>
  <c r="Z171" i="1"/>
  <c r="Y171" i="1"/>
  <c r="X171" i="1"/>
  <c r="W171" i="1"/>
  <c r="V171" i="1"/>
  <c r="J171" i="1"/>
  <c r="I171" i="1"/>
  <c r="H171" i="1"/>
  <c r="G171" i="1"/>
  <c r="F171" i="1"/>
  <c r="C171" i="1"/>
  <c r="AB170" i="1"/>
  <c r="AA170" i="1"/>
  <c r="Z170" i="1"/>
  <c r="Y170" i="1"/>
  <c r="X170" i="1"/>
  <c r="W170" i="1"/>
  <c r="V170" i="1"/>
  <c r="J170" i="1"/>
  <c r="I170" i="1"/>
  <c r="H170" i="1"/>
  <c r="G170" i="1"/>
  <c r="F170" i="1"/>
  <c r="C170" i="1"/>
  <c r="AB169" i="1"/>
  <c r="AA169" i="1"/>
  <c r="Z169" i="1"/>
  <c r="Y169" i="1"/>
  <c r="X169" i="1"/>
  <c r="W169" i="1"/>
  <c r="V169" i="1"/>
  <c r="J169" i="1"/>
  <c r="I169" i="1"/>
  <c r="H169" i="1"/>
  <c r="G169" i="1"/>
  <c r="F169" i="1"/>
  <c r="C169" i="1"/>
  <c r="AB168" i="1"/>
  <c r="AA168" i="1"/>
  <c r="Z168" i="1"/>
  <c r="Y168" i="1"/>
  <c r="X168" i="1"/>
  <c r="W168" i="1"/>
  <c r="V168" i="1"/>
  <c r="J168" i="1"/>
  <c r="I168" i="1"/>
  <c r="H168" i="1"/>
  <c r="G168" i="1"/>
  <c r="F168" i="1"/>
  <c r="C168" i="1"/>
  <c r="AB167" i="1"/>
  <c r="AA167" i="1"/>
  <c r="Z167" i="1"/>
  <c r="Y167" i="1"/>
  <c r="X167" i="1"/>
  <c r="W167" i="1"/>
  <c r="V167" i="1"/>
  <c r="J167" i="1"/>
  <c r="I167" i="1"/>
  <c r="H167" i="1"/>
  <c r="G167" i="1"/>
  <c r="F167" i="1"/>
  <c r="C167" i="1"/>
  <c r="AB166" i="1"/>
  <c r="AA166" i="1"/>
  <c r="Z166" i="1"/>
  <c r="Y166" i="1"/>
  <c r="X166" i="1"/>
  <c r="W166" i="1"/>
  <c r="V166" i="1"/>
  <c r="J166" i="1"/>
  <c r="I166" i="1"/>
  <c r="H166" i="1"/>
  <c r="G166" i="1"/>
  <c r="F166" i="1"/>
  <c r="C166" i="1"/>
  <c r="AB165" i="1"/>
  <c r="AA165" i="1"/>
  <c r="Z165" i="1"/>
  <c r="Y165" i="1"/>
  <c r="X165" i="1"/>
  <c r="W165" i="1"/>
  <c r="V165" i="1"/>
  <c r="J165" i="1"/>
  <c r="I165" i="1"/>
  <c r="H165" i="1"/>
  <c r="G165" i="1"/>
  <c r="F165" i="1"/>
  <c r="C165" i="1"/>
  <c r="AB164" i="1"/>
  <c r="AA164" i="1"/>
  <c r="Z164" i="1"/>
  <c r="Y164" i="1"/>
  <c r="X164" i="1"/>
  <c r="W164" i="1"/>
  <c r="V164" i="1"/>
  <c r="J164" i="1"/>
  <c r="I164" i="1"/>
  <c r="H164" i="1"/>
  <c r="G164" i="1"/>
  <c r="F164" i="1"/>
  <c r="C164" i="1"/>
  <c r="AB163" i="1"/>
  <c r="AA163" i="1"/>
  <c r="Z163" i="1"/>
  <c r="Y163" i="1"/>
  <c r="X163" i="1"/>
  <c r="W163" i="1"/>
  <c r="V163" i="1"/>
  <c r="J163" i="1"/>
  <c r="I163" i="1"/>
  <c r="H163" i="1"/>
  <c r="G163" i="1"/>
  <c r="F163" i="1"/>
  <c r="C163" i="1"/>
  <c r="AB162" i="1"/>
  <c r="AA162" i="1"/>
  <c r="Z162" i="1"/>
  <c r="Y162" i="1"/>
  <c r="X162" i="1"/>
  <c r="W162" i="1"/>
  <c r="V162" i="1"/>
  <c r="J162" i="1"/>
  <c r="I162" i="1"/>
  <c r="H162" i="1"/>
  <c r="G162" i="1"/>
  <c r="F162" i="1"/>
  <c r="C162" i="1"/>
  <c r="AB161" i="1"/>
  <c r="AA161" i="1"/>
  <c r="Z161" i="1"/>
  <c r="Y161" i="1"/>
  <c r="X161" i="1"/>
  <c r="W161" i="1"/>
  <c r="V161" i="1"/>
  <c r="J161" i="1"/>
  <c r="I161" i="1"/>
  <c r="H161" i="1"/>
  <c r="G161" i="1"/>
  <c r="F161" i="1"/>
  <c r="C161" i="1"/>
  <c r="AB160" i="1"/>
  <c r="AA160" i="1"/>
  <c r="Z160" i="1"/>
  <c r="Y160" i="1"/>
  <c r="X160" i="1"/>
  <c r="W160" i="1"/>
  <c r="V160" i="1"/>
  <c r="J160" i="1"/>
  <c r="I160" i="1"/>
  <c r="H160" i="1"/>
  <c r="G160" i="1"/>
  <c r="F160" i="1"/>
  <c r="C160" i="1"/>
  <c r="AB159" i="1"/>
  <c r="AA159" i="1"/>
  <c r="Z159" i="1"/>
  <c r="Y159" i="1"/>
  <c r="X159" i="1"/>
  <c r="W159" i="1"/>
  <c r="V159" i="1"/>
  <c r="J159" i="1"/>
  <c r="I159" i="1"/>
  <c r="H159" i="1"/>
  <c r="G159" i="1"/>
  <c r="F159" i="1"/>
  <c r="C159" i="1"/>
  <c r="AB158" i="1"/>
  <c r="AA158" i="1"/>
  <c r="Z158" i="1"/>
  <c r="Y158" i="1"/>
  <c r="X158" i="1"/>
  <c r="W158" i="1"/>
  <c r="V158" i="1"/>
  <c r="J158" i="1"/>
  <c r="I158" i="1"/>
  <c r="H158" i="1"/>
  <c r="G158" i="1"/>
  <c r="F158" i="1"/>
  <c r="C158" i="1"/>
  <c r="AB157" i="1"/>
  <c r="AA157" i="1"/>
  <c r="Z157" i="1"/>
  <c r="Y157" i="1"/>
  <c r="X157" i="1"/>
  <c r="W157" i="1"/>
  <c r="V157" i="1"/>
  <c r="J157" i="1"/>
  <c r="I157" i="1"/>
  <c r="H157" i="1"/>
  <c r="G157" i="1"/>
  <c r="F157" i="1"/>
  <c r="C157" i="1"/>
  <c r="AB156" i="1"/>
  <c r="AA156" i="1"/>
  <c r="Z156" i="1"/>
  <c r="Y156" i="1"/>
  <c r="X156" i="1"/>
  <c r="W156" i="1"/>
  <c r="V156" i="1"/>
  <c r="J156" i="1"/>
  <c r="I156" i="1"/>
  <c r="H156" i="1"/>
  <c r="G156" i="1"/>
  <c r="F156" i="1"/>
  <c r="C156" i="1"/>
  <c r="AB155" i="1"/>
  <c r="AA155" i="1"/>
  <c r="Z155" i="1"/>
  <c r="Y155" i="1"/>
  <c r="X155" i="1"/>
  <c r="W155" i="1"/>
  <c r="V155" i="1"/>
  <c r="J155" i="1"/>
  <c r="I155" i="1"/>
  <c r="H155" i="1"/>
  <c r="G155" i="1"/>
  <c r="F155" i="1"/>
  <c r="C155" i="1"/>
  <c r="AB154" i="1"/>
  <c r="AA154" i="1"/>
  <c r="Z154" i="1"/>
  <c r="Y154" i="1"/>
  <c r="X154" i="1"/>
  <c r="W154" i="1"/>
  <c r="V154" i="1"/>
  <c r="J154" i="1"/>
  <c r="I154" i="1"/>
  <c r="H154" i="1"/>
  <c r="G154" i="1"/>
  <c r="F154" i="1"/>
  <c r="C154" i="1"/>
  <c r="AB153" i="1"/>
  <c r="AA153" i="1"/>
  <c r="Z153" i="1"/>
  <c r="Y153" i="1"/>
  <c r="X153" i="1"/>
  <c r="W153" i="1"/>
  <c r="V153" i="1"/>
  <c r="J153" i="1"/>
  <c r="I153" i="1"/>
  <c r="H153" i="1"/>
  <c r="G153" i="1"/>
  <c r="F153" i="1"/>
  <c r="C153" i="1"/>
  <c r="AB152" i="1"/>
  <c r="AA152" i="1"/>
  <c r="Z152" i="1"/>
  <c r="Y152" i="1"/>
  <c r="X152" i="1"/>
  <c r="W152" i="1"/>
  <c r="V152" i="1"/>
  <c r="J152" i="1"/>
  <c r="I152" i="1"/>
  <c r="H152" i="1"/>
  <c r="G152" i="1"/>
  <c r="F152" i="1"/>
  <c r="C152" i="1"/>
  <c r="AB151" i="1"/>
  <c r="AA151" i="1"/>
  <c r="Z151" i="1"/>
  <c r="Y151" i="1"/>
  <c r="X151" i="1"/>
  <c r="W151" i="1"/>
  <c r="V151" i="1"/>
  <c r="J151" i="1"/>
  <c r="I151" i="1"/>
  <c r="H151" i="1"/>
  <c r="G151" i="1"/>
  <c r="F151" i="1"/>
  <c r="C151" i="1"/>
  <c r="AB150" i="1"/>
  <c r="AA150" i="1"/>
  <c r="Z150" i="1"/>
  <c r="Y150" i="1"/>
  <c r="X150" i="1"/>
  <c r="W150" i="1"/>
  <c r="V150" i="1"/>
  <c r="J150" i="1"/>
  <c r="I150" i="1"/>
  <c r="H150" i="1"/>
  <c r="G150" i="1"/>
  <c r="F150" i="1"/>
  <c r="C150" i="1"/>
  <c r="AB149" i="1"/>
  <c r="AA149" i="1"/>
  <c r="Z149" i="1"/>
  <c r="Y149" i="1"/>
  <c r="X149" i="1"/>
  <c r="W149" i="1"/>
  <c r="V149" i="1"/>
  <c r="J149" i="1"/>
  <c r="I149" i="1"/>
  <c r="H149" i="1"/>
  <c r="G149" i="1"/>
  <c r="F149" i="1"/>
  <c r="C149" i="1"/>
  <c r="AD148" i="1"/>
  <c r="AC148" i="1"/>
  <c r="AB148" i="1"/>
  <c r="AA148" i="1"/>
  <c r="Z148" i="1"/>
  <c r="Y148" i="1"/>
  <c r="X148" i="1"/>
  <c r="W148" i="1"/>
  <c r="V148" i="1"/>
  <c r="J148" i="1"/>
  <c r="I148" i="1"/>
  <c r="H148" i="1"/>
  <c r="G148" i="1"/>
  <c r="F148" i="1"/>
  <c r="C148" i="1"/>
  <c r="AB147" i="1"/>
  <c r="AA147" i="1"/>
  <c r="Z147" i="1"/>
  <c r="Y147" i="1"/>
  <c r="X147" i="1"/>
  <c r="W147" i="1"/>
  <c r="V147" i="1"/>
  <c r="J147" i="1"/>
  <c r="I147" i="1"/>
  <c r="H147" i="1"/>
  <c r="G147" i="1"/>
  <c r="F147" i="1"/>
  <c r="C147" i="1"/>
  <c r="AB146" i="1"/>
  <c r="AA146" i="1"/>
  <c r="Z146" i="1"/>
  <c r="Y146" i="1"/>
  <c r="X146" i="1"/>
  <c r="W146" i="1"/>
  <c r="V146" i="1"/>
  <c r="J146" i="1"/>
  <c r="I146" i="1"/>
  <c r="H146" i="1"/>
  <c r="G146" i="1"/>
  <c r="F146" i="1"/>
  <c r="C146" i="1"/>
  <c r="AB145" i="1"/>
  <c r="AA145" i="1"/>
  <c r="Z145" i="1"/>
  <c r="Y145" i="1"/>
  <c r="X145" i="1"/>
  <c r="W145" i="1"/>
  <c r="V145" i="1"/>
  <c r="J145" i="1"/>
  <c r="I145" i="1"/>
  <c r="H145" i="1"/>
  <c r="G145" i="1"/>
  <c r="F145" i="1"/>
  <c r="C145" i="1"/>
  <c r="AB144" i="1"/>
  <c r="AA144" i="1"/>
  <c r="Z144" i="1"/>
  <c r="Y144" i="1"/>
  <c r="X144" i="1"/>
  <c r="W144" i="1"/>
  <c r="V144" i="1"/>
  <c r="J144" i="1"/>
  <c r="I144" i="1"/>
  <c r="H144" i="1"/>
  <c r="G144" i="1"/>
  <c r="F144" i="1"/>
  <c r="C144" i="1"/>
  <c r="AB143" i="1"/>
  <c r="AA143" i="1"/>
  <c r="Z143" i="1"/>
  <c r="Y143" i="1"/>
  <c r="X143" i="1"/>
  <c r="W143" i="1"/>
  <c r="V143" i="1"/>
  <c r="J143" i="1"/>
  <c r="I143" i="1"/>
  <c r="H143" i="1"/>
  <c r="G143" i="1"/>
  <c r="F143" i="1"/>
  <c r="C143" i="1"/>
  <c r="AB142" i="1"/>
  <c r="AA142" i="1"/>
  <c r="AE142" i="1" s="1"/>
  <c r="Z142" i="1"/>
  <c r="Y142" i="1"/>
  <c r="AC142" i="1" s="1"/>
  <c r="J142" i="1"/>
  <c r="I142" i="1"/>
  <c r="H142" i="1"/>
  <c r="G142" i="1"/>
  <c r="F142" i="1"/>
  <c r="C142" i="1"/>
  <c r="AB141" i="1"/>
  <c r="AA141" i="1"/>
  <c r="Z141" i="1"/>
  <c r="Y141" i="1"/>
  <c r="J141" i="1"/>
  <c r="I141" i="1"/>
  <c r="H141" i="1"/>
  <c r="G141" i="1"/>
  <c r="F141" i="1"/>
  <c r="C141" i="1"/>
  <c r="AB140" i="1"/>
  <c r="AA140" i="1"/>
  <c r="Z140" i="1"/>
  <c r="Y140" i="1"/>
  <c r="X140" i="1"/>
  <c r="W140" i="1"/>
  <c r="V140" i="1"/>
  <c r="J140" i="1"/>
  <c r="I140" i="1"/>
  <c r="H140" i="1"/>
  <c r="G140" i="1"/>
  <c r="F140" i="1"/>
  <c r="C140" i="1"/>
  <c r="AB139" i="1"/>
  <c r="AA139" i="1"/>
  <c r="Z139" i="1"/>
  <c r="Y139" i="1"/>
  <c r="X139" i="1"/>
  <c r="W139" i="1"/>
  <c r="V139" i="1"/>
  <c r="J139" i="1"/>
  <c r="I139" i="1"/>
  <c r="H139" i="1"/>
  <c r="G139" i="1"/>
  <c r="F139" i="1"/>
  <c r="C139" i="1"/>
  <c r="AB138" i="1"/>
  <c r="AA138" i="1"/>
  <c r="Z138" i="1"/>
  <c r="Y138" i="1"/>
  <c r="X138" i="1"/>
  <c r="W138" i="1"/>
  <c r="V138" i="1"/>
  <c r="J138" i="1"/>
  <c r="I138" i="1"/>
  <c r="H138" i="1"/>
  <c r="G138" i="1"/>
  <c r="F138" i="1"/>
  <c r="C138" i="1"/>
  <c r="AB137" i="1"/>
  <c r="AA137" i="1"/>
  <c r="Z137" i="1"/>
  <c r="Y137" i="1"/>
  <c r="X137" i="1"/>
  <c r="W137" i="1"/>
  <c r="V137" i="1"/>
  <c r="J137" i="1"/>
  <c r="I137" i="1"/>
  <c r="H137" i="1"/>
  <c r="G137" i="1"/>
  <c r="F137" i="1"/>
  <c r="C137" i="1"/>
  <c r="AB136" i="1"/>
  <c r="AA136" i="1"/>
  <c r="Z136" i="1"/>
  <c r="Y136" i="1"/>
  <c r="X136" i="1"/>
  <c r="W136" i="1"/>
  <c r="V136" i="1"/>
  <c r="J136" i="1"/>
  <c r="I136" i="1"/>
  <c r="H136" i="1"/>
  <c r="G136" i="1"/>
  <c r="F136" i="1"/>
  <c r="C136" i="1"/>
  <c r="AB135" i="1"/>
  <c r="AA135" i="1"/>
  <c r="Z135" i="1"/>
  <c r="Y135" i="1"/>
  <c r="X135" i="1"/>
  <c r="W135" i="1"/>
  <c r="V135" i="1"/>
  <c r="J135" i="1"/>
  <c r="I135" i="1"/>
  <c r="H135" i="1"/>
  <c r="G135" i="1"/>
  <c r="F135" i="1"/>
  <c r="C135" i="1"/>
  <c r="AB134" i="1"/>
  <c r="AA134" i="1"/>
  <c r="Z134" i="1"/>
  <c r="Y134" i="1"/>
  <c r="X134" i="1"/>
  <c r="W134" i="1"/>
  <c r="V134" i="1"/>
  <c r="J134" i="1"/>
  <c r="I134" i="1"/>
  <c r="H134" i="1"/>
  <c r="G134" i="1"/>
  <c r="F134" i="1"/>
  <c r="C134" i="1"/>
  <c r="AB133" i="1"/>
  <c r="AA133" i="1"/>
  <c r="Z133" i="1"/>
  <c r="Y133" i="1"/>
  <c r="X133" i="1"/>
  <c r="W133" i="1"/>
  <c r="V133" i="1"/>
  <c r="J133" i="1"/>
  <c r="I133" i="1"/>
  <c r="H133" i="1"/>
  <c r="G133" i="1"/>
  <c r="F133" i="1"/>
  <c r="C133" i="1"/>
  <c r="AB132" i="1"/>
  <c r="AA132" i="1"/>
  <c r="Z132" i="1"/>
  <c r="Y132" i="1"/>
  <c r="X132" i="1"/>
  <c r="W132" i="1"/>
  <c r="V132" i="1"/>
  <c r="J132" i="1"/>
  <c r="I132" i="1"/>
  <c r="H132" i="1"/>
  <c r="G132" i="1"/>
  <c r="F132" i="1"/>
  <c r="C132" i="1"/>
  <c r="AB131" i="1"/>
  <c r="AA131" i="1"/>
  <c r="Z131" i="1"/>
  <c r="Y131" i="1"/>
  <c r="X131" i="1"/>
  <c r="W131" i="1"/>
  <c r="V131" i="1"/>
  <c r="J131" i="1"/>
  <c r="I131" i="1"/>
  <c r="H131" i="1"/>
  <c r="G131" i="1"/>
  <c r="F131" i="1"/>
  <c r="C131" i="1"/>
  <c r="AB130" i="1"/>
  <c r="AA130" i="1"/>
  <c r="Z130" i="1"/>
  <c r="Y130" i="1"/>
  <c r="X130" i="1"/>
  <c r="W130" i="1"/>
  <c r="V130" i="1"/>
  <c r="J130" i="1"/>
  <c r="I130" i="1"/>
  <c r="H130" i="1"/>
  <c r="G130" i="1"/>
  <c r="F130" i="1"/>
  <c r="C130" i="1"/>
  <c r="AB129" i="1"/>
  <c r="AA129" i="1"/>
  <c r="Z129" i="1"/>
  <c r="Y129" i="1"/>
  <c r="X129" i="1"/>
  <c r="W129" i="1"/>
  <c r="V129" i="1"/>
  <c r="J129" i="1"/>
  <c r="I129" i="1"/>
  <c r="H129" i="1"/>
  <c r="G129" i="1"/>
  <c r="F129" i="1"/>
  <c r="C129" i="1"/>
  <c r="AB128" i="1"/>
  <c r="AA128" i="1"/>
  <c r="Z128" i="1"/>
  <c r="Y128" i="1"/>
  <c r="X128" i="1"/>
  <c r="W128" i="1"/>
  <c r="V128" i="1"/>
  <c r="J128" i="1"/>
  <c r="I128" i="1"/>
  <c r="H128" i="1"/>
  <c r="G128" i="1"/>
  <c r="F128" i="1"/>
  <c r="C128" i="1"/>
  <c r="AB127" i="1"/>
  <c r="AA127" i="1"/>
  <c r="Z127" i="1"/>
  <c r="Y127" i="1"/>
  <c r="X127" i="1"/>
  <c r="W127" i="1"/>
  <c r="V127" i="1"/>
  <c r="J127" i="1"/>
  <c r="I127" i="1"/>
  <c r="H127" i="1"/>
  <c r="G127" i="1"/>
  <c r="F127" i="1"/>
  <c r="C127" i="1"/>
  <c r="AB126" i="1"/>
  <c r="AA126" i="1"/>
  <c r="Z126" i="1"/>
  <c r="Y126" i="1"/>
  <c r="X126" i="1"/>
  <c r="W126" i="1"/>
  <c r="V126" i="1"/>
  <c r="J126" i="1"/>
  <c r="I126" i="1"/>
  <c r="H126" i="1"/>
  <c r="G126" i="1"/>
  <c r="F126" i="1"/>
  <c r="C126" i="1"/>
  <c r="AB125" i="1"/>
  <c r="AA125" i="1"/>
  <c r="Z125" i="1"/>
  <c r="Y125" i="1"/>
  <c r="X125" i="1"/>
  <c r="W125" i="1"/>
  <c r="V125" i="1"/>
  <c r="J125" i="1"/>
  <c r="I125" i="1"/>
  <c r="H125" i="1"/>
  <c r="G125" i="1"/>
  <c r="F125" i="1"/>
  <c r="C125" i="1"/>
  <c r="AB124" i="1"/>
  <c r="AA124" i="1"/>
  <c r="Z124" i="1"/>
  <c r="Y124" i="1"/>
  <c r="X124" i="1"/>
  <c r="W124" i="1"/>
  <c r="V124" i="1"/>
  <c r="J124" i="1"/>
  <c r="I124" i="1"/>
  <c r="H124" i="1"/>
  <c r="G124" i="1"/>
  <c r="F124" i="1"/>
  <c r="C124" i="1"/>
  <c r="AB123" i="1"/>
  <c r="AA123" i="1"/>
  <c r="Z123" i="1"/>
  <c r="Y123" i="1"/>
  <c r="X123" i="1"/>
  <c r="W123" i="1"/>
  <c r="V123" i="1"/>
  <c r="J123" i="1"/>
  <c r="I123" i="1"/>
  <c r="H123" i="1"/>
  <c r="G123" i="1"/>
  <c r="F123" i="1"/>
  <c r="C123" i="1"/>
  <c r="AB122" i="1"/>
  <c r="AA122" i="1"/>
  <c r="Z122" i="1"/>
  <c r="Y122" i="1"/>
  <c r="X122" i="1"/>
  <c r="W122" i="1"/>
  <c r="V122" i="1"/>
  <c r="J122" i="1"/>
  <c r="I122" i="1"/>
  <c r="H122" i="1"/>
  <c r="G122" i="1"/>
  <c r="F122" i="1"/>
  <c r="C122" i="1"/>
  <c r="AB121" i="1"/>
  <c r="AA121" i="1"/>
  <c r="Z121" i="1"/>
  <c r="Y121" i="1"/>
  <c r="X121" i="1"/>
  <c r="W121" i="1"/>
  <c r="V121" i="1"/>
  <c r="J121" i="1"/>
  <c r="I121" i="1"/>
  <c r="H121" i="1"/>
  <c r="G121" i="1"/>
  <c r="F121" i="1"/>
  <c r="C121" i="1"/>
  <c r="AB120" i="1"/>
  <c r="AA120" i="1"/>
  <c r="Z120" i="1"/>
  <c r="Y120" i="1"/>
  <c r="X120" i="1"/>
  <c r="W120" i="1"/>
  <c r="V120" i="1"/>
  <c r="J120" i="1"/>
  <c r="I120" i="1"/>
  <c r="H120" i="1"/>
  <c r="G120" i="1"/>
  <c r="F120" i="1"/>
  <c r="C120" i="1"/>
  <c r="AB119" i="1"/>
  <c r="AA119" i="1"/>
  <c r="Z119" i="1"/>
  <c r="Y119" i="1"/>
  <c r="X119" i="1"/>
  <c r="W119" i="1"/>
  <c r="V119" i="1"/>
  <c r="J119" i="1"/>
  <c r="I119" i="1"/>
  <c r="H119" i="1"/>
  <c r="G119" i="1"/>
  <c r="F119" i="1"/>
  <c r="C119" i="1"/>
  <c r="AB118" i="1"/>
  <c r="AA118" i="1"/>
  <c r="Z118" i="1"/>
  <c r="Y118" i="1"/>
  <c r="X118" i="1"/>
  <c r="W118" i="1"/>
  <c r="V118" i="1"/>
  <c r="J118" i="1"/>
  <c r="I118" i="1"/>
  <c r="H118" i="1"/>
  <c r="G118" i="1"/>
  <c r="F118" i="1"/>
  <c r="C118" i="1"/>
  <c r="AB117" i="1"/>
  <c r="AA117" i="1"/>
  <c r="Z117" i="1"/>
  <c r="Y117" i="1"/>
  <c r="X117" i="1"/>
  <c r="W117" i="1"/>
  <c r="V117" i="1"/>
  <c r="J117" i="1"/>
  <c r="I117" i="1"/>
  <c r="H117" i="1"/>
  <c r="G117" i="1"/>
  <c r="F117" i="1"/>
  <c r="C117" i="1"/>
  <c r="AB116" i="1"/>
  <c r="AA116" i="1"/>
  <c r="Z116" i="1"/>
  <c r="Y116" i="1"/>
  <c r="X116" i="1"/>
  <c r="W116" i="1"/>
  <c r="V116" i="1"/>
  <c r="J116" i="1"/>
  <c r="I116" i="1"/>
  <c r="H116" i="1"/>
  <c r="G116" i="1"/>
  <c r="F116" i="1"/>
  <c r="C116" i="1"/>
  <c r="AB115" i="1"/>
  <c r="AA115" i="1"/>
  <c r="Z115" i="1"/>
  <c r="Y115" i="1"/>
  <c r="X115" i="1"/>
  <c r="W115" i="1"/>
  <c r="V115" i="1"/>
  <c r="J115" i="1"/>
  <c r="I115" i="1"/>
  <c r="H115" i="1"/>
  <c r="G115" i="1"/>
  <c r="F115" i="1"/>
  <c r="C115" i="1"/>
  <c r="AB114" i="1"/>
  <c r="AA114" i="1"/>
  <c r="Z114" i="1"/>
  <c r="Y114" i="1"/>
  <c r="X114" i="1"/>
  <c r="W114" i="1"/>
  <c r="V114" i="1"/>
  <c r="J114" i="1"/>
  <c r="I114" i="1"/>
  <c r="H114" i="1"/>
  <c r="G114" i="1"/>
  <c r="F114" i="1"/>
  <c r="C114" i="1"/>
  <c r="AB113" i="1"/>
  <c r="AA113" i="1"/>
  <c r="Z113" i="1"/>
  <c r="Y113" i="1"/>
  <c r="X113" i="1"/>
  <c r="W113" i="1"/>
  <c r="V113" i="1"/>
  <c r="J113" i="1"/>
  <c r="I113" i="1"/>
  <c r="H113" i="1"/>
  <c r="G113" i="1"/>
  <c r="F113" i="1"/>
  <c r="C113" i="1"/>
  <c r="AB112" i="1"/>
  <c r="AA112" i="1"/>
  <c r="Z112" i="1"/>
  <c r="Y112" i="1"/>
  <c r="X112" i="1"/>
  <c r="W112" i="1"/>
  <c r="V112" i="1"/>
  <c r="J112" i="1"/>
  <c r="I112" i="1"/>
  <c r="H112" i="1"/>
  <c r="G112" i="1"/>
  <c r="F112" i="1"/>
  <c r="C112" i="1"/>
  <c r="AB111" i="1"/>
  <c r="AA111" i="1"/>
  <c r="Z111" i="1"/>
  <c r="Y111" i="1"/>
  <c r="X111" i="1"/>
  <c r="W111" i="1"/>
  <c r="V111" i="1"/>
  <c r="J111" i="1"/>
  <c r="I111" i="1"/>
  <c r="H111" i="1"/>
  <c r="G111" i="1"/>
  <c r="F111" i="1"/>
  <c r="C111" i="1"/>
  <c r="AB110" i="1"/>
  <c r="AA110" i="1"/>
  <c r="Z110" i="1"/>
  <c r="Y110" i="1"/>
  <c r="X110" i="1"/>
  <c r="W110" i="1"/>
  <c r="V110" i="1"/>
  <c r="J110" i="1"/>
  <c r="I110" i="1"/>
  <c r="H110" i="1"/>
  <c r="G110" i="1"/>
  <c r="F110" i="1"/>
  <c r="C110" i="1"/>
  <c r="AB109" i="1"/>
  <c r="AA109" i="1"/>
  <c r="Z109" i="1"/>
  <c r="Y109" i="1"/>
  <c r="X109" i="1"/>
  <c r="W109" i="1"/>
  <c r="V109" i="1"/>
  <c r="J109" i="1"/>
  <c r="I109" i="1"/>
  <c r="H109" i="1"/>
  <c r="G109" i="1"/>
  <c r="F109" i="1"/>
  <c r="C109" i="1"/>
  <c r="AB108" i="1"/>
  <c r="AA108" i="1"/>
  <c r="Z108" i="1"/>
  <c r="Y108" i="1"/>
  <c r="X108" i="1"/>
  <c r="W108" i="1"/>
  <c r="V108" i="1"/>
  <c r="J108" i="1"/>
  <c r="I108" i="1"/>
  <c r="H108" i="1"/>
  <c r="G108" i="1"/>
  <c r="F108" i="1"/>
  <c r="C108" i="1"/>
  <c r="AB107" i="1"/>
  <c r="AA107" i="1"/>
  <c r="Z107" i="1"/>
  <c r="Y107" i="1"/>
  <c r="X107" i="1"/>
  <c r="W107" i="1"/>
  <c r="V107" i="1"/>
  <c r="J107" i="1"/>
  <c r="I107" i="1"/>
  <c r="H107" i="1"/>
  <c r="G107" i="1"/>
  <c r="F107" i="1"/>
  <c r="C107" i="1"/>
  <c r="AB106" i="1"/>
  <c r="AA106" i="1"/>
  <c r="Z106" i="1"/>
  <c r="Y106" i="1"/>
  <c r="X106" i="1"/>
  <c r="W106" i="1"/>
  <c r="V106" i="1"/>
  <c r="J106" i="1"/>
  <c r="I106" i="1"/>
  <c r="H106" i="1"/>
  <c r="G106" i="1"/>
  <c r="F106" i="1"/>
  <c r="C106" i="1"/>
  <c r="AB105" i="1"/>
  <c r="AA105" i="1"/>
  <c r="Z105" i="1"/>
  <c r="Y105" i="1"/>
  <c r="X105" i="1"/>
  <c r="W105" i="1"/>
  <c r="V105" i="1"/>
  <c r="J105" i="1"/>
  <c r="I105" i="1"/>
  <c r="H105" i="1"/>
  <c r="G105" i="1"/>
  <c r="F105" i="1"/>
  <c r="C105" i="1"/>
  <c r="AB104" i="1"/>
  <c r="AA104" i="1"/>
  <c r="Z104" i="1"/>
  <c r="Y104" i="1"/>
  <c r="X104" i="1"/>
  <c r="W104" i="1"/>
  <c r="V104" i="1"/>
  <c r="J104" i="1"/>
  <c r="I104" i="1"/>
  <c r="H104" i="1"/>
  <c r="G104" i="1"/>
  <c r="F104" i="1"/>
  <c r="C104" i="1"/>
  <c r="AB103" i="1"/>
  <c r="AA103" i="1"/>
  <c r="Z103" i="1"/>
  <c r="Y103" i="1"/>
  <c r="X103" i="1"/>
  <c r="W103" i="1"/>
  <c r="V103" i="1"/>
  <c r="J103" i="1"/>
  <c r="I103" i="1"/>
  <c r="H103" i="1"/>
  <c r="G103" i="1"/>
  <c r="F103" i="1"/>
  <c r="C103" i="1"/>
  <c r="AD102" i="1"/>
  <c r="AC102" i="1"/>
  <c r="AB102" i="1"/>
  <c r="AA102" i="1"/>
  <c r="Z102" i="1"/>
  <c r="Y102" i="1"/>
  <c r="X102" i="1"/>
  <c r="W102" i="1"/>
  <c r="V102" i="1"/>
  <c r="J102" i="1"/>
  <c r="I102" i="1"/>
  <c r="H102" i="1"/>
  <c r="G102" i="1"/>
  <c r="F102" i="1"/>
  <c r="C102" i="1"/>
  <c r="AB101" i="1"/>
  <c r="AA101" i="1"/>
  <c r="Z101" i="1"/>
  <c r="Y101" i="1"/>
  <c r="X101" i="1"/>
  <c r="W101" i="1"/>
  <c r="V101" i="1"/>
  <c r="J101" i="1"/>
  <c r="I101" i="1"/>
  <c r="H101" i="1"/>
  <c r="G101" i="1"/>
  <c r="F101" i="1"/>
  <c r="C101" i="1"/>
  <c r="AB100" i="1"/>
  <c r="AA100" i="1"/>
  <c r="Z100" i="1"/>
  <c r="Y100" i="1"/>
  <c r="X100" i="1"/>
  <c r="W100" i="1"/>
  <c r="V100" i="1"/>
  <c r="J100" i="1"/>
  <c r="I100" i="1"/>
  <c r="H100" i="1"/>
  <c r="G100" i="1"/>
  <c r="F100" i="1"/>
  <c r="C100" i="1"/>
  <c r="AB99" i="1"/>
  <c r="AA99" i="1"/>
  <c r="Z99" i="1"/>
  <c r="Y99" i="1"/>
  <c r="X99" i="1"/>
  <c r="W99" i="1"/>
  <c r="V99" i="1"/>
  <c r="J99" i="1"/>
  <c r="I99" i="1"/>
  <c r="H99" i="1"/>
  <c r="G99" i="1"/>
  <c r="F99" i="1"/>
  <c r="C99" i="1"/>
  <c r="AB98" i="1"/>
  <c r="AA98" i="1"/>
  <c r="Z98" i="1"/>
  <c r="Y98" i="1"/>
  <c r="X98" i="1"/>
  <c r="W98" i="1"/>
  <c r="V98" i="1"/>
  <c r="J98" i="1"/>
  <c r="I98" i="1"/>
  <c r="H98" i="1"/>
  <c r="G98" i="1"/>
  <c r="F98" i="1"/>
  <c r="C98" i="1"/>
  <c r="AB97" i="1"/>
  <c r="AA97" i="1"/>
  <c r="Z97" i="1"/>
  <c r="Y97" i="1"/>
  <c r="X97" i="1"/>
  <c r="W97" i="1"/>
  <c r="V97" i="1"/>
  <c r="J97" i="1"/>
  <c r="I97" i="1"/>
  <c r="H97" i="1"/>
  <c r="G97" i="1"/>
  <c r="F97" i="1"/>
  <c r="C97" i="1"/>
  <c r="AB96" i="1"/>
  <c r="AA96" i="1"/>
  <c r="Z96" i="1"/>
  <c r="Y96" i="1"/>
  <c r="X96" i="1"/>
  <c r="W96" i="1"/>
  <c r="V96" i="1"/>
  <c r="J96" i="1"/>
  <c r="I96" i="1"/>
  <c r="H96" i="1"/>
  <c r="G96" i="1"/>
  <c r="F96" i="1"/>
  <c r="C96" i="1"/>
  <c r="AB95" i="1"/>
  <c r="AA95" i="1"/>
  <c r="Z95" i="1"/>
  <c r="AD95" i="1" s="1"/>
  <c r="Y95" i="1"/>
  <c r="X95" i="1"/>
  <c r="W95" i="1"/>
  <c r="V95" i="1"/>
  <c r="J95" i="1"/>
  <c r="I95" i="1"/>
  <c r="H95" i="1"/>
  <c r="G95" i="1"/>
  <c r="F95" i="1"/>
  <c r="C95" i="1"/>
  <c r="J94" i="1"/>
  <c r="I94" i="1"/>
  <c r="H94" i="1"/>
  <c r="G94" i="1"/>
  <c r="F94" i="1"/>
  <c r="C94" i="1"/>
  <c r="J93" i="1"/>
  <c r="I93" i="1"/>
  <c r="H93" i="1"/>
  <c r="G93" i="1"/>
  <c r="F93" i="1"/>
  <c r="C93" i="1"/>
  <c r="J92" i="1"/>
  <c r="I92" i="1"/>
  <c r="H92" i="1"/>
  <c r="G92" i="1"/>
  <c r="F92" i="1"/>
  <c r="C92" i="1"/>
  <c r="J91" i="1"/>
  <c r="I91" i="1"/>
  <c r="H91" i="1"/>
  <c r="G91" i="1"/>
  <c r="F91" i="1"/>
  <c r="C91" i="1"/>
  <c r="J90" i="1"/>
  <c r="I90" i="1"/>
  <c r="H90" i="1"/>
  <c r="G90" i="1"/>
  <c r="F90" i="1"/>
  <c r="C90" i="1"/>
  <c r="J89" i="1"/>
  <c r="I89" i="1"/>
  <c r="H89" i="1"/>
  <c r="G89" i="1"/>
  <c r="F89" i="1"/>
  <c r="C89" i="1"/>
  <c r="J88" i="1"/>
  <c r="I88" i="1"/>
  <c r="H88" i="1"/>
  <c r="G88" i="1"/>
  <c r="F88" i="1"/>
  <c r="C88" i="1"/>
  <c r="J87" i="1"/>
  <c r="I87" i="1"/>
  <c r="H87" i="1"/>
  <c r="G87" i="1"/>
  <c r="F87" i="1"/>
  <c r="C87" i="1"/>
  <c r="J86" i="1"/>
  <c r="I86" i="1"/>
  <c r="H86" i="1"/>
  <c r="G86" i="1"/>
  <c r="F86" i="1"/>
  <c r="C86" i="1"/>
  <c r="J85" i="1"/>
  <c r="I85" i="1"/>
  <c r="H85" i="1"/>
  <c r="G85" i="1"/>
  <c r="F85" i="1"/>
  <c r="C85" i="1"/>
  <c r="J84" i="1"/>
  <c r="I84" i="1"/>
  <c r="H84" i="1"/>
  <c r="G84" i="1"/>
  <c r="F84" i="1"/>
  <c r="C84" i="1"/>
  <c r="J83" i="1"/>
  <c r="I83" i="1"/>
  <c r="H83" i="1"/>
  <c r="G83" i="1"/>
  <c r="F83" i="1"/>
  <c r="C83" i="1"/>
  <c r="J82" i="1"/>
  <c r="I82" i="1"/>
  <c r="H82" i="1"/>
  <c r="G82" i="1"/>
  <c r="F82" i="1"/>
  <c r="C82" i="1"/>
  <c r="J81" i="1"/>
  <c r="I81" i="1"/>
  <c r="H81" i="1"/>
  <c r="G81" i="1"/>
  <c r="F81" i="1"/>
  <c r="C81" i="1"/>
  <c r="J80" i="1"/>
  <c r="I80" i="1"/>
  <c r="H80" i="1"/>
  <c r="G80" i="1"/>
  <c r="F80" i="1"/>
  <c r="C80" i="1"/>
  <c r="J79" i="1"/>
  <c r="I79" i="1"/>
  <c r="H79" i="1"/>
  <c r="G79" i="1"/>
  <c r="F79" i="1"/>
  <c r="C79" i="1"/>
  <c r="J78" i="1"/>
  <c r="I78" i="1"/>
  <c r="H78" i="1"/>
  <c r="G78" i="1"/>
  <c r="F78" i="1"/>
  <c r="C78" i="1"/>
  <c r="J77" i="1"/>
  <c r="I77" i="1"/>
  <c r="H77" i="1"/>
  <c r="G77" i="1"/>
  <c r="F77" i="1"/>
  <c r="C77" i="1"/>
  <c r="J76" i="1"/>
  <c r="I76" i="1"/>
  <c r="H76" i="1"/>
  <c r="G76" i="1"/>
  <c r="F76" i="1"/>
  <c r="C76" i="1"/>
  <c r="J75" i="1"/>
  <c r="I75" i="1"/>
  <c r="H75" i="1"/>
  <c r="G75" i="1"/>
  <c r="F75" i="1"/>
  <c r="C75" i="1"/>
  <c r="J74" i="1"/>
  <c r="I74" i="1"/>
  <c r="H74" i="1"/>
  <c r="G74" i="1"/>
  <c r="F74" i="1"/>
  <c r="C74" i="1"/>
  <c r="J73" i="1"/>
  <c r="I73" i="1"/>
  <c r="H73" i="1"/>
  <c r="G73" i="1"/>
  <c r="F73" i="1"/>
  <c r="C73" i="1"/>
  <c r="J72" i="1"/>
  <c r="I72" i="1"/>
  <c r="H72" i="1"/>
  <c r="G72" i="1"/>
  <c r="F72" i="1"/>
  <c r="C72" i="1"/>
  <c r="J71" i="1"/>
  <c r="I71" i="1"/>
  <c r="H71" i="1"/>
  <c r="G71" i="1"/>
  <c r="F71" i="1"/>
  <c r="C71" i="1"/>
  <c r="J70" i="1"/>
  <c r="I70" i="1"/>
  <c r="H70" i="1"/>
  <c r="G70" i="1"/>
  <c r="F70" i="1"/>
  <c r="C70" i="1"/>
  <c r="J69" i="1"/>
  <c r="I69" i="1"/>
  <c r="H69" i="1"/>
  <c r="G69" i="1"/>
  <c r="F69" i="1"/>
  <c r="C69" i="1"/>
  <c r="J68" i="1"/>
  <c r="I68" i="1"/>
  <c r="H68" i="1"/>
  <c r="G68" i="1"/>
  <c r="F68" i="1"/>
  <c r="C68" i="1"/>
  <c r="J67" i="1"/>
  <c r="I67" i="1"/>
  <c r="H67" i="1"/>
  <c r="G67" i="1"/>
  <c r="F67" i="1"/>
  <c r="C67" i="1"/>
  <c r="J66" i="1"/>
  <c r="I66" i="1"/>
  <c r="H66" i="1"/>
  <c r="G66" i="1"/>
  <c r="F66" i="1"/>
  <c r="C66" i="1"/>
  <c r="J65" i="1"/>
  <c r="I65" i="1"/>
  <c r="H65" i="1"/>
  <c r="G65" i="1"/>
  <c r="F65" i="1"/>
  <c r="C65" i="1"/>
  <c r="J64" i="1"/>
  <c r="I64" i="1"/>
  <c r="H64" i="1"/>
  <c r="G64" i="1"/>
  <c r="F64" i="1"/>
  <c r="C64" i="1"/>
  <c r="J63" i="1"/>
  <c r="I63" i="1"/>
  <c r="H63" i="1"/>
  <c r="G63" i="1"/>
  <c r="F63" i="1"/>
  <c r="C63" i="1"/>
  <c r="J62" i="1"/>
  <c r="I62" i="1"/>
  <c r="H62" i="1"/>
  <c r="G62" i="1"/>
  <c r="F62" i="1"/>
  <c r="C62" i="1"/>
  <c r="J61" i="1"/>
  <c r="I61" i="1"/>
  <c r="H61" i="1"/>
  <c r="G61" i="1"/>
  <c r="F61" i="1"/>
  <c r="C61" i="1"/>
  <c r="J60" i="1"/>
  <c r="I60" i="1"/>
  <c r="H60" i="1"/>
  <c r="G60" i="1"/>
  <c r="F60" i="1"/>
  <c r="C60" i="1"/>
  <c r="J59" i="1"/>
  <c r="I59" i="1"/>
  <c r="H59" i="1"/>
  <c r="G59" i="1"/>
  <c r="F59" i="1"/>
  <c r="C59" i="1"/>
  <c r="J58" i="1"/>
  <c r="I58" i="1"/>
  <c r="H58" i="1"/>
  <c r="G58" i="1"/>
  <c r="F58" i="1"/>
  <c r="C58" i="1"/>
  <c r="J57" i="1"/>
  <c r="I57" i="1"/>
  <c r="H57" i="1"/>
  <c r="G57" i="1"/>
  <c r="F57" i="1"/>
  <c r="C57" i="1"/>
  <c r="J56" i="1"/>
  <c r="I56" i="1"/>
  <c r="H56" i="1"/>
  <c r="G56" i="1"/>
  <c r="F56" i="1"/>
  <c r="C56" i="1"/>
  <c r="J55" i="1"/>
  <c r="I55" i="1"/>
  <c r="H55" i="1"/>
  <c r="G55" i="1"/>
  <c r="F55" i="1"/>
  <c r="C55" i="1"/>
  <c r="J54" i="1"/>
  <c r="I54" i="1"/>
  <c r="H54" i="1"/>
  <c r="G54" i="1"/>
  <c r="F54" i="1"/>
  <c r="C54" i="1"/>
  <c r="J53" i="1"/>
  <c r="I53" i="1"/>
  <c r="H53" i="1"/>
  <c r="G53" i="1"/>
  <c r="F53" i="1"/>
  <c r="C53" i="1"/>
  <c r="J52" i="1"/>
  <c r="I52" i="1"/>
  <c r="H52" i="1"/>
  <c r="G52" i="1"/>
  <c r="F52" i="1"/>
  <c r="C52" i="1"/>
  <c r="J51" i="1"/>
  <c r="I51" i="1"/>
  <c r="H51" i="1"/>
  <c r="G51" i="1"/>
  <c r="F51" i="1"/>
  <c r="C51" i="1"/>
  <c r="J50" i="1"/>
  <c r="I50" i="1"/>
  <c r="H50" i="1"/>
  <c r="G50" i="1"/>
  <c r="F50" i="1"/>
  <c r="C50" i="1"/>
  <c r="J49" i="1"/>
  <c r="I49" i="1"/>
  <c r="H49" i="1"/>
  <c r="G49" i="1"/>
  <c r="F49" i="1"/>
  <c r="C49" i="1"/>
  <c r="J48" i="1"/>
  <c r="I48" i="1"/>
  <c r="H48" i="1"/>
  <c r="G48" i="1"/>
  <c r="F48" i="1"/>
  <c r="C48" i="1"/>
  <c r="J47" i="1"/>
  <c r="I47" i="1"/>
  <c r="H47" i="1"/>
  <c r="G47" i="1"/>
  <c r="F47" i="1"/>
  <c r="C47" i="1"/>
  <c r="J46" i="1"/>
  <c r="I46" i="1"/>
  <c r="H46" i="1"/>
  <c r="G46" i="1"/>
  <c r="F46" i="1"/>
  <c r="C46" i="1"/>
  <c r="J45" i="1"/>
  <c r="I45" i="1"/>
  <c r="H45" i="1"/>
  <c r="G45" i="1"/>
  <c r="F45" i="1"/>
  <c r="C45" i="1"/>
  <c r="J44" i="1"/>
  <c r="I44" i="1"/>
  <c r="H44" i="1"/>
  <c r="G44" i="1"/>
  <c r="F44" i="1"/>
  <c r="C44" i="1"/>
  <c r="J43" i="1"/>
  <c r="I43" i="1"/>
  <c r="H43" i="1"/>
  <c r="G43" i="1"/>
  <c r="F43" i="1"/>
  <c r="C43" i="1"/>
  <c r="J42" i="1"/>
  <c r="I42" i="1"/>
  <c r="H42" i="1"/>
  <c r="G42" i="1"/>
  <c r="F42" i="1"/>
  <c r="C42" i="1"/>
  <c r="J41" i="1"/>
  <c r="I41" i="1"/>
  <c r="H41" i="1"/>
  <c r="G41" i="1"/>
  <c r="F41" i="1"/>
  <c r="C41" i="1"/>
  <c r="J40" i="1"/>
  <c r="I40" i="1"/>
  <c r="H40" i="1"/>
  <c r="G40" i="1"/>
  <c r="F40" i="1"/>
  <c r="C40" i="1"/>
  <c r="J39" i="1"/>
  <c r="I39" i="1"/>
  <c r="H39" i="1"/>
  <c r="G39" i="1"/>
  <c r="F39" i="1"/>
  <c r="C39" i="1"/>
  <c r="J38" i="1"/>
  <c r="I38" i="1"/>
  <c r="H38" i="1"/>
  <c r="G38" i="1"/>
  <c r="F38" i="1"/>
  <c r="C38" i="1"/>
  <c r="J37" i="1"/>
  <c r="I37" i="1"/>
  <c r="H37" i="1"/>
  <c r="G37" i="1"/>
  <c r="F37" i="1"/>
  <c r="C37" i="1"/>
  <c r="J36" i="1"/>
  <c r="I36" i="1"/>
  <c r="H36" i="1"/>
  <c r="G36" i="1"/>
  <c r="F36" i="1"/>
  <c r="C36" i="1"/>
  <c r="J35" i="1"/>
  <c r="I35" i="1"/>
  <c r="H35" i="1"/>
  <c r="G35" i="1"/>
  <c r="F35" i="1"/>
  <c r="C35" i="1"/>
  <c r="J34" i="1"/>
  <c r="I34" i="1"/>
  <c r="H34" i="1"/>
  <c r="G34" i="1"/>
  <c r="F34" i="1"/>
  <c r="C34" i="1"/>
  <c r="J33" i="1"/>
  <c r="I33" i="1"/>
  <c r="H33" i="1"/>
  <c r="G33" i="1"/>
  <c r="F33" i="1"/>
  <c r="C33" i="1"/>
  <c r="J32" i="1"/>
  <c r="I32" i="1"/>
  <c r="H32" i="1"/>
  <c r="G32" i="1"/>
  <c r="F32" i="1"/>
  <c r="C32" i="1"/>
  <c r="J31" i="1"/>
  <c r="I31" i="1"/>
  <c r="H31" i="1"/>
  <c r="G31" i="1"/>
  <c r="F31" i="1"/>
  <c r="C31" i="1"/>
  <c r="J30" i="1"/>
  <c r="I30" i="1"/>
  <c r="H30" i="1"/>
  <c r="G30" i="1"/>
  <c r="F30" i="1"/>
  <c r="C30" i="1"/>
  <c r="J29" i="1"/>
  <c r="I29" i="1"/>
  <c r="H29" i="1"/>
  <c r="G29" i="1"/>
  <c r="F29" i="1"/>
  <c r="C29" i="1"/>
  <c r="J28" i="1"/>
  <c r="I28" i="1"/>
  <c r="H28" i="1"/>
  <c r="G28" i="1"/>
  <c r="F28" i="1"/>
  <c r="C28" i="1"/>
  <c r="J27" i="1"/>
  <c r="I27" i="1"/>
  <c r="H27" i="1"/>
  <c r="G27" i="1"/>
  <c r="F27" i="1"/>
  <c r="C27" i="1"/>
  <c r="J26" i="1"/>
  <c r="I26" i="1"/>
  <c r="H26" i="1"/>
  <c r="G26" i="1"/>
  <c r="F26" i="1"/>
  <c r="C26" i="1"/>
  <c r="J25" i="1"/>
  <c r="H25" i="1"/>
  <c r="G25" i="1"/>
  <c r="F25" i="1"/>
  <c r="C25" i="1"/>
  <c r="J24" i="1"/>
  <c r="H24" i="1"/>
  <c r="G24" i="1"/>
  <c r="F24" i="1"/>
  <c r="C24" i="1"/>
  <c r="J23" i="1"/>
  <c r="H23" i="1"/>
  <c r="G23" i="1"/>
  <c r="F23" i="1"/>
  <c r="C23" i="1"/>
  <c r="J22" i="1"/>
  <c r="H22" i="1"/>
  <c r="G22" i="1"/>
  <c r="F22" i="1"/>
  <c r="C22" i="1"/>
  <c r="J21" i="1"/>
  <c r="H21" i="1"/>
  <c r="G21" i="1"/>
  <c r="F21" i="1"/>
  <c r="C21" i="1"/>
  <c r="J20" i="1"/>
  <c r="H20" i="1"/>
  <c r="G20" i="1"/>
  <c r="F20" i="1"/>
  <c r="C20" i="1"/>
  <c r="J19" i="1"/>
  <c r="H19" i="1"/>
  <c r="G19" i="1"/>
  <c r="F19" i="1"/>
  <c r="C19" i="1"/>
  <c r="J18" i="1"/>
  <c r="H18" i="1"/>
  <c r="G18" i="1"/>
  <c r="F18" i="1"/>
  <c r="C18" i="1"/>
  <c r="J17" i="1"/>
  <c r="H17" i="1"/>
  <c r="G17" i="1"/>
  <c r="F17" i="1"/>
  <c r="C17" i="1"/>
  <c r="J16" i="1"/>
  <c r="H16" i="1"/>
  <c r="G16" i="1"/>
  <c r="F16" i="1"/>
  <c r="C16" i="1"/>
  <c r="J15" i="1"/>
  <c r="H15" i="1"/>
  <c r="G15" i="1"/>
  <c r="F15" i="1"/>
  <c r="C15" i="1"/>
  <c r="J14" i="1"/>
  <c r="H14" i="1"/>
  <c r="G14" i="1"/>
  <c r="F14" i="1"/>
  <c r="C14" i="1"/>
  <c r="J13" i="1"/>
  <c r="H13" i="1"/>
  <c r="G13" i="1"/>
  <c r="F13" i="1"/>
  <c r="C13" i="1"/>
  <c r="J12" i="1"/>
  <c r="H12" i="1"/>
  <c r="G12" i="1"/>
  <c r="F12" i="1"/>
  <c r="C12" i="1"/>
  <c r="J11" i="1"/>
  <c r="H11" i="1"/>
  <c r="G11" i="1"/>
  <c r="F11" i="1"/>
  <c r="C11" i="1"/>
  <c r="J10" i="1"/>
  <c r="H10" i="1"/>
  <c r="G10" i="1"/>
  <c r="F10" i="1"/>
  <c r="C10" i="1"/>
  <c r="J9" i="1"/>
  <c r="H9" i="1"/>
  <c r="G9" i="1"/>
  <c r="F9" i="1"/>
  <c r="C9" i="1"/>
  <c r="J8" i="1"/>
  <c r="H8" i="1"/>
  <c r="G8" i="1"/>
  <c r="F8" i="1"/>
  <c r="C8" i="1"/>
  <c r="J7" i="1"/>
  <c r="H7" i="1"/>
  <c r="G7" i="1"/>
  <c r="F7" i="1"/>
  <c r="C7" i="1"/>
  <c r="J6" i="1"/>
  <c r="H6" i="1"/>
  <c r="G6" i="1"/>
  <c r="F6" i="1"/>
  <c r="C6" i="1"/>
  <c r="J5" i="1"/>
  <c r="H5" i="1"/>
  <c r="G5" i="1"/>
  <c r="F5" i="1"/>
  <c r="C5" i="1"/>
  <c r="H4" i="1"/>
  <c r="G4" i="1"/>
  <c r="F4" i="1"/>
  <c r="C4" i="1"/>
  <c r="H3" i="1"/>
  <c r="G3" i="1"/>
  <c r="F3" i="1"/>
  <c r="C3" i="1"/>
  <c r="H2" i="1"/>
  <c r="G2" i="1"/>
  <c r="F2" i="1"/>
  <c r="C2" i="1"/>
  <c r="AC95" i="1" l="1"/>
  <c r="AD142" i="1"/>
  <c r="AE95" i="1"/>
  <c r="AF142" i="1"/>
  <c r="AF143" i="1" s="1"/>
  <c r="AF95" i="1"/>
  <c r="AF96" i="1" s="1"/>
  <c r="AG95" i="1"/>
  <c r="AD143" i="1" s="1"/>
  <c r="AG142" i="1"/>
  <c r="AC143" i="1" l="1"/>
  <c r="AE96" i="1"/>
  <c r="AD96" i="1"/>
  <c r="AC96" i="1"/>
  <c r="AE143" i="1"/>
</calcChain>
</file>

<file path=xl/sharedStrings.xml><?xml version="1.0" encoding="utf-8"?>
<sst xmlns="http://schemas.openxmlformats.org/spreadsheetml/2006/main" count="45" uniqueCount="33">
  <si>
    <t>year</t>
  </si>
  <si>
    <t>month</t>
  </si>
  <si>
    <t>window_12_para_5</t>
    <phoneticPr fontId="1" type="noConversion"/>
  </si>
  <si>
    <t>window_12_para_1</t>
    <phoneticPr fontId="1" type="noConversion"/>
  </si>
  <si>
    <t>window_12_T_5</t>
    <phoneticPr fontId="1" type="noConversion"/>
  </si>
  <si>
    <t>window_12_T_1</t>
    <phoneticPr fontId="1" type="noConversion"/>
  </si>
  <si>
    <t>big return</t>
    <phoneticPr fontId="1" type="noConversion"/>
  </si>
  <si>
    <t>small return</t>
    <phoneticPr fontId="1" type="noConversion"/>
  </si>
  <si>
    <t>value复利</t>
    <phoneticPr fontId="1" type="noConversion"/>
  </si>
  <si>
    <t>date</t>
    <phoneticPr fontId="1" type="noConversion"/>
  </si>
  <si>
    <t>big value</t>
    <phoneticPr fontId="1" type="noConversion"/>
  </si>
  <si>
    <t>small value</t>
    <phoneticPr fontId="1" type="noConversion"/>
  </si>
  <si>
    <t>SMB value</t>
    <phoneticPr fontId="1" type="noConversion"/>
  </si>
  <si>
    <t>SMB return</t>
    <phoneticPr fontId="1" type="noConversion"/>
  </si>
  <si>
    <t>两头正</t>
    <phoneticPr fontId="1" type="noConversion"/>
  </si>
  <si>
    <t>两头负</t>
    <phoneticPr fontId="1" type="noConversion"/>
  </si>
  <si>
    <t>BIG正，SMALL负</t>
    <phoneticPr fontId="1" type="noConversion"/>
  </si>
  <si>
    <t>BIG负，SMALL正</t>
    <phoneticPr fontId="1" type="noConversion"/>
  </si>
  <si>
    <t>有效期间，两头一正一负且方向反转的少</t>
    <phoneticPr fontId="1" type="noConversion"/>
  </si>
  <si>
    <t>有效期间，两头一正一负且方向正常的少</t>
    <phoneticPr fontId="1" type="noConversion"/>
  </si>
  <si>
    <t>两头正或负对应整体市场情况</t>
    <phoneticPr fontId="1" type="noConversion"/>
  </si>
  <si>
    <t>普通市</t>
    <phoneticPr fontId="1" type="noConversion"/>
  </si>
  <si>
    <t>普跌市（熊）</t>
    <phoneticPr fontId="1" type="noConversion"/>
  </si>
  <si>
    <t>两头负被反转的极少</t>
    <phoneticPr fontId="1" type="noConversion"/>
  </si>
  <si>
    <t>两头正被反转的极少</t>
    <phoneticPr fontId="1" type="noConversion"/>
  </si>
  <si>
    <t>一正一副反转的频率增加</t>
    <phoneticPr fontId="1" type="noConversion"/>
  </si>
  <si>
    <t>一正一副且反向有效的数量同样少（同有效区间规律）</t>
    <phoneticPr fontId="1" type="noConversion"/>
  </si>
  <si>
    <t>大市值组合波动率</t>
    <phoneticPr fontId="1" type="noConversion"/>
  </si>
  <si>
    <t>小市值组合波动率</t>
    <phoneticPr fontId="1" type="noConversion"/>
  </si>
  <si>
    <t>ZZ500</t>
    <phoneticPr fontId="1" type="noConversion"/>
  </si>
  <si>
    <t>ZZ500 value</t>
    <phoneticPr fontId="1" type="noConversion"/>
  </si>
  <si>
    <t>HS300</t>
    <phoneticPr fontId="1" type="noConversion"/>
  </si>
  <si>
    <t>HS300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</si>
</sst>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SMB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Sheet1!$C$2:$C$185</c:f>
              <c:numCache>
                <c:formatCode>m/d/yyyy</c:formatCode>
                <c:ptCount val="18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  <c:pt idx="173">
                  <c:v>43647</c:v>
                </c:pt>
                <c:pt idx="174">
                  <c:v>43678</c:v>
                </c:pt>
                <c:pt idx="175">
                  <c:v>43709</c:v>
                </c:pt>
                <c:pt idx="176">
                  <c:v>43739</c:v>
                </c:pt>
                <c:pt idx="177">
                  <c:v>43770</c:v>
                </c:pt>
                <c:pt idx="178">
                  <c:v>43800</c:v>
                </c:pt>
                <c:pt idx="179">
                  <c:v>43831</c:v>
                </c:pt>
                <c:pt idx="180">
                  <c:v>43862</c:v>
                </c:pt>
                <c:pt idx="181">
                  <c:v>43891</c:v>
                </c:pt>
                <c:pt idx="182">
                  <c:v>43922</c:v>
                </c:pt>
                <c:pt idx="183">
                  <c:v>43952</c:v>
                </c:pt>
              </c:numCache>
            </c:numRef>
          </c:cat>
          <c:val>
            <c:numRef>
              <c:f>Sheet1!$F$2:$F$185</c:f>
              <c:numCache>
                <c:formatCode>General</c:formatCode>
                <c:ptCount val="184"/>
                <c:pt idx="0">
                  <c:v>102.69054070000001</c:v>
                </c:pt>
                <c:pt idx="1">
                  <c:v>97.0381237</c:v>
                </c:pt>
                <c:pt idx="2">
                  <c:v>86.065251799999999</c:v>
                </c:pt>
                <c:pt idx="3">
                  <c:v>94.369800599999991</c:v>
                </c:pt>
                <c:pt idx="4">
                  <c:v>93.922545400000004</c:v>
                </c:pt>
                <c:pt idx="5">
                  <c:v>83.025436800000008</c:v>
                </c:pt>
                <c:pt idx="6">
                  <c:v>99.639502000000007</c:v>
                </c:pt>
                <c:pt idx="7">
                  <c:v>103.88628360000001</c:v>
                </c:pt>
                <c:pt idx="8">
                  <c:v>101.3325483</c:v>
                </c:pt>
                <c:pt idx="9">
                  <c:v>106.15842239999999</c:v>
                </c:pt>
                <c:pt idx="10">
                  <c:v>99.859893700000001</c:v>
                </c:pt>
                <c:pt idx="11">
                  <c:v>96.360440699999998</c:v>
                </c:pt>
                <c:pt idx="12">
                  <c:v>97.113048199999994</c:v>
                </c:pt>
                <c:pt idx="13">
                  <c:v>94.599388699999992</c:v>
                </c:pt>
                <c:pt idx="14">
                  <c:v>85.360365599999994</c:v>
                </c:pt>
                <c:pt idx="15">
                  <c:v>101.5901702</c:v>
                </c:pt>
                <c:pt idx="16">
                  <c:v>105.2683523</c:v>
                </c:pt>
                <c:pt idx="17">
                  <c:v>110.6873743</c:v>
                </c:pt>
                <c:pt idx="18">
                  <c:v>109.7648959</c:v>
                </c:pt>
                <c:pt idx="19">
                  <c:v>110.652247</c:v>
                </c:pt>
                <c:pt idx="20">
                  <c:v>106.0928007</c:v>
                </c:pt>
                <c:pt idx="21">
                  <c:v>87.7269316</c:v>
                </c:pt>
                <c:pt idx="22">
                  <c:v>70.029758100000009</c:v>
                </c:pt>
                <c:pt idx="23">
                  <c:v>76.019393199999996</c:v>
                </c:pt>
                <c:pt idx="24">
                  <c:v>91.796199900000005</c:v>
                </c:pt>
                <c:pt idx="25">
                  <c:v>105.64602290000001</c:v>
                </c:pt>
                <c:pt idx="26">
                  <c:v>110.95188970000001</c:v>
                </c:pt>
                <c:pt idx="27">
                  <c:v>106.8648463</c:v>
                </c:pt>
                <c:pt idx="28">
                  <c:v>91.7785516</c:v>
                </c:pt>
                <c:pt idx="29">
                  <c:v>103.410275</c:v>
                </c:pt>
                <c:pt idx="30">
                  <c:v>94.521533000000005</c:v>
                </c:pt>
                <c:pt idx="31">
                  <c:v>90.144197300000002</c:v>
                </c:pt>
                <c:pt idx="32">
                  <c:v>76.554414700000009</c:v>
                </c:pt>
                <c:pt idx="33">
                  <c:v>91.310372600000008</c:v>
                </c:pt>
                <c:pt idx="34">
                  <c:v>99.973368600000015</c:v>
                </c:pt>
                <c:pt idx="35">
                  <c:v>107.25083619999999</c:v>
                </c:pt>
                <c:pt idx="36">
                  <c:v>116.7298495</c:v>
                </c:pt>
                <c:pt idx="37">
                  <c:v>118.9124965</c:v>
                </c:pt>
                <c:pt idx="38">
                  <c:v>104.88431250000001</c:v>
                </c:pt>
                <c:pt idx="39">
                  <c:v>112.6818275</c:v>
                </c:pt>
                <c:pt idx="40">
                  <c:v>110.24106810000001</c:v>
                </c:pt>
                <c:pt idx="41">
                  <c:v>122.81765019999999</c:v>
                </c:pt>
                <c:pt idx="42">
                  <c:v>116.00584199999999</c:v>
                </c:pt>
                <c:pt idx="43">
                  <c:v>111.9436281</c:v>
                </c:pt>
                <c:pt idx="44">
                  <c:v>114.28890389999999</c:v>
                </c:pt>
                <c:pt idx="45">
                  <c:v>126.6859307</c:v>
                </c:pt>
                <c:pt idx="46">
                  <c:v>140.4955003</c:v>
                </c:pt>
                <c:pt idx="47">
                  <c:v>143.39504170000001</c:v>
                </c:pt>
                <c:pt idx="48">
                  <c:v>147.5527415</c:v>
                </c:pt>
                <c:pt idx="49">
                  <c:v>154.0598976</c:v>
                </c:pt>
                <c:pt idx="50">
                  <c:v>158.5569065</c:v>
                </c:pt>
                <c:pt idx="51">
                  <c:v>161.586814</c:v>
                </c:pt>
                <c:pt idx="52">
                  <c:v>155.25859600000001</c:v>
                </c:pt>
                <c:pt idx="53">
                  <c:v>151.17251810000002</c:v>
                </c:pt>
                <c:pt idx="54">
                  <c:v>161.2293425</c:v>
                </c:pt>
                <c:pt idx="55">
                  <c:v>160.2343156</c:v>
                </c:pt>
                <c:pt idx="56">
                  <c:v>164.78309470000002</c:v>
                </c:pt>
                <c:pt idx="57">
                  <c:v>174.63274509999999</c:v>
                </c:pt>
                <c:pt idx="58">
                  <c:v>175.00723600000001</c:v>
                </c:pt>
                <c:pt idx="59">
                  <c:v>182.71333150000001</c:v>
                </c:pt>
                <c:pt idx="60">
                  <c:v>187.5217241</c:v>
                </c:pt>
                <c:pt idx="61">
                  <c:v>194.3062414</c:v>
                </c:pt>
                <c:pt idx="62">
                  <c:v>193.29992140000002</c:v>
                </c:pt>
                <c:pt idx="63">
                  <c:v>194.04392130000002</c:v>
                </c:pt>
                <c:pt idx="64">
                  <c:v>193.92571890000002</c:v>
                </c:pt>
                <c:pt idx="65">
                  <c:v>196.93855720000002</c:v>
                </c:pt>
                <c:pt idx="66">
                  <c:v>206.96064369999999</c:v>
                </c:pt>
                <c:pt idx="67">
                  <c:v>202.5774073</c:v>
                </c:pt>
                <c:pt idx="68">
                  <c:v>198.22162539999999</c:v>
                </c:pt>
                <c:pt idx="69">
                  <c:v>210.41924160000002</c:v>
                </c:pt>
                <c:pt idx="70">
                  <c:v>209.36769179999999</c:v>
                </c:pt>
                <c:pt idx="71">
                  <c:v>201.46736799999999</c:v>
                </c:pt>
                <c:pt idx="72">
                  <c:v>206.5426731</c:v>
                </c:pt>
                <c:pt idx="73">
                  <c:v>202.61207859999999</c:v>
                </c:pt>
                <c:pt idx="74">
                  <c:v>196.40111190000002</c:v>
                </c:pt>
                <c:pt idx="75">
                  <c:v>193.88275229999999</c:v>
                </c:pt>
                <c:pt idx="76">
                  <c:v>195.68810870000002</c:v>
                </c:pt>
                <c:pt idx="77">
                  <c:v>202.2575368</c:v>
                </c:pt>
                <c:pt idx="78">
                  <c:v>208.14114570000001</c:v>
                </c:pt>
                <c:pt idx="79">
                  <c:v>202.62465409999999</c:v>
                </c:pt>
                <c:pt idx="80">
                  <c:v>204.7269987</c:v>
                </c:pt>
                <c:pt idx="81">
                  <c:v>207.6742668</c:v>
                </c:pt>
                <c:pt idx="82">
                  <c:v>196.27862610000003</c:v>
                </c:pt>
                <c:pt idx="83">
                  <c:v>186.5427076</c:v>
                </c:pt>
                <c:pt idx="84">
                  <c:v>196.76637650000001</c:v>
                </c:pt>
                <c:pt idx="85">
                  <c:v>195.30031450000001</c:v>
                </c:pt>
                <c:pt idx="86">
                  <c:v>193.8997214</c:v>
                </c:pt>
                <c:pt idx="87">
                  <c:v>198.32014190000001</c:v>
                </c:pt>
                <c:pt idx="88">
                  <c:v>201.07164850000001</c:v>
                </c:pt>
                <c:pt idx="89">
                  <c:v>193.67772430000002</c:v>
                </c:pt>
                <c:pt idx="90">
                  <c:v>203.60672349999999</c:v>
                </c:pt>
                <c:pt idx="91">
                  <c:v>200.5176707</c:v>
                </c:pt>
                <c:pt idx="92">
                  <c:v>200.81461049999999</c:v>
                </c:pt>
                <c:pt idx="93">
                  <c:v>192.92132529999998</c:v>
                </c:pt>
                <c:pt idx="94">
                  <c:v>198.20301559999999</c:v>
                </c:pt>
                <c:pt idx="95">
                  <c:v>198.77833609999999</c:v>
                </c:pt>
                <c:pt idx="96">
                  <c:v>205.1453242</c:v>
                </c:pt>
                <c:pt idx="97">
                  <c:v>206.4973823</c:v>
                </c:pt>
                <c:pt idx="98">
                  <c:v>205.59853370000002</c:v>
                </c:pt>
                <c:pt idx="99">
                  <c:v>218.75013319999999</c:v>
                </c:pt>
                <c:pt idx="100">
                  <c:v>216.71272870000001</c:v>
                </c:pt>
                <c:pt idx="101">
                  <c:v>225.8441468</c:v>
                </c:pt>
                <c:pt idx="102">
                  <c:v>229.91629019999999</c:v>
                </c:pt>
                <c:pt idx="103">
                  <c:v>233.3088611</c:v>
                </c:pt>
                <c:pt idx="104">
                  <c:v>233.4544267</c:v>
                </c:pt>
                <c:pt idx="105">
                  <c:v>245.47617100000002</c:v>
                </c:pt>
                <c:pt idx="106">
                  <c:v>246.95010169999998</c:v>
                </c:pt>
                <c:pt idx="107">
                  <c:v>255.7490718</c:v>
                </c:pt>
                <c:pt idx="108">
                  <c:v>262.32370659999998</c:v>
                </c:pt>
                <c:pt idx="109">
                  <c:v>260.61645860000004</c:v>
                </c:pt>
                <c:pt idx="110">
                  <c:v>260.59678509999998</c:v>
                </c:pt>
                <c:pt idx="111">
                  <c:v>265.74224240000001</c:v>
                </c:pt>
                <c:pt idx="112">
                  <c:v>272.63138129999999</c:v>
                </c:pt>
                <c:pt idx="113">
                  <c:v>270.78299620000001</c:v>
                </c:pt>
                <c:pt idx="114">
                  <c:v>279.94828909999995</c:v>
                </c:pt>
                <c:pt idx="115">
                  <c:v>292.21886859999995</c:v>
                </c:pt>
                <c:pt idx="116">
                  <c:v>292.03611649999999</c:v>
                </c:pt>
                <c:pt idx="117">
                  <c:v>288.73813009999998</c:v>
                </c:pt>
                <c:pt idx="118">
                  <c:v>252.08649839999998</c:v>
                </c:pt>
                <c:pt idx="119">
                  <c:v>263.75801429999996</c:v>
                </c:pt>
                <c:pt idx="120">
                  <c:v>269.53588819999999</c:v>
                </c:pt>
                <c:pt idx="121">
                  <c:v>282.75903489999996</c:v>
                </c:pt>
                <c:pt idx="122">
                  <c:v>286.84405369999996</c:v>
                </c:pt>
                <c:pt idx="123">
                  <c:v>334.60972389999995</c:v>
                </c:pt>
                <c:pt idx="124">
                  <c:v>328.95033519999998</c:v>
                </c:pt>
                <c:pt idx="125">
                  <c:v>328.91765899999996</c:v>
                </c:pt>
                <c:pt idx="126">
                  <c:v>327.73164499999996</c:v>
                </c:pt>
                <c:pt idx="127">
                  <c:v>333.61154290000002</c:v>
                </c:pt>
                <c:pt idx="128">
                  <c:v>350.92916439999999</c:v>
                </c:pt>
                <c:pt idx="129">
                  <c:v>371.95448199999998</c:v>
                </c:pt>
                <c:pt idx="130">
                  <c:v>377.8879096</c:v>
                </c:pt>
                <c:pt idx="131">
                  <c:v>370.22427159999995</c:v>
                </c:pt>
                <c:pt idx="132">
                  <c:v>370.28275719999999</c:v>
                </c:pt>
                <c:pt idx="133">
                  <c:v>383.22459259999999</c:v>
                </c:pt>
                <c:pt idx="134">
                  <c:v>389.09557679999995</c:v>
                </c:pt>
                <c:pt idx="135">
                  <c:v>389.49799729999995</c:v>
                </c:pt>
                <c:pt idx="136">
                  <c:v>399.43878909999995</c:v>
                </c:pt>
                <c:pt idx="137">
                  <c:v>395.34253699999994</c:v>
                </c:pt>
                <c:pt idx="138">
                  <c:v>399.3360879999999</c:v>
                </c:pt>
                <c:pt idx="139">
                  <c:v>402.24105119999984</c:v>
                </c:pt>
                <c:pt idx="140">
                  <c:v>406.70124239999996</c:v>
                </c:pt>
                <c:pt idx="141">
                  <c:v>407.78909079999988</c:v>
                </c:pt>
                <c:pt idx="142">
                  <c:v>406.15276999999992</c:v>
                </c:pt>
                <c:pt idx="143">
                  <c:v>397.12021259999995</c:v>
                </c:pt>
                <c:pt idx="144">
                  <c:v>403.28346879999992</c:v>
                </c:pt>
                <c:pt idx="145">
                  <c:v>401.55663019999997</c:v>
                </c:pt>
                <c:pt idx="146">
                  <c:v>394.25651319999997</c:v>
                </c:pt>
                <c:pt idx="147">
                  <c:v>384.30056969999993</c:v>
                </c:pt>
                <c:pt idx="148">
                  <c:v>381.73415639999996</c:v>
                </c:pt>
                <c:pt idx="149">
                  <c:v>370.96299989999994</c:v>
                </c:pt>
                <c:pt idx="150">
                  <c:v>378.06753289999995</c:v>
                </c:pt>
                <c:pt idx="151">
                  <c:v>379.95091829999996</c:v>
                </c:pt>
                <c:pt idx="152">
                  <c:v>377.13702189999998</c:v>
                </c:pt>
                <c:pt idx="153">
                  <c:v>368.329295</c:v>
                </c:pt>
                <c:pt idx="154">
                  <c:v>365.35943379999998</c:v>
                </c:pt>
                <c:pt idx="155">
                  <c:v>354.469154</c:v>
                </c:pt>
                <c:pt idx="156">
                  <c:v>352.87196970000002</c:v>
                </c:pt>
                <c:pt idx="157">
                  <c:v>369.14430329999999</c:v>
                </c:pt>
                <c:pt idx="158">
                  <c:v>369.38444629999998</c:v>
                </c:pt>
                <c:pt idx="159">
                  <c:v>371.69547349999999</c:v>
                </c:pt>
                <c:pt idx="160">
                  <c:v>369.15456439999997</c:v>
                </c:pt>
                <c:pt idx="161">
                  <c:v>366.08586419999995</c:v>
                </c:pt>
                <c:pt idx="162">
                  <c:v>360.16996899999992</c:v>
                </c:pt>
                <c:pt idx="163">
                  <c:v>355.04222199999992</c:v>
                </c:pt>
                <c:pt idx="164">
                  <c:v>356.65217439999992</c:v>
                </c:pt>
                <c:pt idx="165">
                  <c:v>362.14747349999993</c:v>
                </c:pt>
                <c:pt idx="166">
                  <c:v>363.64115919999989</c:v>
                </c:pt>
                <c:pt idx="167">
                  <c:v>353.40837649999992</c:v>
                </c:pt>
                <c:pt idx="168">
                  <c:v>363.06415149999992</c:v>
                </c:pt>
                <c:pt idx="169">
                  <c:v>367.79895039999991</c:v>
                </c:pt>
                <c:pt idx="170">
                  <c:v>362.97739849999988</c:v>
                </c:pt>
                <c:pt idx="171">
                  <c:v>368.60772129999992</c:v>
                </c:pt>
                <c:pt idx="172">
                  <c:v>365.1413447999999</c:v>
                </c:pt>
                <c:pt idx="173">
                  <c:v>363.88293759999988</c:v>
                </c:pt>
                <c:pt idx="174">
                  <c:v>363.98112109999994</c:v>
                </c:pt>
                <c:pt idx="175">
                  <c:v>366.82644409999995</c:v>
                </c:pt>
                <c:pt idx="176">
                  <c:v>363.89864649999993</c:v>
                </c:pt>
                <c:pt idx="177">
                  <c:v>361.11746679999993</c:v>
                </c:pt>
                <c:pt idx="178">
                  <c:v>364.12431429999998</c:v>
                </c:pt>
                <c:pt idx="179">
                  <c:v>366.55649299999993</c:v>
                </c:pt>
                <c:pt idx="180">
                  <c:v>367.17524179999998</c:v>
                </c:pt>
                <c:pt idx="181">
                  <c:v>372.42412089999999</c:v>
                </c:pt>
                <c:pt idx="182">
                  <c:v>367.51332459999998</c:v>
                </c:pt>
                <c:pt idx="183">
                  <c:v>373.27198279999993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6-473F-AEF8-648B60EF708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big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Sheet1!$C$2:$C$185</c:f>
              <c:numCache>
                <c:formatCode>m/d/yyyy</c:formatCode>
                <c:ptCount val="18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  <c:pt idx="173">
                  <c:v>43647</c:v>
                </c:pt>
                <c:pt idx="174">
                  <c:v>43678</c:v>
                </c:pt>
                <c:pt idx="175">
                  <c:v>43709</c:v>
                </c:pt>
                <c:pt idx="176">
                  <c:v>43739</c:v>
                </c:pt>
                <c:pt idx="177">
                  <c:v>43770</c:v>
                </c:pt>
                <c:pt idx="178">
                  <c:v>43800</c:v>
                </c:pt>
                <c:pt idx="179">
                  <c:v>43831</c:v>
                </c:pt>
                <c:pt idx="180">
                  <c:v>43862</c:v>
                </c:pt>
                <c:pt idx="181">
                  <c:v>43891</c:v>
                </c:pt>
                <c:pt idx="182">
                  <c:v>43922</c:v>
                </c:pt>
                <c:pt idx="183">
                  <c:v>43952</c:v>
                </c:pt>
              </c:numCache>
            </c:numRef>
          </c:cat>
          <c:val>
            <c:numRef>
              <c:f>Sheet1!$G$2:$G$185</c:f>
              <c:numCache>
                <c:formatCode>General</c:formatCode>
                <c:ptCount val="184"/>
                <c:pt idx="0">
                  <c:v>108.53727060137648</c:v>
                </c:pt>
                <c:pt idx="1">
                  <c:v>99.641479173731213</c:v>
                </c:pt>
                <c:pt idx="2">
                  <c:v>99.556057162922613</c:v>
                </c:pt>
                <c:pt idx="3">
                  <c:v>90.652239059791796</c:v>
                </c:pt>
                <c:pt idx="4">
                  <c:v>93.041672282785555</c:v>
                </c:pt>
                <c:pt idx="5">
                  <c:v>94.730813783881089</c:v>
                </c:pt>
                <c:pt idx="6">
                  <c:v>99.526465404505387</c:v>
                </c:pt>
                <c:pt idx="7">
                  <c:v>98.365762515660492</c:v>
                </c:pt>
                <c:pt idx="8">
                  <c:v>93.56243774204637</c:v>
                </c:pt>
                <c:pt idx="9">
                  <c:v>92.97901782756702</c:v>
                </c:pt>
                <c:pt idx="10">
                  <c:v>99.306968077549257</c:v>
                </c:pt>
                <c:pt idx="11">
                  <c:v>107.92037111332743</c:v>
                </c:pt>
                <c:pt idx="12">
                  <c:v>111.86038347962672</c:v>
                </c:pt>
                <c:pt idx="13">
                  <c:v>114.26893605349227</c:v>
                </c:pt>
                <c:pt idx="14">
                  <c:v>125.42424278895777</c:v>
                </c:pt>
                <c:pt idx="15">
                  <c:v>141.09903221706594</c:v>
                </c:pt>
                <c:pt idx="16">
                  <c:v>143.70962148659447</c:v>
                </c:pt>
                <c:pt idx="17">
                  <c:v>136.39158913003831</c:v>
                </c:pt>
                <c:pt idx="18">
                  <c:v>140.37709654801722</c:v>
                </c:pt>
                <c:pt idx="19">
                  <c:v>145.18375076924934</c:v>
                </c:pt>
                <c:pt idx="20">
                  <c:v>148.80955097813674</c:v>
                </c:pt>
                <c:pt idx="21">
                  <c:v>166.95434595554664</c:v>
                </c:pt>
                <c:pt idx="22">
                  <c:v>186.37505985456323</c:v>
                </c:pt>
                <c:pt idx="23">
                  <c:v>202.85226874542036</c:v>
                </c:pt>
                <c:pt idx="24">
                  <c:v>208.96612349121409</c:v>
                </c:pt>
                <c:pt idx="25">
                  <c:v>217.78575327002468</c:v>
                </c:pt>
                <c:pt idx="26">
                  <c:v>244.26662369858505</c:v>
                </c:pt>
                <c:pt idx="27">
                  <c:v>254.92953269012685</c:v>
                </c:pt>
                <c:pt idx="28">
                  <c:v>250.95403661259192</c:v>
                </c:pt>
                <c:pt idx="29">
                  <c:v>269.73684225084264</c:v>
                </c:pt>
                <c:pt idx="30">
                  <c:v>288.07412503635464</c:v>
                </c:pt>
                <c:pt idx="31">
                  <c:v>292.90206803837123</c:v>
                </c:pt>
                <c:pt idx="32">
                  <c:v>295.32241177274329</c:v>
                </c:pt>
                <c:pt idx="33">
                  <c:v>278.28815652274869</c:v>
                </c:pt>
                <c:pt idx="34">
                  <c:v>290.51029313215332</c:v>
                </c:pt>
                <c:pt idx="35">
                  <c:v>277.08211585569751</c:v>
                </c:pt>
                <c:pt idx="36">
                  <c:v>278.25033401991021</c:v>
                </c:pt>
                <c:pt idx="37">
                  <c:v>259.06840027303321</c:v>
                </c:pt>
                <c:pt idx="38">
                  <c:v>265.79155165292678</c:v>
                </c:pt>
                <c:pt idx="39">
                  <c:v>256.50251351138621</c:v>
                </c:pt>
                <c:pt idx="40">
                  <c:v>234.98531008548542</c:v>
                </c:pt>
                <c:pt idx="41">
                  <c:v>235.99731121936674</c:v>
                </c:pt>
                <c:pt idx="42">
                  <c:v>221.03947466925712</c:v>
                </c:pt>
                <c:pt idx="43">
                  <c:v>214.88371638130727</c:v>
                </c:pt>
                <c:pt idx="44">
                  <c:v>188.20395499224219</c:v>
                </c:pt>
                <c:pt idx="45">
                  <c:v>199.74080492009179</c:v>
                </c:pt>
                <c:pt idx="46">
                  <c:v>199.82121476437138</c:v>
                </c:pt>
                <c:pt idx="47">
                  <c:v>212.00161163287009</c:v>
                </c:pt>
                <c:pt idx="48">
                  <c:v>216.4276034573322</c:v>
                </c:pt>
                <c:pt idx="49">
                  <c:v>234.05541635006361</c:v>
                </c:pt>
                <c:pt idx="50">
                  <c:v>238.0734014610187</c:v>
                </c:pt>
                <c:pt idx="51">
                  <c:v>243.15985891040521</c:v>
                </c:pt>
                <c:pt idx="52">
                  <c:v>257.15973123589532</c:v>
                </c:pt>
                <c:pt idx="53">
                  <c:v>275.4946571452333</c:v>
                </c:pt>
                <c:pt idx="54">
                  <c:v>251.97650632540581</c:v>
                </c:pt>
                <c:pt idx="55">
                  <c:v>257.85089643941433</c:v>
                </c:pt>
                <c:pt idx="56">
                  <c:v>266.3988517783871</c:v>
                </c:pt>
                <c:pt idx="57">
                  <c:v>272.74757170171102</c:v>
                </c:pt>
                <c:pt idx="58">
                  <c:v>276.0923296820614</c:v>
                </c:pt>
                <c:pt idx="59">
                  <c:v>265.63661135211686</c:v>
                </c:pt>
                <c:pt idx="60">
                  <c:v>267.49766926800521</c:v>
                </c:pt>
                <c:pt idx="61">
                  <c:v>269.2879715521201</c:v>
                </c:pt>
                <c:pt idx="62">
                  <c:v>261.08455064277837</c:v>
                </c:pt>
                <c:pt idx="63">
                  <c:v>253.37822894564246</c:v>
                </c:pt>
                <c:pt idx="64">
                  <c:v>246.62523907091742</c:v>
                </c:pt>
                <c:pt idx="65">
                  <c:v>257.63461088522394</c:v>
                </c:pt>
                <c:pt idx="66">
                  <c:v>257.50851703346291</c:v>
                </c:pt>
                <c:pt idx="67">
                  <c:v>258.28095083895386</c:v>
                </c:pt>
                <c:pt idx="68">
                  <c:v>271.33575439575367</c:v>
                </c:pt>
                <c:pt idx="69">
                  <c:v>264.88444491588126</c:v>
                </c:pt>
                <c:pt idx="70">
                  <c:v>264.39052026673198</c:v>
                </c:pt>
                <c:pt idx="71">
                  <c:v>263.45560407725515</c:v>
                </c:pt>
                <c:pt idx="72">
                  <c:v>267.178119079618</c:v>
                </c:pt>
                <c:pt idx="73">
                  <c:v>267.65988473128652</c:v>
                </c:pt>
                <c:pt idx="74">
                  <c:v>266.98993028385854</c:v>
                </c:pt>
                <c:pt idx="75">
                  <c:v>261.41779557045658</c:v>
                </c:pt>
                <c:pt idx="76">
                  <c:v>263.36122331296252</c:v>
                </c:pt>
                <c:pt idx="77">
                  <c:v>261.30595124589445</c:v>
                </c:pt>
                <c:pt idx="78">
                  <c:v>256.22258628185676</c:v>
                </c:pt>
                <c:pt idx="79">
                  <c:v>248.53307350748219</c:v>
                </c:pt>
                <c:pt idx="80">
                  <c:v>253.11564608870256</c:v>
                </c:pt>
                <c:pt idx="81">
                  <c:v>247.73516422899559</c:v>
                </c:pt>
                <c:pt idx="82">
                  <c:v>243.65232747235348</c:v>
                </c:pt>
                <c:pt idx="83">
                  <c:v>247.9010155781732</c:v>
                </c:pt>
                <c:pt idx="84">
                  <c:v>253.40236180484919</c:v>
                </c:pt>
                <c:pt idx="85">
                  <c:v>246.64727021878196</c:v>
                </c:pt>
                <c:pt idx="86">
                  <c:v>252.14087418264995</c:v>
                </c:pt>
                <c:pt idx="87">
                  <c:v>251.53197119637184</c:v>
                </c:pt>
                <c:pt idx="88">
                  <c:v>246.79448633483346</c:v>
                </c:pt>
                <c:pt idx="89">
                  <c:v>242.44907584904988</c:v>
                </c:pt>
                <c:pt idx="90">
                  <c:v>238.82626027410242</c:v>
                </c:pt>
                <c:pt idx="91">
                  <c:v>241.73152625018554</c:v>
                </c:pt>
                <c:pt idx="92">
                  <c:v>240.49590670458255</c:v>
                </c:pt>
                <c:pt idx="93">
                  <c:v>236.08651781910191</c:v>
                </c:pt>
                <c:pt idx="94">
                  <c:v>250.76976163963874</c:v>
                </c:pt>
                <c:pt idx="95">
                  <c:v>255.36185917002942</c:v>
                </c:pt>
                <c:pt idx="96">
                  <c:v>254.33502397927364</c:v>
                </c:pt>
                <c:pt idx="97">
                  <c:v>248.70014668305265</c:v>
                </c:pt>
                <c:pt idx="98">
                  <c:v>246.40735288532457</c:v>
                </c:pt>
                <c:pt idx="99">
                  <c:v>252.09802353685816</c:v>
                </c:pt>
                <c:pt idx="100">
                  <c:v>239.35675987971194</c:v>
                </c:pt>
                <c:pt idx="101">
                  <c:v>241.05477426236507</c:v>
                </c:pt>
                <c:pt idx="102">
                  <c:v>245.08053890338618</c:v>
                </c:pt>
                <c:pt idx="103">
                  <c:v>248.86628729724177</c:v>
                </c:pt>
                <c:pt idx="104">
                  <c:v>247.08273157065611</c:v>
                </c:pt>
                <c:pt idx="105">
                  <c:v>250.36463870903148</c:v>
                </c:pt>
                <c:pt idx="106">
                  <c:v>245.92808106788334</c:v>
                </c:pt>
                <c:pt idx="107">
                  <c:v>241.93579211139209</c:v>
                </c:pt>
                <c:pt idx="108">
                  <c:v>241.99991319217952</c:v>
                </c:pt>
                <c:pt idx="109">
                  <c:v>240.3930779757803</c:v>
                </c:pt>
                <c:pt idx="110">
                  <c:v>240.40699265317551</c:v>
                </c:pt>
                <c:pt idx="111">
                  <c:v>241.3040294697042</c:v>
                </c:pt>
                <c:pt idx="112">
                  <c:v>243.15813636289741</c:v>
                </c:pt>
                <c:pt idx="113">
                  <c:v>251.61173424234678</c:v>
                </c:pt>
                <c:pt idx="114">
                  <c:v>251.46702869746079</c:v>
                </c:pt>
                <c:pt idx="115">
                  <c:v>256.64696225196349</c:v>
                </c:pt>
                <c:pt idx="116">
                  <c:v>259.08020774055956</c:v>
                </c:pt>
                <c:pt idx="117">
                  <c:v>270.16660287699688</c:v>
                </c:pt>
                <c:pt idx="118">
                  <c:v>294.11778068977929</c:v>
                </c:pt>
                <c:pt idx="119">
                  <c:v>293.01772235855185</c:v>
                </c:pt>
                <c:pt idx="120">
                  <c:v>296.17150127825971</c:v>
                </c:pt>
                <c:pt idx="121">
                  <c:v>308.22209608631834</c:v>
                </c:pt>
                <c:pt idx="122">
                  <c:v>324.78193669142183</c:v>
                </c:pt>
                <c:pt idx="123">
                  <c:v>325.01642778336344</c:v>
                </c:pt>
                <c:pt idx="124">
                  <c:v>318.8420947410691</c:v>
                </c:pt>
                <c:pt idx="125">
                  <c:v>306.02403701047439</c:v>
                </c:pt>
                <c:pt idx="126">
                  <c:v>292.62788536241231</c:v>
                </c:pt>
                <c:pt idx="127">
                  <c:v>287.78371745218453</c:v>
                </c:pt>
                <c:pt idx="128">
                  <c:v>298.87281693859956</c:v>
                </c:pt>
                <c:pt idx="129">
                  <c:v>299.53924175553908</c:v>
                </c:pt>
                <c:pt idx="130">
                  <c:v>302.50177846590935</c:v>
                </c:pt>
                <c:pt idx="131">
                  <c:v>280.63340137916765</c:v>
                </c:pt>
                <c:pt idx="132">
                  <c:v>278.80239276277121</c:v>
                </c:pt>
                <c:pt idx="133">
                  <c:v>291.10818116299828</c:v>
                </c:pt>
                <c:pt idx="134">
                  <c:v>288.57594490834981</c:v>
                </c:pt>
                <c:pt idx="135">
                  <c:v>288.9392099499575</c:v>
                </c:pt>
                <c:pt idx="136">
                  <c:v>289.62289432598578</c:v>
                </c:pt>
                <c:pt idx="137">
                  <c:v>292.60127776696476</c:v>
                </c:pt>
                <c:pt idx="138">
                  <c:v>296.38883543152411</c:v>
                </c:pt>
                <c:pt idx="139">
                  <c:v>293.81702346109711</c:v>
                </c:pt>
                <c:pt idx="140">
                  <c:v>296.24221244513916</c:v>
                </c:pt>
                <c:pt idx="141">
                  <c:v>301.41377210564116</c:v>
                </c:pt>
                <c:pt idx="142">
                  <c:v>296.51264562866027</c:v>
                </c:pt>
                <c:pt idx="143">
                  <c:v>299.43212526079066</c:v>
                </c:pt>
                <c:pt idx="144">
                  <c:v>301.33584721366356</c:v>
                </c:pt>
                <c:pt idx="145">
                  <c:v>301.53977324773092</c:v>
                </c:pt>
                <c:pt idx="146">
                  <c:v>301.00342777549764</c:v>
                </c:pt>
                <c:pt idx="147">
                  <c:v>301.9525411232234</c:v>
                </c:pt>
                <c:pt idx="148">
                  <c:v>306.43327790365959</c:v>
                </c:pt>
                <c:pt idx="149">
                  <c:v>310.51029671961732</c:v>
                </c:pt>
                <c:pt idx="150">
                  <c:v>312.82393041071475</c:v>
                </c:pt>
                <c:pt idx="151">
                  <c:v>313.26859472868563</c:v>
                </c:pt>
                <c:pt idx="152">
                  <c:v>316.19523449221612</c:v>
                </c:pt>
                <c:pt idx="153">
                  <c:v>315.12152871095753</c:v>
                </c:pt>
                <c:pt idx="154">
                  <c:v>315.93636024246524</c:v>
                </c:pt>
                <c:pt idx="155">
                  <c:v>322.46313034803143</c:v>
                </c:pt>
                <c:pt idx="156">
                  <c:v>316.54405537662109</c:v>
                </c:pt>
                <c:pt idx="157">
                  <c:v>313.31121677513767</c:v>
                </c:pt>
                <c:pt idx="158">
                  <c:v>310.42931921746697</c:v>
                </c:pt>
                <c:pt idx="159">
                  <c:v>311.50310377313468</c:v>
                </c:pt>
                <c:pt idx="160">
                  <c:v>304.98923068854322</c:v>
                </c:pt>
                <c:pt idx="161">
                  <c:v>306.81998508413272</c:v>
                </c:pt>
                <c:pt idx="162">
                  <c:v>302.04584303876925</c:v>
                </c:pt>
                <c:pt idx="163">
                  <c:v>305.73170046749243</c:v>
                </c:pt>
                <c:pt idx="164">
                  <c:v>297.45137627355922</c:v>
                </c:pt>
                <c:pt idx="165">
                  <c:v>296.98893022111037</c:v>
                </c:pt>
                <c:pt idx="166">
                  <c:v>293.11322112367162</c:v>
                </c:pt>
                <c:pt idx="167">
                  <c:v>297.95819143720621</c:v>
                </c:pt>
                <c:pt idx="168">
                  <c:v>311.40413665424109</c:v>
                </c:pt>
                <c:pt idx="169">
                  <c:v>316.4057048346026</c:v>
                </c:pt>
                <c:pt idx="170">
                  <c:v>316.56760981362714</c:v>
                </c:pt>
                <c:pt idx="171">
                  <c:v>310.43970471863156</c:v>
                </c:pt>
                <c:pt idx="172">
                  <c:v>314.93244489883921</c:v>
                </c:pt>
                <c:pt idx="173">
                  <c:v>315.35934373480177</c:v>
                </c:pt>
                <c:pt idx="174">
                  <c:v>314.40321277876649</c:v>
                </c:pt>
                <c:pt idx="175">
                  <c:v>314.90002561106337</c:v>
                </c:pt>
                <c:pt idx="176">
                  <c:v>316.57704484817214</c:v>
                </c:pt>
                <c:pt idx="177">
                  <c:v>315.3063459565949</c:v>
                </c:pt>
                <c:pt idx="178">
                  <c:v>321.86762653124794</c:v>
                </c:pt>
                <c:pt idx="179">
                  <c:v>320.0796317225678</c:v>
                </c:pt>
                <c:pt idx="180">
                  <c:v>318.63332161274604</c:v>
                </c:pt>
                <c:pt idx="181">
                  <c:v>312.79096318187885</c:v>
                </c:pt>
                <c:pt idx="182">
                  <c:v>318.22518289525004</c:v>
                </c:pt>
                <c:pt idx="183">
                  <c:v>317.53388044082084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6-473F-AEF8-648B60EF7080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small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Sheet1!$C$2:$C$185</c:f>
              <c:numCache>
                <c:formatCode>m/d/yyyy</c:formatCode>
                <c:ptCount val="18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  <c:pt idx="173">
                  <c:v>43647</c:v>
                </c:pt>
                <c:pt idx="174">
                  <c:v>43678</c:v>
                </c:pt>
                <c:pt idx="175">
                  <c:v>43709</c:v>
                </c:pt>
                <c:pt idx="176">
                  <c:v>43739</c:v>
                </c:pt>
                <c:pt idx="177">
                  <c:v>43770</c:v>
                </c:pt>
                <c:pt idx="178">
                  <c:v>43800</c:v>
                </c:pt>
                <c:pt idx="179">
                  <c:v>43831</c:v>
                </c:pt>
                <c:pt idx="180">
                  <c:v>43862</c:v>
                </c:pt>
                <c:pt idx="181">
                  <c:v>43891</c:v>
                </c:pt>
                <c:pt idx="182">
                  <c:v>43922</c:v>
                </c:pt>
                <c:pt idx="183">
                  <c:v>43952</c:v>
                </c:pt>
              </c:numCache>
            </c:numRef>
          </c:cat>
          <c:val>
            <c:numRef>
              <c:f>Sheet1!$H$2:$H$185</c:f>
              <c:numCache>
                <c:formatCode>General</c:formatCode>
                <c:ptCount val="184"/>
                <c:pt idx="0">
                  <c:v>111.2278112937688</c:v>
                </c:pt>
                <c:pt idx="1">
                  <c:v>96.679602895234297</c:v>
                </c:pt>
                <c:pt idx="2">
                  <c:v>85.621308937439693</c:v>
                </c:pt>
                <c:pt idx="3">
                  <c:v>85.022039658228195</c:v>
                </c:pt>
                <c:pt idx="4">
                  <c:v>86.964217718391851</c:v>
                </c:pt>
                <c:pt idx="5">
                  <c:v>77.756250627458968</c:v>
                </c:pt>
                <c:pt idx="6">
                  <c:v>99.165967412108756</c:v>
                </c:pt>
                <c:pt idx="7">
                  <c:v>102.25204613585154</c:v>
                </c:pt>
                <c:pt idx="8">
                  <c:v>94.894986076608959</c:v>
                </c:pt>
                <c:pt idx="9">
                  <c:v>99.13744022475916</c:v>
                </c:pt>
                <c:pt idx="10">
                  <c:v>99.166861729389893</c:v>
                </c:pt>
                <c:pt idx="11">
                  <c:v>104.28081179897231</c:v>
                </c:pt>
                <c:pt idx="12">
                  <c:v>108.97343163388919</c:v>
                </c:pt>
                <c:pt idx="13">
                  <c:v>108.86832467755157</c:v>
                </c:pt>
                <c:pt idx="14">
                  <c:v>110.78460829273284</c:v>
                </c:pt>
                <c:pt idx="15">
                  <c:v>142.68920234918104</c:v>
                </c:pt>
                <c:pt idx="16">
                  <c:v>148.97797373894451</c:v>
                </c:pt>
                <c:pt idx="17">
                  <c:v>147.07896341160483</c:v>
                </c:pt>
                <c:pt idx="18">
                  <c:v>150.1419924321425</c:v>
                </c:pt>
                <c:pt idx="19">
                  <c:v>155.83599774072394</c:v>
                </c:pt>
                <c:pt idx="20">
                  <c:v>154.9023516087689</c:v>
                </c:pt>
                <c:pt idx="21">
                  <c:v>154.68127746912526</c:v>
                </c:pt>
                <c:pt idx="22">
                  <c:v>156.40481791549172</c:v>
                </c:pt>
                <c:pt idx="23">
                  <c:v>178.87166189264912</c:v>
                </c:pt>
                <c:pt idx="24">
                  <c:v>200.76232330629691</c:v>
                </c:pt>
                <c:pt idx="25">
                  <c:v>223.43177610654132</c:v>
                </c:pt>
                <c:pt idx="26">
                  <c:v>255.21851336501152</c:v>
                </c:pt>
                <c:pt idx="27">
                  <c:v>261.79437891880497</c:v>
                </c:pt>
                <c:pt idx="28">
                  <c:v>242.73258812647845</c:v>
                </c:pt>
                <c:pt idx="29">
                  <c:v>273.14711720857105</c:v>
                </c:pt>
                <c:pt idx="30">
                  <c:v>282.59565796143215</c:v>
                </c:pt>
                <c:pt idx="31">
                  <c:v>283.04626528241653</c:v>
                </c:pt>
                <c:pt idx="32">
                  <c:v>271.87682641714559</c:v>
                </c:pt>
                <c:pt idx="33">
                  <c:v>269.59852906253502</c:v>
                </c:pt>
                <c:pt idx="34">
                  <c:v>290.48366162627366</c:v>
                </c:pt>
                <c:pt idx="35">
                  <c:v>284.33295195936557</c:v>
                </c:pt>
                <c:pt idx="36">
                  <c:v>294.98018340238616</c:v>
                </c:pt>
                <c:pt idx="37">
                  <c:v>277.98089664055755</c:v>
                </c:pt>
                <c:pt idx="38">
                  <c:v>270.67586400467565</c:v>
                </c:pt>
                <c:pt idx="39">
                  <c:v>269.18434090570588</c:v>
                </c:pt>
                <c:pt idx="40">
                  <c:v>245.22637804849339</c:v>
                </c:pt>
                <c:pt idx="41">
                  <c:v>258.8149612994643</c:v>
                </c:pt>
                <c:pt idx="42">
                  <c:v>237.04531656172358</c:v>
                </c:pt>
                <c:pt idx="43">
                  <c:v>226.82734434027506</c:v>
                </c:pt>
                <c:pt idx="44">
                  <c:v>202.49285877203528</c:v>
                </c:pt>
                <c:pt idx="45">
                  <c:v>226.42673548413751</c:v>
                </c:pt>
                <c:pt idx="46">
                  <c:v>240.31671496512041</c:v>
                </c:pt>
                <c:pt idx="47">
                  <c:v>255.39665325087611</c:v>
                </c:pt>
                <c:pt idx="48">
                  <c:v>263.98034482554681</c:v>
                </c:pt>
                <c:pt idx="49">
                  <c:v>288.11531381363318</c:v>
                </c:pt>
                <c:pt idx="50">
                  <c:v>296.63030778811549</c:v>
                </c:pt>
                <c:pt idx="51">
                  <c:v>304.74667275312851</c:v>
                </c:pt>
                <c:pt idx="52">
                  <c:v>312.41832710992969</c:v>
                </c:pt>
                <c:pt idx="53">
                  <c:v>326.66717509965395</c:v>
                </c:pt>
                <c:pt idx="54">
                  <c:v>313.2058486329164</c:v>
                </c:pt>
                <c:pt idx="55">
                  <c:v>318.0852118723792</c:v>
                </c:pt>
                <c:pt idx="56">
                  <c:v>331.18194627112359</c:v>
                </c:pt>
                <c:pt idx="57">
                  <c:v>347.380316559574</c:v>
                </c:pt>
                <c:pt idx="58">
                  <c:v>351.0995654025827</c:v>
                </c:pt>
                <c:pt idx="59">
                  <c:v>348.34994254890739</c:v>
                </c:pt>
                <c:pt idx="60">
                  <c:v>355.01939310376923</c:v>
                </c:pt>
                <c:pt idx="61">
                  <c:v>363.59421271482188</c:v>
                </c:pt>
                <c:pt idx="62">
                  <c:v>354.38447176279368</c:v>
                </c:pt>
                <c:pt idx="63">
                  <c:v>347.42214996445171</c:v>
                </c:pt>
                <c:pt idx="64">
                  <c:v>340.55095773883517</c:v>
                </c:pt>
                <c:pt idx="65">
                  <c:v>354.57316780524019</c:v>
                </c:pt>
                <c:pt idx="66">
                  <c:v>364.46916047811771</c:v>
                </c:pt>
                <c:pt idx="67">
                  <c:v>360.85835793071396</c:v>
                </c:pt>
                <c:pt idx="68">
                  <c:v>369.5573795826125</c:v>
                </c:pt>
                <c:pt idx="69">
                  <c:v>375.30368625821347</c:v>
                </c:pt>
                <c:pt idx="70">
                  <c:v>373.7582118119966</c:v>
                </c:pt>
                <c:pt idx="71">
                  <c:v>364.92297181679453</c:v>
                </c:pt>
                <c:pt idx="72">
                  <c:v>373.7207919410223</c:v>
                </c:pt>
                <c:pt idx="73">
                  <c:v>370.27196306582152</c:v>
                </c:pt>
                <c:pt idx="74">
                  <c:v>363.39104195815827</c:v>
                </c:pt>
                <c:pt idx="75">
                  <c:v>355.30054765871461</c:v>
                </c:pt>
                <c:pt idx="76">
                  <c:v>359.04933179333182</c:v>
                </c:pt>
                <c:pt idx="77">
                  <c:v>363.56348784140249</c:v>
                </c:pt>
                <c:pt idx="78">
                  <c:v>364.36373178157174</c:v>
                </c:pt>
                <c:pt idx="79">
                  <c:v>351.1577274018544</c:v>
                </c:pt>
                <c:pt idx="80">
                  <c:v>357.84264461903297</c:v>
                </c:pt>
                <c:pt idx="81">
                  <c:v>355.40943085541386</c:v>
                </c:pt>
                <c:pt idx="82">
                  <c:v>339.93095344549766</c:v>
                </c:pt>
                <c:pt idx="83">
                  <c:v>334.44372301081552</c:v>
                </c:pt>
                <c:pt idx="84">
                  <c:v>350.168738170567</c:v>
                </c:pt>
                <c:pt idx="85">
                  <c:v>341.94758462919538</c:v>
                </c:pt>
                <c:pt idx="86">
                  <c:v>346.04059548307117</c:v>
                </c:pt>
                <c:pt idx="87">
                  <c:v>349.85211295416889</c:v>
                </c:pt>
                <c:pt idx="88">
                  <c:v>347.86613469614633</c:v>
                </c:pt>
                <c:pt idx="89">
                  <c:v>336.12680005004682</c:v>
                </c:pt>
                <c:pt idx="90">
                  <c:v>342.43298371885282</c:v>
                </c:pt>
                <c:pt idx="91">
                  <c:v>342.2491969289191</c:v>
                </c:pt>
                <c:pt idx="92">
                  <c:v>341.31051716722914</c:v>
                </c:pt>
                <c:pt idx="93">
                  <c:v>329.00784312897065</c:v>
                </c:pt>
                <c:pt idx="94">
                  <c:v>348.97277723645294</c:v>
                </c:pt>
                <c:pt idx="95">
                  <c:v>354.14019530398934</c:v>
                </c:pt>
                <c:pt idx="96">
                  <c:v>359.48034819362596</c:v>
                </c:pt>
                <c:pt idx="97">
                  <c:v>355.19752901924767</c:v>
                </c:pt>
                <c:pt idx="98">
                  <c:v>352.00588661994357</c:v>
                </c:pt>
                <c:pt idx="99">
                  <c:v>370.84815677926656</c:v>
                </c:pt>
                <c:pt idx="100">
                  <c:v>356.06948859706517</c:v>
                </c:pt>
                <c:pt idx="101">
                  <c:v>366.89892108969406</c:v>
                </c:pt>
                <c:pt idx="102">
                  <c:v>374.99682911327392</c:v>
                </c:pt>
                <c:pt idx="103">
                  <c:v>382.17514845272893</c:v>
                </c:pt>
                <c:pt idx="104">
                  <c:v>380.53715834347463</c:v>
                </c:pt>
                <c:pt idx="105">
                  <c:v>395.84080978534837</c:v>
                </c:pt>
                <c:pt idx="106">
                  <c:v>392.87818280122491</c:v>
                </c:pt>
                <c:pt idx="107">
                  <c:v>397.68486391869209</c:v>
                </c:pt>
                <c:pt idx="108">
                  <c:v>404.32361984236513</c:v>
                </c:pt>
                <c:pt idx="109">
                  <c:v>401.00953659207573</c:v>
                </c:pt>
                <c:pt idx="110">
                  <c:v>401.00377781037236</c:v>
                </c:pt>
                <c:pt idx="111">
                  <c:v>407.04627189516236</c:v>
                </c:pt>
                <c:pt idx="112">
                  <c:v>415.78951767967675</c:v>
                </c:pt>
                <c:pt idx="113">
                  <c:v>422.39473050011202</c:v>
                </c:pt>
                <c:pt idx="114">
                  <c:v>431.41531782358715</c:v>
                </c:pt>
                <c:pt idx="115">
                  <c:v>448.86583090392162</c:v>
                </c:pt>
                <c:pt idx="116">
                  <c:v>451.1163243410964</c:v>
                </c:pt>
                <c:pt idx="117">
                  <c:v>458.90473304310967</c:v>
                </c:pt>
                <c:pt idx="118">
                  <c:v>446.20427917411422</c:v>
                </c:pt>
                <c:pt idx="119">
                  <c:v>456.77573675952078</c:v>
                </c:pt>
                <c:pt idx="120">
                  <c:v>465.70738958460754</c:v>
                </c:pt>
                <c:pt idx="121">
                  <c:v>490.98113110637007</c:v>
                </c:pt>
                <c:pt idx="122">
                  <c:v>511.62599055729004</c:v>
                </c:pt>
                <c:pt idx="123">
                  <c:v>559.62615184115032</c:v>
                </c:pt>
                <c:pt idx="124">
                  <c:v>547.79243005367948</c:v>
                </c:pt>
                <c:pt idx="125">
                  <c:v>534.94169611412292</c:v>
                </c:pt>
                <c:pt idx="126">
                  <c:v>520.35953043382381</c:v>
                </c:pt>
                <c:pt idx="127">
                  <c:v>521.39526042020361</c:v>
                </c:pt>
                <c:pt idx="128">
                  <c:v>549.80198138030141</c:v>
                </c:pt>
                <c:pt idx="129">
                  <c:v>571.49372383188813</c:v>
                </c:pt>
                <c:pt idx="130">
                  <c:v>580.38968818261503</c:v>
                </c:pt>
                <c:pt idx="131">
                  <c:v>550.85767311230506</c:v>
                </c:pt>
                <c:pt idx="132">
                  <c:v>549.08515012329349</c:v>
                </c:pt>
                <c:pt idx="133">
                  <c:v>574.33277392045943</c:v>
                </c:pt>
                <c:pt idx="134">
                  <c:v>577.67152189894421</c:v>
                </c:pt>
                <c:pt idx="135">
                  <c:v>578.43720739279252</c:v>
                </c:pt>
                <c:pt idx="136">
                  <c:v>589.06168353741157</c:v>
                </c:pt>
                <c:pt idx="137">
                  <c:v>587.94381486801092</c:v>
                </c:pt>
                <c:pt idx="138">
                  <c:v>595.72492350241919</c:v>
                </c:pt>
                <c:pt idx="139">
                  <c:v>596.05807468408989</c:v>
                </c:pt>
                <c:pt idx="140">
                  <c:v>602.94345482699373</c:v>
                </c:pt>
                <c:pt idx="141">
                  <c:v>609.20286286748944</c:v>
                </c:pt>
                <c:pt idx="142">
                  <c:v>602.66541554878779</c:v>
                </c:pt>
                <c:pt idx="143">
                  <c:v>596.55233778081652</c:v>
                </c:pt>
                <c:pt idx="144">
                  <c:v>604.61931596656507</c:v>
                </c:pt>
                <c:pt idx="145">
                  <c:v>603.0964033620586</c:v>
                </c:pt>
                <c:pt idx="146">
                  <c:v>595.25994093969939</c:v>
                </c:pt>
                <c:pt idx="147">
                  <c:v>586.25311078413245</c:v>
                </c:pt>
                <c:pt idx="148">
                  <c:v>588.1674342217741</c:v>
                </c:pt>
                <c:pt idx="149">
                  <c:v>581.47329650958329</c:v>
                </c:pt>
                <c:pt idx="150">
                  <c:v>590.89146322920601</c:v>
                </c:pt>
                <c:pt idx="151">
                  <c:v>593.21951298097179</c:v>
                </c:pt>
                <c:pt idx="152">
                  <c:v>593.3322563432996</c:v>
                </c:pt>
                <c:pt idx="153">
                  <c:v>583.45082367378882</c:v>
                </c:pt>
                <c:pt idx="154">
                  <c:v>581.29579401921183</c:v>
                </c:pt>
                <c:pt idx="155">
                  <c:v>576.93228435638252</c:v>
                </c:pt>
                <c:pt idx="156">
                  <c:v>569.41602512784664</c:v>
                </c:pt>
                <c:pt idx="157">
                  <c:v>582.45552012435155</c:v>
                </c:pt>
                <c:pt idx="158">
                  <c:v>579.81376560474939</c:v>
                </c:pt>
                <c:pt idx="159">
                  <c:v>583.1985773673124</c:v>
                </c:pt>
                <c:pt idx="160">
                  <c:v>574.14379514814891</c:v>
                </c:pt>
                <c:pt idx="161">
                  <c:v>572.9058493444478</c:v>
                </c:pt>
                <c:pt idx="162">
                  <c:v>562.21581207943177</c:v>
                </c:pt>
                <c:pt idx="163">
                  <c:v>560.77392255687425</c:v>
                </c:pt>
                <c:pt idx="164">
                  <c:v>554.10355073348421</c:v>
                </c:pt>
                <c:pt idx="165">
                  <c:v>559.1364037916926</c:v>
                </c:pt>
                <c:pt idx="166">
                  <c:v>556.75438037717231</c:v>
                </c:pt>
                <c:pt idx="167">
                  <c:v>551.36656795276974</c:v>
                </c:pt>
                <c:pt idx="168">
                  <c:v>574.4682881467719</c:v>
                </c:pt>
                <c:pt idx="169">
                  <c:v>584.20465520961613</c:v>
                </c:pt>
                <c:pt idx="170">
                  <c:v>579.54500832549786</c:v>
                </c:pt>
                <c:pt idx="171">
                  <c:v>579.04742606321872</c:v>
                </c:pt>
                <c:pt idx="172">
                  <c:v>580.07378974387689</c:v>
                </c:pt>
                <c:pt idx="173">
                  <c:v>579.24228140030823</c:v>
                </c:pt>
                <c:pt idx="174">
                  <c:v>578.38433390777027</c:v>
                </c:pt>
                <c:pt idx="175">
                  <c:v>581.72646976038277</c:v>
                </c:pt>
                <c:pt idx="176">
                  <c:v>580.47569141452254</c:v>
                </c:pt>
                <c:pt idx="177">
                  <c:v>576.42381278553341</c:v>
                </c:pt>
                <c:pt idx="178">
                  <c:v>585.99194083592761</c:v>
                </c:pt>
                <c:pt idx="179">
                  <c:v>586.63612477564129</c:v>
                </c:pt>
                <c:pt idx="180">
                  <c:v>585.80856343489575</c:v>
                </c:pt>
                <c:pt idx="181">
                  <c:v>585.21508413958827</c:v>
                </c:pt>
                <c:pt idx="182">
                  <c:v>585.73850757324419</c:v>
                </c:pt>
                <c:pt idx="183">
                  <c:v>590.80586335250223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6-473F-AEF8-648B60EF7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375839"/>
        <c:axId val="946085279"/>
      </c:lineChart>
      <c:dateAx>
        <c:axId val="12043758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085279"/>
        <c:crosses val="autoZero"/>
        <c:auto val="1"/>
        <c:lblOffset val="100"/>
        <c:baseTimeUnit val="months"/>
      </c:dateAx>
      <c:valAx>
        <c:axId val="9460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437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12-16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Sheet1!$V$94</c:f>
              <c:strCache>
                <c:ptCount val="1"/>
                <c:pt idx="0">
                  <c:v>big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Sheet1!$V$95:$V$140</c:f>
              <c:numCache>
                <c:formatCode>General</c:formatCode>
                <c:ptCount val="46"/>
                <c:pt idx="0">
                  <c:v>95.590611114519348</c:v>
                </c:pt>
                <c:pt idx="1">
                  <c:v>110.27385493505615</c:v>
                </c:pt>
                <c:pt idx="2">
                  <c:v>114.86595246544687</c:v>
                </c:pt>
                <c:pt idx="3">
                  <c:v>113.83911727469108</c:v>
                </c:pt>
                <c:pt idx="4">
                  <c:v>108.20423997847008</c:v>
                </c:pt>
                <c:pt idx="5">
                  <c:v>105.91144618074198</c:v>
                </c:pt>
                <c:pt idx="6">
                  <c:v>111.60211683227561</c:v>
                </c:pt>
                <c:pt idx="7">
                  <c:v>98.860853175129421</c:v>
                </c:pt>
                <c:pt idx="8">
                  <c:v>100.55886755778249</c:v>
                </c:pt>
                <c:pt idx="9">
                  <c:v>104.5846321988036</c:v>
                </c:pt>
                <c:pt idx="10">
                  <c:v>108.37038059265917</c:v>
                </c:pt>
                <c:pt idx="11">
                  <c:v>106.58682486607356</c:v>
                </c:pt>
                <c:pt idx="12">
                  <c:v>109.86873200444892</c:v>
                </c:pt>
                <c:pt idx="13">
                  <c:v>105.43217436330079</c:v>
                </c:pt>
                <c:pt idx="14">
                  <c:v>101.43988540680955</c:v>
                </c:pt>
                <c:pt idx="15">
                  <c:v>101.50400648759697</c:v>
                </c:pt>
                <c:pt idx="16">
                  <c:v>99.897171271197763</c:v>
                </c:pt>
                <c:pt idx="17">
                  <c:v>99.911085948592955</c:v>
                </c:pt>
                <c:pt idx="18">
                  <c:v>100.80812276512164</c:v>
                </c:pt>
                <c:pt idx="19">
                  <c:v>102.66222965831484</c:v>
                </c:pt>
                <c:pt idx="20">
                  <c:v>111.11582753776423</c:v>
                </c:pt>
                <c:pt idx="21">
                  <c:v>110.97112199287822</c:v>
                </c:pt>
                <c:pt idx="22">
                  <c:v>116.15105554738095</c:v>
                </c:pt>
                <c:pt idx="23">
                  <c:v>118.58430103597699</c:v>
                </c:pt>
                <c:pt idx="24">
                  <c:v>129.6706961724143</c:v>
                </c:pt>
                <c:pt idx="25">
                  <c:v>153.62187398519669</c:v>
                </c:pt>
                <c:pt idx="26">
                  <c:v>152.5218156539693</c:v>
                </c:pt>
                <c:pt idx="27">
                  <c:v>155.67559457367716</c:v>
                </c:pt>
                <c:pt idx="28">
                  <c:v>167.72618938173576</c:v>
                </c:pt>
                <c:pt idx="29">
                  <c:v>184.28602998683928</c:v>
                </c:pt>
                <c:pt idx="30">
                  <c:v>184.52052107878086</c:v>
                </c:pt>
                <c:pt idx="31">
                  <c:v>178.34618803648655</c:v>
                </c:pt>
                <c:pt idx="32">
                  <c:v>165.52813030589186</c:v>
                </c:pt>
                <c:pt idx="33">
                  <c:v>152.13197865782976</c:v>
                </c:pt>
                <c:pt idx="34">
                  <c:v>147.28781074760198</c:v>
                </c:pt>
                <c:pt idx="35">
                  <c:v>158.37691023401698</c:v>
                </c:pt>
                <c:pt idx="36">
                  <c:v>159.04333505095656</c:v>
                </c:pt>
                <c:pt idx="37">
                  <c:v>162.00587176132674</c:v>
                </c:pt>
                <c:pt idx="38">
                  <c:v>140.13749467458504</c:v>
                </c:pt>
                <c:pt idx="39">
                  <c:v>138.30648605818868</c:v>
                </c:pt>
                <c:pt idx="40">
                  <c:v>150.61227445841575</c:v>
                </c:pt>
                <c:pt idx="41">
                  <c:v>148.08003820376726</c:v>
                </c:pt>
                <c:pt idx="42">
                  <c:v>148.44330324537495</c:v>
                </c:pt>
                <c:pt idx="43">
                  <c:v>149.12698762140317</c:v>
                </c:pt>
                <c:pt idx="44">
                  <c:v>152.10537106238218</c:v>
                </c:pt>
                <c:pt idx="45">
                  <c:v>155.89292872694151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F-456A-90B4-727AFF4AA865}"/>
            </c:ext>
          </c:extLst>
        </c:ser>
        <c:ser>
          <c:idx val="1"/>
          <c:order val="1"/>
          <c:tx>
            <c:strRef>
              <c:f>Sheet1!$W$94</c:f>
              <c:strCache>
                <c:ptCount val="1"/>
                <c:pt idx="0">
                  <c:v>small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Sheet1!$W$95:$W$140</c:f>
              <c:numCache>
                <c:formatCode>General</c:formatCode>
                <c:ptCount val="46"/>
                <c:pt idx="0">
                  <c:v>87.697325961741498</c:v>
                </c:pt>
                <c:pt idx="1">
                  <c:v>107.66226006922379</c:v>
                </c:pt>
                <c:pt idx="2">
                  <c:v>112.82967813676019</c:v>
                </c:pt>
                <c:pt idx="3">
                  <c:v>118.16983102639678</c:v>
                </c:pt>
                <c:pt idx="4">
                  <c:v>113.88701185201849</c:v>
                </c:pt>
                <c:pt idx="5">
                  <c:v>110.69536945271439</c:v>
                </c:pt>
                <c:pt idx="6">
                  <c:v>129.5376396120374</c:v>
                </c:pt>
                <c:pt idx="7">
                  <c:v>114.758971429836</c:v>
                </c:pt>
                <c:pt idx="8">
                  <c:v>125.58840392246489</c:v>
                </c:pt>
                <c:pt idx="9">
                  <c:v>133.68631194604475</c:v>
                </c:pt>
                <c:pt idx="10">
                  <c:v>140.86463128549977</c:v>
                </c:pt>
                <c:pt idx="11">
                  <c:v>139.22664117624549</c:v>
                </c:pt>
                <c:pt idx="12">
                  <c:v>154.53029261811918</c:v>
                </c:pt>
                <c:pt idx="13">
                  <c:v>151.56766563399577</c:v>
                </c:pt>
                <c:pt idx="14">
                  <c:v>156.37434675146292</c:v>
                </c:pt>
                <c:pt idx="15">
                  <c:v>163.01310267513597</c:v>
                </c:pt>
                <c:pt idx="16">
                  <c:v>159.69901942484657</c:v>
                </c:pt>
                <c:pt idx="17">
                  <c:v>159.69326064314316</c:v>
                </c:pt>
                <c:pt idx="18">
                  <c:v>165.73575472793317</c:v>
                </c:pt>
                <c:pt idx="19">
                  <c:v>174.47900051244761</c:v>
                </c:pt>
                <c:pt idx="20">
                  <c:v>181.08421333288285</c:v>
                </c:pt>
                <c:pt idx="21">
                  <c:v>190.10480065635801</c:v>
                </c:pt>
                <c:pt idx="22">
                  <c:v>207.55531373669251</c:v>
                </c:pt>
                <c:pt idx="23">
                  <c:v>209.80580717386732</c:v>
                </c:pt>
                <c:pt idx="24">
                  <c:v>217.59421587588054</c:v>
                </c:pt>
                <c:pt idx="25">
                  <c:v>204.89376200688514</c:v>
                </c:pt>
                <c:pt idx="26">
                  <c:v>215.46521959229165</c:v>
                </c:pt>
                <c:pt idx="27">
                  <c:v>224.39687241737835</c:v>
                </c:pt>
                <c:pt idx="28">
                  <c:v>249.67061393914091</c:v>
                </c:pt>
                <c:pt idx="29">
                  <c:v>270.3154733900609</c:v>
                </c:pt>
                <c:pt idx="30">
                  <c:v>318.31563467392124</c:v>
                </c:pt>
                <c:pt idx="31">
                  <c:v>306.48191288645046</c:v>
                </c:pt>
                <c:pt idx="32">
                  <c:v>293.63117894689378</c:v>
                </c:pt>
                <c:pt idx="33">
                  <c:v>279.04901326659473</c:v>
                </c:pt>
                <c:pt idx="34">
                  <c:v>280.08474325297448</c:v>
                </c:pt>
                <c:pt idx="35">
                  <c:v>308.49146421307222</c:v>
                </c:pt>
                <c:pt idx="36">
                  <c:v>330.18320666465894</c:v>
                </c:pt>
                <c:pt idx="37">
                  <c:v>339.07917101538578</c:v>
                </c:pt>
                <c:pt idx="38">
                  <c:v>309.54715594507587</c:v>
                </c:pt>
                <c:pt idx="39">
                  <c:v>307.77463295606441</c:v>
                </c:pt>
                <c:pt idx="40">
                  <c:v>333.02225675323029</c:v>
                </c:pt>
                <c:pt idx="41">
                  <c:v>336.36100473171501</c:v>
                </c:pt>
                <c:pt idx="42">
                  <c:v>337.12669022556332</c:v>
                </c:pt>
                <c:pt idx="43">
                  <c:v>347.75116637018237</c:v>
                </c:pt>
                <c:pt idx="44">
                  <c:v>346.63329770078172</c:v>
                </c:pt>
                <c:pt idx="45">
                  <c:v>354.41440633518999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F-456A-90B4-727AFF4AA865}"/>
            </c:ext>
          </c:extLst>
        </c:ser>
        <c:ser>
          <c:idx val="2"/>
          <c:order val="2"/>
          <c:tx>
            <c:strRef>
              <c:f>Sheet1!$X$94</c:f>
              <c:strCache>
                <c:ptCount val="1"/>
                <c:pt idx="0">
                  <c:v>SMB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Sheet1!$X$95:$X$140</c:f>
              <c:numCache>
                <c:formatCode>General</c:formatCode>
                <c:ptCount val="46"/>
                <c:pt idx="0">
                  <c:v>92.106714800000006</c:v>
                </c:pt>
                <c:pt idx="1">
                  <c:v>97.3884051</c:v>
                </c:pt>
                <c:pt idx="2">
                  <c:v>97.963725599999989</c:v>
                </c:pt>
                <c:pt idx="3">
                  <c:v>104.3307137</c:v>
                </c:pt>
                <c:pt idx="4">
                  <c:v>105.68277180000001</c:v>
                </c:pt>
                <c:pt idx="5">
                  <c:v>104.7839232</c:v>
                </c:pt>
                <c:pt idx="6">
                  <c:v>117.93552270000001</c:v>
                </c:pt>
                <c:pt idx="7">
                  <c:v>115.8981182</c:v>
                </c:pt>
                <c:pt idx="8">
                  <c:v>125.0295363</c:v>
                </c:pt>
                <c:pt idx="9">
                  <c:v>129.10167970000001</c:v>
                </c:pt>
                <c:pt idx="10">
                  <c:v>132.49425059999999</c:v>
                </c:pt>
                <c:pt idx="11">
                  <c:v>132.63981620000001</c:v>
                </c:pt>
                <c:pt idx="12">
                  <c:v>144.66156049999998</c:v>
                </c:pt>
                <c:pt idx="13">
                  <c:v>146.13549119999999</c:v>
                </c:pt>
                <c:pt idx="14">
                  <c:v>154.93446129999998</c:v>
                </c:pt>
                <c:pt idx="15">
                  <c:v>161.50909609999999</c:v>
                </c:pt>
                <c:pt idx="16">
                  <c:v>159.8018481</c:v>
                </c:pt>
                <c:pt idx="17">
                  <c:v>159.78217460000002</c:v>
                </c:pt>
                <c:pt idx="18">
                  <c:v>164.92763190000002</c:v>
                </c:pt>
                <c:pt idx="19">
                  <c:v>171.81677080000003</c:v>
                </c:pt>
                <c:pt idx="20">
                  <c:v>169.9683857</c:v>
                </c:pt>
                <c:pt idx="21">
                  <c:v>179.1336786</c:v>
                </c:pt>
                <c:pt idx="22">
                  <c:v>191.40425809999999</c:v>
                </c:pt>
                <c:pt idx="23">
                  <c:v>191.22150599999998</c:v>
                </c:pt>
                <c:pt idx="24">
                  <c:v>187.92351959999999</c:v>
                </c:pt>
                <c:pt idx="25">
                  <c:v>151.2718879</c:v>
                </c:pt>
                <c:pt idx="26">
                  <c:v>162.9434038</c:v>
                </c:pt>
                <c:pt idx="27">
                  <c:v>168.7212777</c:v>
                </c:pt>
                <c:pt idx="28">
                  <c:v>181.9444244</c:v>
                </c:pt>
                <c:pt idx="29">
                  <c:v>186.0294432</c:v>
                </c:pt>
                <c:pt idx="30">
                  <c:v>233.79511339999999</c:v>
                </c:pt>
                <c:pt idx="31">
                  <c:v>228.1357247</c:v>
                </c:pt>
                <c:pt idx="32">
                  <c:v>228.10304849999997</c:v>
                </c:pt>
                <c:pt idx="33">
                  <c:v>226.9170345</c:v>
                </c:pt>
                <c:pt idx="34">
                  <c:v>232.79693239999997</c:v>
                </c:pt>
                <c:pt idx="35">
                  <c:v>250.1145539</c:v>
                </c:pt>
                <c:pt idx="36">
                  <c:v>271.13987149999997</c:v>
                </c:pt>
                <c:pt idx="37">
                  <c:v>277.07329909999999</c:v>
                </c:pt>
                <c:pt idx="38">
                  <c:v>269.40966109999999</c:v>
                </c:pt>
                <c:pt idx="39">
                  <c:v>269.46814669999998</c:v>
                </c:pt>
                <c:pt idx="40">
                  <c:v>282.40998209999998</c:v>
                </c:pt>
                <c:pt idx="41">
                  <c:v>288.28096629999999</c:v>
                </c:pt>
                <c:pt idx="42">
                  <c:v>288.68338679999994</c:v>
                </c:pt>
                <c:pt idx="43">
                  <c:v>298.62417859999999</c:v>
                </c:pt>
                <c:pt idx="44">
                  <c:v>294.52792649999998</c:v>
                </c:pt>
                <c:pt idx="45">
                  <c:v>298.5214775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F-456A-90B4-727AFF4AA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434799"/>
        <c:axId val="1360821807"/>
      </c:lineChart>
      <c:catAx>
        <c:axId val="1318434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821807"/>
        <c:crosses val="autoZero"/>
        <c:auto val="1"/>
        <c:lblAlgn val="ctr"/>
        <c:lblOffset val="100"/>
        <c:noMultiLvlLbl val="0"/>
      </c:catAx>
      <c:valAx>
        <c:axId val="13608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43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return 12-16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HS300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Sheet1!$C$95:$C$140</c:f>
              <c:numCache>
                <c:formatCode>m/d/yyyy</c:formatCode>
                <c:ptCount val="46"/>
                <c:pt idx="0">
                  <c:v>41214</c:v>
                </c:pt>
                <c:pt idx="1">
                  <c:v>41244</c:v>
                </c:pt>
                <c:pt idx="2">
                  <c:v>41275</c:v>
                </c:pt>
                <c:pt idx="3">
                  <c:v>41306</c:v>
                </c:pt>
                <c:pt idx="4">
                  <c:v>41334</c:v>
                </c:pt>
                <c:pt idx="5">
                  <c:v>41365</c:v>
                </c:pt>
                <c:pt idx="6">
                  <c:v>41395</c:v>
                </c:pt>
                <c:pt idx="7">
                  <c:v>41426</c:v>
                </c:pt>
                <c:pt idx="8">
                  <c:v>41456</c:v>
                </c:pt>
                <c:pt idx="9">
                  <c:v>41487</c:v>
                </c:pt>
                <c:pt idx="10">
                  <c:v>41518</c:v>
                </c:pt>
                <c:pt idx="11">
                  <c:v>41548</c:v>
                </c:pt>
                <c:pt idx="12">
                  <c:v>41579</c:v>
                </c:pt>
                <c:pt idx="13">
                  <c:v>41609</c:v>
                </c:pt>
                <c:pt idx="14">
                  <c:v>41640</c:v>
                </c:pt>
                <c:pt idx="15">
                  <c:v>41671</c:v>
                </c:pt>
                <c:pt idx="16">
                  <c:v>41699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  <c:pt idx="39">
                  <c:v>42401</c:v>
                </c:pt>
                <c:pt idx="40">
                  <c:v>42430</c:v>
                </c:pt>
                <c:pt idx="41">
                  <c:v>42461</c:v>
                </c:pt>
                <c:pt idx="42">
                  <c:v>42491</c:v>
                </c:pt>
                <c:pt idx="43">
                  <c:v>42522</c:v>
                </c:pt>
                <c:pt idx="44">
                  <c:v>42552</c:v>
                </c:pt>
                <c:pt idx="45">
                  <c:v>42583</c:v>
                </c:pt>
              </c:numCache>
            </c:numRef>
          </c:xVal>
          <c:yVal>
            <c:numRef>
              <c:f>Sheet1!$Q$95:$Q$140</c:f>
              <c:numCache>
                <c:formatCode>General</c:formatCode>
                <c:ptCount val="46"/>
                <c:pt idx="0">
                  <c:v>-5.1072812907460595E-2</c:v>
                </c:pt>
                <c:pt idx="1">
                  <c:v>0.17913593748539486</c:v>
                </c:pt>
                <c:pt idx="2">
                  <c:v>6.4975524683406449E-2</c:v>
                </c:pt>
                <c:pt idx="3">
                  <c:v>-5.0430238789972688E-3</c:v>
                </c:pt>
                <c:pt idx="4">
                  <c:v>-6.6677140495187651E-2</c:v>
                </c:pt>
                <c:pt idx="5">
                  <c:v>-1.9145678695673077E-2</c:v>
                </c:pt>
                <c:pt idx="6">
                  <c:v>6.5018326243916749E-2</c:v>
                </c:pt>
                <c:pt idx="7">
                  <c:v>-0.15568804840337166</c:v>
                </c:pt>
                <c:pt idx="8">
                  <c:v>-3.4626290533662442E-3</c:v>
                </c:pt>
                <c:pt idx="9">
                  <c:v>5.5124896261775941E-2</c:v>
                </c:pt>
                <c:pt idx="10">
                  <c:v>4.1112229948442297E-2</c:v>
                </c:pt>
                <c:pt idx="11">
                  <c:v>-1.4661441902168566E-2</c:v>
                </c:pt>
                <c:pt idx="12">
                  <c:v>2.7475860674384619E-2</c:v>
                </c:pt>
                <c:pt idx="13">
                  <c:v>-4.4654645050718693E-2</c:v>
                </c:pt>
                <c:pt idx="14">
                  <c:v>-5.4754659811247226E-2</c:v>
                </c:pt>
                <c:pt idx="15">
                  <c:v>-1.0660854956979736E-2</c:v>
                </c:pt>
                <c:pt idx="16">
                  <c:v>-1.4993322533123275E-2</c:v>
                </c:pt>
                <c:pt idx="17">
                  <c:v>5.7587476121696273E-3</c:v>
                </c:pt>
                <c:pt idx="18">
                  <c:v>-1.0191507694587469E-3</c:v>
                </c:pt>
                <c:pt idx="19">
                  <c:v>4.0158407760866668E-3</c:v>
                </c:pt>
                <c:pt idx="20">
                  <c:v>8.5505653266331708E-2</c:v>
                </c:pt>
                <c:pt idx="21">
                  <c:v>-5.0888203382619028E-3</c:v>
                </c:pt>
                <c:pt idx="22">
                  <c:v>4.8197614496063287E-2</c:v>
                </c:pt>
                <c:pt idx="23">
                  <c:v>2.3390548309050786E-2</c:v>
                </c:pt>
                <c:pt idx="24">
                  <c:v>0.11980130126937551</c:v>
                </c:pt>
                <c:pt idx="25">
                  <c:v>0.25807278501292341</c:v>
                </c:pt>
                <c:pt idx="26">
                  <c:v>-2.8103687353199184E-2</c:v>
                </c:pt>
                <c:pt idx="27">
                  <c:v>4.0312835758315242E-2</c:v>
                </c:pt>
                <c:pt idx="28">
                  <c:v>0.13388788750685721</c:v>
                </c:pt>
                <c:pt idx="29">
                  <c:v>0.17246494865718812</c:v>
                </c:pt>
                <c:pt idx="30">
                  <c:v>1.9145706532151186E-2</c:v>
                </c:pt>
                <c:pt idx="31">
                  <c:v>-7.5984903415323393E-2</c:v>
                </c:pt>
                <c:pt idx="32">
                  <c:v>-0.14672479320366649</c:v>
                </c:pt>
                <c:pt idx="33">
                  <c:v>-0.11794482144260746</c:v>
                </c:pt>
                <c:pt idx="34">
                  <c:v>-4.8592917357286755E-2</c:v>
                </c:pt>
                <c:pt idx="35">
                  <c:v>0.10338281896376782</c:v>
                </c:pt>
                <c:pt idx="36">
                  <c:v>9.1480668236146121E-3</c:v>
                </c:pt>
                <c:pt idx="37">
                  <c:v>4.6152853990427449E-2</c:v>
                </c:pt>
                <c:pt idx="38">
                  <c:v>-0.21037735090498283</c:v>
                </c:pt>
                <c:pt idx="39">
                  <c:v>-2.3291888570953483E-2</c:v>
                </c:pt>
                <c:pt idx="40">
                  <c:v>0.11837482232655783</c:v>
                </c:pt>
                <c:pt idx="41">
                  <c:v>-1.9060995808072533E-2</c:v>
                </c:pt>
                <c:pt idx="42">
                  <c:v>4.0579710144927365E-3</c:v>
                </c:pt>
                <c:pt idx="43">
                  <c:v>-4.9344388495563656E-3</c:v>
                </c:pt>
                <c:pt idx="44">
                  <c:v>1.5856457995129795E-2</c:v>
                </c:pt>
                <c:pt idx="45">
                  <c:v>3.8658772195397567E-2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8-4A5F-8B5D-B780F082BE61}"/>
            </c:ext>
          </c:extLst>
        </c:ser>
        <c:ser>
          <c:idx val="2"/>
          <c:order val="2"/>
          <c:tx>
            <c:v>BIG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Sheet1!$C$95:$C$140</c:f>
              <c:numCache>
                <c:formatCode>m/d/yyyy</c:formatCode>
                <c:ptCount val="46"/>
                <c:pt idx="0">
                  <c:v>41214</c:v>
                </c:pt>
                <c:pt idx="1">
                  <c:v>41244</c:v>
                </c:pt>
                <c:pt idx="2">
                  <c:v>41275</c:v>
                </c:pt>
                <c:pt idx="3">
                  <c:v>41306</c:v>
                </c:pt>
                <c:pt idx="4">
                  <c:v>41334</c:v>
                </c:pt>
                <c:pt idx="5">
                  <c:v>41365</c:v>
                </c:pt>
                <c:pt idx="6">
                  <c:v>41395</c:v>
                </c:pt>
                <c:pt idx="7">
                  <c:v>41426</c:v>
                </c:pt>
                <c:pt idx="8">
                  <c:v>41456</c:v>
                </c:pt>
                <c:pt idx="9">
                  <c:v>41487</c:v>
                </c:pt>
                <c:pt idx="10">
                  <c:v>41518</c:v>
                </c:pt>
                <c:pt idx="11">
                  <c:v>41548</c:v>
                </c:pt>
                <c:pt idx="12">
                  <c:v>41579</c:v>
                </c:pt>
                <c:pt idx="13">
                  <c:v>41609</c:v>
                </c:pt>
                <c:pt idx="14">
                  <c:v>41640</c:v>
                </c:pt>
                <c:pt idx="15">
                  <c:v>41671</c:v>
                </c:pt>
                <c:pt idx="16">
                  <c:v>41699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  <c:pt idx="39">
                  <c:v>42401</c:v>
                </c:pt>
                <c:pt idx="40">
                  <c:v>42430</c:v>
                </c:pt>
                <c:pt idx="41">
                  <c:v>42461</c:v>
                </c:pt>
                <c:pt idx="42">
                  <c:v>42491</c:v>
                </c:pt>
                <c:pt idx="43">
                  <c:v>42522</c:v>
                </c:pt>
                <c:pt idx="44">
                  <c:v>42552</c:v>
                </c:pt>
                <c:pt idx="45">
                  <c:v>42583</c:v>
                </c:pt>
              </c:numCache>
            </c:numRef>
          </c:xVal>
          <c:yVal>
            <c:numRef>
              <c:f>Sheet1!$S$95:$S$140</c:f>
              <c:numCache>
                <c:formatCode>General</c:formatCode>
                <c:ptCount val="46"/>
                <c:pt idx="0">
                  <c:v>-4.4093888854806501E-2</c:v>
                </c:pt>
                <c:pt idx="1">
                  <c:v>0.14683243820536801</c:v>
                </c:pt>
                <c:pt idx="2">
                  <c:v>4.5920975303907E-2</c:v>
                </c:pt>
                <c:pt idx="3">
                  <c:v>-1.02683519075578E-2</c:v>
                </c:pt>
                <c:pt idx="4">
                  <c:v>-5.6348772962209998E-2</c:v>
                </c:pt>
                <c:pt idx="5">
                  <c:v>-2.2927937977281002E-2</c:v>
                </c:pt>
                <c:pt idx="6">
                  <c:v>5.69067065153364E-2</c:v>
                </c:pt>
                <c:pt idx="7">
                  <c:v>-0.12741263657146201</c:v>
                </c:pt>
                <c:pt idx="8">
                  <c:v>1.6980143826530798E-2</c:v>
                </c:pt>
                <c:pt idx="9">
                  <c:v>4.0257646410211102E-2</c:v>
                </c:pt>
                <c:pt idx="10">
                  <c:v>3.78574839385558E-2</c:v>
                </c:pt>
                <c:pt idx="11">
                  <c:v>-1.78355572658562E-2</c:v>
                </c:pt>
                <c:pt idx="12">
                  <c:v>3.2819071383753402E-2</c:v>
                </c:pt>
                <c:pt idx="13">
                  <c:v>-4.4365576411481103E-2</c:v>
                </c:pt>
                <c:pt idx="14">
                  <c:v>-3.9922889564912398E-2</c:v>
                </c:pt>
                <c:pt idx="15">
                  <c:v>6.41210807874194E-4</c:v>
                </c:pt>
                <c:pt idx="16">
                  <c:v>-1.6068352163992099E-2</c:v>
                </c:pt>
                <c:pt idx="17">
                  <c:v>1.3914677395190399E-4</c:v>
                </c:pt>
                <c:pt idx="18">
                  <c:v>8.9703681652868895E-3</c:v>
                </c:pt>
                <c:pt idx="19">
                  <c:v>1.8541068931932098E-2</c:v>
                </c:pt>
                <c:pt idx="20">
                  <c:v>8.4535978794493899E-2</c:v>
                </c:pt>
                <c:pt idx="21">
                  <c:v>-1.4470554488601899E-3</c:v>
                </c:pt>
                <c:pt idx="22">
                  <c:v>5.1799335545027102E-2</c:v>
                </c:pt>
                <c:pt idx="23">
                  <c:v>2.43324548859606E-2</c:v>
                </c:pt>
                <c:pt idx="24">
                  <c:v>0.11086395136437301</c:v>
                </c:pt>
                <c:pt idx="25">
                  <c:v>0.23951177812782401</c:v>
                </c:pt>
                <c:pt idx="26">
                  <c:v>-1.1000583312274E-2</c:v>
                </c:pt>
                <c:pt idx="27">
                  <c:v>3.1537789197078801E-2</c:v>
                </c:pt>
                <c:pt idx="28">
                  <c:v>0.120505948080586</c:v>
                </c:pt>
                <c:pt idx="29">
                  <c:v>0.16559840605103501</c:v>
                </c:pt>
                <c:pt idx="30">
                  <c:v>2.3449109194157501E-3</c:v>
                </c:pt>
                <c:pt idx="31">
                  <c:v>-6.1743330422942902E-2</c:v>
                </c:pt>
                <c:pt idx="32">
                  <c:v>-0.12818057730594701</c:v>
                </c:pt>
                <c:pt idx="33">
                  <c:v>-0.13396151648062099</c:v>
                </c:pt>
                <c:pt idx="34">
                  <c:v>-4.8441679102277799E-2</c:v>
                </c:pt>
                <c:pt idx="35">
                  <c:v>0.11089099486414999</c:v>
                </c:pt>
                <c:pt idx="36">
                  <c:v>6.6642481693957503E-3</c:v>
                </c:pt>
                <c:pt idx="37">
                  <c:v>2.9625367103701901E-2</c:v>
                </c:pt>
                <c:pt idx="38">
                  <c:v>-0.218683770867417</c:v>
                </c:pt>
                <c:pt idx="39">
                  <c:v>-1.8310086163963901E-2</c:v>
                </c:pt>
                <c:pt idx="40">
                  <c:v>0.123057884002271</c:v>
                </c:pt>
                <c:pt idx="41">
                  <c:v>-2.5322362546485101E-2</c:v>
                </c:pt>
                <c:pt idx="42">
                  <c:v>3.63265041607715E-3</c:v>
                </c:pt>
                <c:pt idx="43">
                  <c:v>6.8368437602820504E-3</c:v>
                </c:pt>
                <c:pt idx="44">
                  <c:v>2.9783834409789999E-2</c:v>
                </c:pt>
                <c:pt idx="45">
                  <c:v>3.7875576645593503E-2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58-4A5F-8B5D-B780F082BE61}"/>
            </c:ext>
          </c:extLst>
        </c:ser>
        <c:ser>
          <c:idx val="3"/>
          <c:order val="3"/>
          <c:tx>
            <c:v>SMALL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Sheet1!$C$95:$C$140</c:f>
              <c:numCache>
                <c:formatCode>m/d/yyyy</c:formatCode>
                <c:ptCount val="46"/>
                <c:pt idx="0">
                  <c:v>41214</c:v>
                </c:pt>
                <c:pt idx="1">
                  <c:v>41244</c:v>
                </c:pt>
                <c:pt idx="2">
                  <c:v>41275</c:v>
                </c:pt>
                <c:pt idx="3">
                  <c:v>41306</c:v>
                </c:pt>
                <c:pt idx="4">
                  <c:v>41334</c:v>
                </c:pt>
                <c:pt idx="5">
                  <c:v>41365</c:v>
                </c:pt>
                <c:pt idx="6">
                  <c:v>41395</c:v>
                </c:pt>
                <c:pt idx="7">
                  <c:v>41426</c:v>
                </c:pt>
                <c:pt idx="8">
                  <c:v>41456</c:v>
                </c:pt>
                <c:pt idx="9">
                  <c:v>41487</c:v>
                </c:pt>
                <c:pt idx="10">
                  <c:v>41518</c:v>
                </c:pt>
                <c:pt idx="11">
                  <c:v>41548</c:v>
                </c:pt>
                <c:pt idx="12">
                  <c:v>41579</c:v>
                </c:pt>
                <c:pt idx="13">
                  <c:v>41609</c:v>
                </c:pt>
                <c:pt idx="14">
                  <c:v>41640</c:v>
                </c:pt>
                <c:pt idx="15">
                  <c:v>41671</c:v>
                </c:pt>
                <c:pt idx="16">
                  <c:v>41699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  <c:pt idx="39">
                  <c:v>42401</c:v>
                </c:pt>
                <c:pt idx="40">
                  <c:v>42430</c:v>
                </c:pt>
                <c:pt idx="41">
                  <c:v>42461</c:v>
                </c:pt>
                <c:pt idx="42">
                  <c:v>42491</c:v>
                </c:pt>
                <c:pt idx="43">
                  <c:v>42522</c:v>
                </c:pt>
                <c:pt idx="44">
                  <c:v>42552</c:v>
                </c:pt>
                <c:pt idx="45">
                  <c:v>42583</c:v>
                </c:pt>
              </c:numCache>
            </c:numRef>
          </c:xVal>
          <c:yVal>
            <c:numRef>
              <c:f>Sheet1!$T$95:$T$140</c:f>
              <c:numCache>
                <c:formatCode>General</c:formatCode>
                <c:ptCount val="46"/>
                <c:pt idx="0">
                  <c:v>-0.123026740382585</c:v>
                </c:pt>
                <c:pt idx="1">
                  <c:v>0.19964934107482299</c:v>
                </c:pt>
                <c:pt idx="2">
                  <c:v>5.1674180675364001E-2</c:v>
                </c:pt>
                <c:pt idx="3">
                  <c:v>5.3401528896365701E-2</c:v>
                </c:pt>
                <c:pt idx="4">
                  <c:v>-4.2828191743782801E-2</c:v>
                </c:pt>
                <c:pt idx="5">
                  <c:v>-3.1916423993041003E-2</c:v>
                </c:pt>
                <c:pt idx="6">
                  <c:v>0.18842270159322999</c:v>
                </c:pt>
                <c:pt idx="7">
                  <c:v>-0.14778668182201399</c:v>
                </c:pt>
                <c:pt idx="8">
                  <c:v>0.108294324926289</c:v>
                </c:pt>
                <c:pt idx="9">
                  <c:v>8.0979080235798806E-2</c:v>
                </c:pt>
                <c:pt idx="10">
                  <c:v>7.1783193394550096E-2</c:v>
                </c:pt>
                <c:pt idx="11">
                  <c:v>-1.6379901092543E-2</c:v>
                </c:pt>
                <c:pt idx="12">
                  <c:v>0.153036514418737</c:v>
                </c:pt>
                <c:pt idx="13">
                  <c:v>-2.9626269841233999E-2</c:v>
                </c:pt>
                <c:pt idx="14">
                  <c:v>4.8066811174671403E-2</c:v>
                </c:pt>
                <c:pt idx="15">
                  <c:v>6.6387559236730398E-2</c:v>
                </c:pt>
                <c:pt idx="16">
                  <c:v>-3.3140832502893902E-2</c:v>
                </c:pt>
                <c:pt idx="17" formatCode="0.00E+00">
                  <c:v>-5.7587817034188301E-5</c:v>
                </c:pt>
                <c:pt idx="18">
                  <c:v>6.0424940847900503E-2</c:v>
                </c:pt>
                <c:pt idx="19">
                  <c:v>8.7432457845144307E-2</c:v>
                </c:pt>
                <c:pt idx="20">
                  <c:v>6.6052128204352106E-2</c:v>
                </c:pt>
                <c:pt idx="21">
                  <c:v>9.0205873234751793E-2</c:v>
                </c:pt>
                <c:pt idx="22">
                  <c:v>0.17450513080334501</c:v>
                </c:pt>
                <c:pt idx="23">
                  <c:v>2.2504934371748001E-2</c:v>
                </c:pt>
                <c:pt idx="24">
                  <c:v>7.7884087020132206E-2</c:v>
                </c:pt>
                <c:pt idx="25">
                  <c:v>-0.12700453868995401</c:v>
                </c:pt>
                <c:pt idx="26">
                  <c:v>0.105714575854065</c:v>
                </c:pt>
                <c:pt idx="27">
                  <c:v>8.9316528250866903E-2</c:v>
                </c:pt>
                <c:pt idx="28">
                  <c:v>0.25273741521762599</c:v>
                </c:pt>
                <c:pt idx="29">
                  <c:v>0.2064485945092</c:v>
                </c:pt>
                <c:pt idx="30">
                  <c:v>0.48000161283860299</c:v>
                </c:pt>
                <c:pt idx="31">
                  <c:v>-0.118337217874708</c:v>
                </c:pt>
                <c:pt idx="32">
                  <c:v>-0.12850733939556599</c:v>
                </c:pt>
                <c:pt idx="33">
                  <c:v>-0.145821656802991</c:v>
                </c:pt>
                <c:pt idx="34">
                  <c:v>1.03572998637974E-2</c:v>
                </c:pt>
                <c:pt idx="35">
                  <c:v>0.28406720960097798</c:v>
                </c:pt>
                <c:pt idx="36">
                  <c:v>0.21691742451586701</c:v>
                </c:pt>
                <c:pt idx="37">
                  <c:v>8.8959643507268704E-2</c:v>
                </c:pt>
                <c:pt idx="38">
                  <c:v>-0.29532015070309903</c:v>
                </c:pt>
                <c:pt idx="39">
                  <c:v>-1.7725229890115098E-2</c:v>
                </c:pt>
                <c:pt idx="40">
                  <c:v>0.25247623797165902</c:v>
                </c:pt>
                <c:pt idx="41">
                  <c:v>3.33874797848474E-2</c:v>
                </c:pt>
                <c:pt idx="42">
                  <c:v>7.6568549384832003E-3</c:v>
                </c:pt>
                <c:pt idx="43">
                  <c:v>0.10624476144619099</c:v>
                </c:pt>
                <c:pt idx="44">
                  <c:v>-1.1178686694006601E-2</c:v>
                </c:pt>
                <c:pt idx="45">
                  <c:v>7.7811086344082694E-2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58-4A5F-8B5D-B780F082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240623"/>
        <c:axId val="13607868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ZZ500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Sheet1!$C$95:$C$140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41214</c:v>
                      </c:pt>
                      <c:pt idx="1">
                        <c:v>41244</c:v>
                      </c:pt>
                      <c:pt idx="2">
                        <c:v>41275</c:v>
                      </c:pt>
                      <c:pt idx="3">
                        <c:v>41306</c:v>
                      </c:pt>
                      <c:pt idx="4">
                        <c:v>41334</c:v>
                      </c:pt>
                      <c:pt idx="5">
                        <c:v>41365</c:v>
                      </c:pt>
                      <c:pt idx="6">
                        <c:v>41395</c:v>
                      </c:pt>
                      <c:pt idx="7">
                        <c:v>41426</c:v>
                      </c:pt>
                      <c:pt idx="8">
                        <c:v>41456</c:v>
                      </c:pt>
                      <c:pt idx="9">
                        <c:v>41487</c:v>
                      </c:pt>
                      <c:pt idx="10">
                        <c:v>41518</c:v>
                      </c:pt>
                      <c:pt idx="11">
                        <c:v>41548</c:v>
                      </c:pt>
                      <c:pt idx="12">
                        <c:v>41579</c:v>
                      </c:pt>
                      <c:pt idx="13">
                        <c:v>41609</c:v>
                      </c:pt>
                      <c:pt idx="14">
                        <c:v>41640</c:v>
                      </c:pt>
                      <c:pt idx="15">
                        <c:v>41671</c:v>
                      </c:pt>
                      <c:pt idx="16">
                        <c:v>41699</c:v>
                      </c:pt>
                      <c:pt idx="17">
                        <c:v>41730</c:v>
                      </c:pt>
                      <c:pt idx="18">
                        <c:v>41760</c:v>
                      </c:pt>
                      <c:pt idx="19">
                        <c:v>41791</c:v>
                      </c:pt>
                      <c:pt idx="20">
                        <c:v>41821</c:v>
                      </c:pt>
                      <c:pt idx="21">
                        <c:v>41852</c:v>
                      </c:pt>
                      <c:pt idx="22">
                        <c:v>41883</c:v>
                      </c:pt>
                      <c:pt idx="23">
                        <c:v>41913</c:v>
                      </c:pt>
                      <c:pt idx="24">
                        <c:v>41944</c:v>
                      </c:pt>
                      <c:pt idx="25">
                        <c:v>41974</c:v>
                      </c:pt>
                      <c:pt idx="26">
                        <c:v>42005</c:v>
                      </c:pt>
                      <c:pt idx="27">
                        <c:v>42036</c:v>
                      </c:pt>
                      <c:pt idx="28">
                        <c:v>42064</c:v>
                      </c:pt>
                      <c:pt idx="29">
                        <c:v>42095</c:v>
                      </c:pt>
                      <c:pt idx="30">
                        <c:v>42125</c:v>
                      </c:pt>
                      <c:pt idx="31">
                        <c:v>42156</c:v>
                      </c:pt>
                      <c:pt idx="32">
                        <c:v>42186</c:v>
                      </c:pt>
                      <c:pt idx="33">
                        <c:v>42217</c:v>
                      </c:pt>
                      <c:pt idx="34">
                        <c:v>42248</c:v>
                      </c:pt>
                      <c:pt idx="35">
                        <c:v>42278</c:v>
                      </c:pt>
                      <c:pt idx="36">
                        <c:v>42309</c:v>
                      </c:pt>
                      <c:pt idx="37">
                        <c:v>42339</c:v>
                      </c:pt>
                      <c:pt idx="38">
                        <c:v>42370</c:v>
                      </c:pt>
                      <c:pt idx="39">
                        <c:v>42401</c:v>
                      </c:pt>
                      <c:pt idx="40">
                        <c:v>42430</c:v>
                      </c:pt>
                      <c:pt idx="41">
                        <c:v>42461</c:v>
                      </c:pt>
                      <c:pt idx="42">
                        <c:v>42491</c:v>
                      </c:pt>
                      <c:pt idx="43">
                        <c:v>42522</c:v>
                      </c:pt>
                      <c:pt idx="44">
                        <c:v>42552</c:v>
                      </c:pt>
                      <c:pt idx="45">
                        <c:v>42583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Sheet1!$R$95:$R$140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-0.11094346769357029</c:v>
                      </c:pt>
                      <c:pt idx="1">
                        <c:v>0.16304648834418567</c:v>
                      </c:pt>
                      <c:pt idx="2">
                        <c:v>6.220656560414662E-2</c:v>
                      </c:pt>
                      <c:pt idx="3">
                        <c:v>3.694635077191892E-2</c:v>
                      </c:pt>
                      <c:pt idx="4">
                        <c:v>-4.4598414722021959E-2</c:v>
                      </c:pt>
                      <c:pt idx="5">
                        <c:v>-2.3064561045229925E-2</c:v>
                      </c:pt>
                      <c:pt idx="6">
                        <c:v>0.14058264073853019</c:v>
                      </c:pt>
                      <c:pt idx="7">
                        <c:v>-0.15756452377109351</c:v>
                      </c:pt>
                      <c:pt idx="8">
                        <c:v>6.0185786067898983E-2</c:v>
                      </c:pt>
                      <c:pt idx="9">
                        <c:v>6.8034884602155898E-2</c:v>
                      </c:pt>
                      <c:pt idx="10">
                        <c:v>5.6968191804374763E-2</c:v>
                      </c:pt>
                      <c:pt idx="11">
                        <c:v>-4.1070105270224547E-2</c:v>
                      </c:pt>
                      <c:pt idx="12">
                        <c:v>6.2617298045414077E-2</c:v>
                      </c:pt>
                      <c:pt idx="13">
                        <c:v>-2.9718374814386907E-2</c:v>
                      </c:pt>
                      <c:pt idx="14">
                        <c:v>1.4708417121516848E-2</c:v>
                      </c:pt>
                      <c:pt idx="15">
                        <c:v>2.3294778942816931E-2</c:v>
                      </c:pt>
                      <c:pt idx="16">
                        <c:v>-3.4052410379458359E-2</c:v>
                      </c:pt>
                      <c:pt idx="17">
                        <c:v>-1.9364464372197632E-2</c:v>
                      </c:pt>
                      <c:pt idx="18">
                        <c:v>1.6746455948616155E-2</c:v>
                      </c:pt>
                      <c:pt idx="19">
                        <c:v>2.4981458461731391E-2</c:v>
                      </c:pt>
                      <c:pt idx="20">
                        <c:v>8.4626359907258808E-2</c:v>
                      </c:pt>
                      <c:pt idx="21">
                        <c:v>4.0128727640032398E-2</c:v>
                      </c:pt>
                      <c:pt idx="22">
                        <c:v>0.11026495749658974</c:v>
                      </c:pt>
                      <c:pt idx="23">
                        <c:v>1.4299895039177274E-2</c:v>
                      </c:pt>
                      <c:pt idx="24">
                        <c:v>5.1910990249517765E-2</c:v>
                      </c:pt>
                      <c:pt idx="25">
                        <c:v>1.4763777651102726E-2</c:v>
                      </c:pt>
                      <c:pt idx="26">
                        <c:v>5.8244766293861494E-2</c:v>
                      </c:pt>
                      <c:pt idx="27">
                        <c:v>6.848011532596103E-2</c:v>
                      </c:pt>
                      <c:pt idx="28">
                        <c:v>0.20514217922857347</c:v>
                      </c:pt>
                      <c:pt idx="29">
                        <c:v>0.16773103914188411</c:v>
                      </c:pt>
                      <c:pt idx="30">
                        <c:v>0.17676839829650978</c:v>
                      </c:pt>
                      <c:pt idx="31">
                        <c:v>-0.10643493825525439</c:v>
                      </c:pt>
                      <c:pt idx="32">
                        <c:v>-0.13237787474090559</c:v>
                      </c:pt>
                      <c:pt idx="33">
                        <c:v>-0.14827761140718462</c:v>
                      </c:pt>
                      <c:pt idx="34">
                        <c:v>-6.9527191395026347E-2</c:v>
                      </c:pt>
                      <c:pt idx="35">
                        <c:v>0.15696969004185371</c:v>
                      </c:pt>
                      <c:pt idx="36">
                        <c:v>4.5650158010549002E-2</c:v>
                      </c:pt>
                      <c:pt idx="37">
                        <c:v>2.8250364451163541E-2</c:v>
                      </c:pt>
                      <c:pt idx="38">
                        <c:v>-0.28204875756298819</c:v>
                      </c:pt>
                      <c:pt idx="39">
                        <c:v>-2.1703634764578612E-2</c:v>
                      </c:pt>
                      <c:pt idx="40">
                        <c:v>0.15052621938797445</c:v>
                      </c:pt>
                      <c:pt idx="41">
                        <c:v>-2.7651925579249562E-2</c:v>
                      </c:pt>
                      <c:pt idx="42">
                        <c:v>-6.3936888427039663E-3</c:v>
                      </c:pt>
                      <c:pt idx="43">
                        <c:v>2.9621745592972985E-2</c:v>
                      </c:pt>
                      <c:pt idx="44">
                        <c:v>1.2966461935922251E-2</c:v>
                      </c:pt>
                      <c:pt idx="45">
                        <c:v>3.7292294398256251E-2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F58-4A5F-8B5D-B780F082BE6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SMB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Sheet1!$C$95:$C$140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41214</c:v>
                      </c:pt>
                      <c:pt idx="1">
                        <c:v>41244</c:v>
                      </c:pt>
                      <c:pt idx="2">
                        <c:v>41275</c:v>
                      </c:pt>
                      <c:pt idx="3">
                        <c:v>41306</c:v>
                      </c:pt>
                      <c:pt idx="4">
                        <c:v>41334</c:v>
                      </c:pt>
                      <c:pt idx="5">
                        <c:v>41365</c:v>
                      </c:pt>
                      <c:pt idx="6">
                        <c:v>41395</c:v>
                      </c:pt>
                      <c:pt idx="7">
                        <c:v>41426</c:v>
                      </c:pt>
                      <c:pt idx="8">
                        <c:v>41456</c:v>
                      </c:pt>
                      <c:pt idx="9">
                        <c:v>41487</c:v>
                      </c:pt>
                      <c:pt idx="10">
                        <c:v>41518</c:v>
                      </c:pt>
                      <c:pt idx="11">
                        <c:v>41548</c:v>
                      </c:pt>
                      <c:pt idx="12">
                        <c:v>41579</c:v>
                      </c:pt>
                      <c:pt idx="13">
                        <c:v>41609</c:v>
                      </c:pt>
                      <c:pt idx="14">
                        <c:v>41640</c:v>
                      </c:pt>
                      <c:pt idx="15">
                        <c:v>41671</c:v>
                      </c:pt>
                      <c:pt idx="16">
                        <c:v>41699</c:v>
                      </c:pt>
                      <c:pt idx="17">
                        <c:v>41730</c:v>
                      </c:pt>
                      <c:pt idx="18">
                        <c:v>41760</c:v>
                      </c:pt>
                      <c:pt idx="19">
                        <c:v>41791</c:v>
                      </c:pt>
                      <c:pt idx="20">
                        <c:v>41821</c:v>
                      </c:pt>
                      <c:pt idx="21">
                        <c:v>41852</c:v>
                      </c:pt>
                      <c:pt idx="22">
                        <c:v>41883</c:v>
                      </c:pt>
                      <c:pt idx="23">
                        <c:v>41913</c:v>
                      </c:pt>
                      <c:pt idx="24">
                        <c:v>41944</c:v>
                      </c:pt>
                      <c:pt idx="25">
                        <c:v>41974</c:v>
                      </c:pt>
                      <c:pt idx="26">
                        <c:v>42005</c:v>
                      </c:pt>
                      <c:pt idx="27">
                        <c:v>42036</c:v>
                      </c:pt>
                      <c:pt idx="28">
                        <c:v>42064</c:v>
                      </c:pt>
                      <c:pt idx="29">
                        <c:v>42095</c:v>
                      </c:pt>
                      <c:pt idx="30">
                        <c:v>42125</c:v>
                      </c:pt>
                      <c:pt idx="31">
                        <c:v>42156</c:v>
                      </c:pt>
                      <c:pt idx="32">
                        <c:v>42186</c:v>
                      </c:pt>
                      <c:pt idx="33">
                        <c:v>42217</c:v>
                      </c:pt>
                      <c:pt idx="34">
                        <c:v>42248</c:v>
                      </c:pt>
                      <c:pt idx="35">
                        <c:v>42278</c:v>
                      </c:pt>
                      <c:pt idx="36">
                        <c:v>42309</c:v>
                      </c:pt>
                      <c:pt idx="37">
                        <c:v>42339</c:v>
                      </c:pt>
                      <c:pt idx="38">
                        <c:v>42370</c:v>
                      </c:pt>
                      <c:pt idx="39">
                        <c:v>42401</c:v>
                      </c:pt>
                      <c:pt idx="40">
                        <c:v>42430</c:v>
                      </c:pt>
                      <c:pt idx="41">
                        <c:v>42461</c:v>
                      </c:pt>
                      <c:pt idx="42">
                        <c:v>42491</c:v>
                      </c:pt>
                      <c:pt idx="43">
                        <c:v>42522</c:v>
                      </c:pt>
                      <c:pt idx="44">
                        <c:v>42552</c:v>
                      </c:pt>
                      <c:pt idx="45">
                        <c:v>42583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Sheet1!$U$95:$U$140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-7.8932851999999998E-2</c:v>
                      </c:pt>
                      <c:pt idx="1">
                        <c:v>5.2816902999999998E-2</c:v>
                      </c:pt>
                      <c:pt idx="2">
                        <c:v>5.753205E-3</c:v>
                      </c:pt>
                      <c:pt idx="3">
                        <c:v>6.3669880999999998E-2</c:v>
                      </c:pt>
                      <c:pt idx="4">
                        <c:v>1.3520581E-2</c:v>
                      </c:pt>
                      <c:pt idx="5">
                        <c:v>-8.9884860000000004E-3</c:v>
                      </c:pt>
                      <c:pt idx="6">
                        <c:v>0.131515995</c:v>
                      </c:pt>
                      <c:pt idx="7">
                        <c:v>-2.0374045E-2</c:v>
                      </c:pt>
                      <c:pt idx="8">
                        <c:v>9.1314180999999994E-2</c:v>
                      </c:pt>
                      <c:pt idx="9">
                        <c:v>4.0721434000000001E-2</c:v>
                      </c:pt>
                      <c:pt idx="10">
                        <c:v>3.3925708999999998E-2</c:v>
                      </c:pt>
                      <c:pt idx="11">
                        <c:v>1.4556560000000001E-3</c:v>
                      </c:pt>
                      <c:pt idx="12">
                        <c:v>0.12021744299999999</c:v>
                      </c:pt>
                      <c:pt idx="13">
                        <c:v>1.4739307E-2</c:v>
                      </c:pt>
                      <c:pt idx="14">
                        <c:v>8.7989701000000003E-2</c:v>
                      </c:pt>
                      <c:pt idx="15">
                        <c:v>6.5746347999999996E-2</c:v>
                      </c:pt>
                      <c:pt idx="16">
                        <c:v>-1.7072480000000001E-2</c:v>
                      </c:pt>
                      <c:pt idx="17">
                        <c:v>-1.9673499999999999E-4</c:v>
                      </c:pt>
                      <c:pt idx="18">
                        <c:v>5.1454573000000003E-2</c:v>
                      </c:pt>
                      <c:pt idx="19">
                        <c:v>6.8891388999999997E-2</c:v>
                      </c:pt>
                      <c:pt idx="20">
                        <c:v>-1.8483850999999999E-2</c:v>
                      </c:pt>
                      <c:pt idx="21">
                        <c:v>9.1652928999999994E-2</c:v>
                      </c:pt>
                      <c:pt idx="22">
                        <c:v>0.12270579500000001</c:v>
                      </c:pt>
                      <c:pt idx="23">
                        <c:v>-1.8275209999999999E-3</c:v>
                      </c:pt>
                      <c:pt idx="24">
                        <c:v>-3.2979863999999998E-2</c:v>
                      </c:pt>
                      <c:pt idx="25">
                        <c:v>-0.36651631699999998</c:v>
                      </c:pt>
                      <c:pt idx="26">
                        <c:v>0.116715159</c:v>
                      </c:pt>
                      <c:pt idx="27">
                        <c:v>5.7778739000000003E-2</c:v>
                      </c:pt>
                      <c:pt idx="28">
                        <c:v>0.13223146699999999</c:v>
                      </c:pt>
                      <c:pt idx="29">
                        <c:v>4.0850188000000003E-2</c:v>
                      </c:pt>
                      <c:pt idx="30">
                        <c:v>0.47765670199999999</c:v>
                      </c:pt>
                      <c:pt idx="31">
                        <c:v>-5.6593887000000002E-2</c:v>
                      </c:pt>
                      <c:pt idx="32">
                        <c:v>-3.2676200000000003E-4</c:v>
                      </c:pt>
                      <c:pt idx="33">
                        <c:v>-1.186014E-2</c:v>
                      </c:pt>
                      <c:pt idx="34">
                        <c:v>5.8798979000000001E-2</c:v>
                      </c:pt>
                      <c:pt idx="35">
                        <c:v>0.17317621499999999</c:v>
                      </c:pt>
                      <c:pt idx="36">
                        <c:v>0.21025317600000001</c:v>
                      </c:pt>
                      <c:pt idx="37">
                        <c:v>5.9334275999999998E-2</c:v>
                      </c:pt>
                      <c:pt idx="38">
                        <c:v>-7.6636380000000004E-2</c:v>
                      </c:pt>
                      <c:pt idx="39">
                        <c:v>5.8485600000000003E-4</c:v>
                      </c:pt>
                      <c:pt idx="40">
                        <c:v>0.12941835400000001</c:v>
                      </c:pt>
                      <c:pt idx="41">
                        <c:v>5.8709841999999998E-2</c:v>
                      </c:pt>
                      <c:pt idx="42">
                        <c:v>4.0242050000000003E-3</c:v>
                      </c:pt>
                      <c:pt idx="43">
                        <c:v>9.9407917999999998E-2</c:v>
                      </c:pt>
                      <c:pt idx="44">
                        <c:v>-4.0962521000000002E-2</c:v>
                      </c:pt>
                      <c:pt idx="45">
                        <c:v>3.993551E-2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F58-4A5F-8B5D-B780F082BE61}"/>
                  </c:ext>
                </c:extLst>
              </c15:ser>
            </c15:filteredScatterSeries>
          </c:ext>
        </c:extLst>
      </c:scatterChart>
      <c:valAx>
        <c:axId val="191024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86863"/>
        <c:crosses val="autoZero"/>
        <c:crossBetween val="midCat"/>
      </c:valAx>
      <c:valAx>
        <c:axId val="13607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2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return 16-20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HS300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Sheet1!$C$143:$C$185</c:f>
              <c:numCache>
                <c:formatCode>m/d/yyyy</c:formatCode>
                <c:ptCount val="43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</c:numCache>
            </c:numRef>
          </c:xVal>
          <c:yVal>
            <c:numRef>
              <c:f>Sheet1!$Q$143:$Q$185</c:f>
              <c:numCache>
                <c:formatCode>General</c:formatCode>
                <c:ptCount val="43"/>
                <c:pt idx="0">
                  <c:v>6.0462551104823271E-2</c:v>
                </c:pt>
                <c:pt idx="1">
                  <c:v>-6.4420576596947443E-2</c:v>
                </c:pt>
                <c:pt idx="2">
                  <c:v>2.3528132250580081E-2</c:v>
                </c:pt>
                <c:pt idx="3">
                  <c:v>1.9141312176058724E-2</c:v>
                </c:pt>
                <c:pt idx="4">
                  <c:v>9.3836614235948016E-4</c:v>
                </c:pt>
                <c:pt idx="5">
                  <c:v>-4.7163669507096773E-3</c:v>
                </c:pt>
                <c:pt idx="6">
                  <c:v>1.5445889962933385E-2</c:v>
                </c:pt>
                <c:pt idx="7">
                  <c:v>4.9792721192826572E-2</c:v>
                </c:pt>
                <c:pt idx="8">
                  <c:v>1.9382022471910031E-2</c:v>
                </c:pt>
                <c:pt idx="9">
                  <c:v>2.2531548716247556E-2</c:v>
                </c:pt>
                <c:pt idx="10">
                  <c:v>3.770188561755441E-3</c:v>
                </c:pt>
                <c:pt idx="11">
                  <c:v>4.4368565098396921E-2</c:v>
                </c:pt>
                <c:pt idx="12">
                  <c:v>-1.5474003673825247E-4</c:v>
                </c:pt>
                <c:pt idx="13">
                  <c:v>6.1780784303936496E-3</c:v>
                </c:pt>
                <c:pt idx="14">
                  <c:v>6.0793629135293979E-2</c:v>
                </c:pt>
                <c:pt idx="15">
                  <c:v>-5.8995766973034866E-2</c:v>
                </c:pt>
                <c:pt idx="16">
                  <c:v>-3.1101191955542711E-2</c:v>
                </c:pt>
                <c:pt idx="17">
                  <c:v>-3.6326792356034344E-2</c:v>
                </c:pt>
                <c:pt idx="18">
                  <c:v>1.2111113477140606E-2</c:v>
                </c:pt>
                <c:pt idx="19">
                  <c:v>-7.663621205665927E-2</c:v>
                </c:pt>
                <c:pt idx="20">
                  <c:v>1.9026026921257985E-3</c:v>
                </c:pt>
                <c:pt idx="21">
                  <c:v>-5.2068704763962366E-2</c:v>
                </c:pt>
                <c:pt idx="22">
                  <c:v>3.1297046033888179E-2</c:v>
                </c:pt>
                <c:pt idx="23">
                  <c:v>-8.2887933792012453E-2</c:v>
                </c:pt>
                <c:pt idx="24">
                  <c:v>5.9832203486565151E-3</c:v>
                </c:pt>
                <c:pt idx="25">
                  <c:v>-5.1073379372078571E-2</c:v>
                </c:pt>
                <c:pt idx="26">
                  <c:v>6.3434806437148133E-2</c:v>
                </c:pt>
                <c:pt idx="27">
                  <c:v>0.14609433319902668</c:v>
                </c:pt>
                <c:pt idx="28">
                  <c:v>5.5314672545968453E-2</c:v>
                </c:pt>
                <c:pt idx="29">
                  <c:v>1.0554341819158413E-2</c:v>
                </c:pt>
                <c:pt idx="30">
                  <c:v>-7.2426473406742825E-2</c:v>
                </c:pt>
                <c:pt idx="31">
                  <c:v>5.3942514580733368E-2</c:v>
                </c:pt>
                <c:pt idx="32">
                  <c:v>2.5538544381389487E-3</c:v>
                </c:pt>
                <c:pt idx="33">
                  <c:v>-9.3263735346877426E-3</c:v>
                </c:pt>
                <c:pt idx="34">
                  <c:v>3.9320031898178627E-3</c:v>
                </c:pt>
                <c:pt idx="35">
                  <c:v>1.8932869842418279E-2</c:v>
                </c:pt>
                <c:pt idx="36">
                  <c:v>-1.4943075834566135E-2</c:v>
                </c:pt>
                <c:pt idx="37">
                  <c:v>6.9974690950121016E-2</c:v>
                </c:pt>
                <c:pt idx="38">
                  <c:v>-2.2623749566711704E-2</c:v>
                </c:pt>
                <c:pt idx="39">
                  <c:v>-1.5946951722070956E-2</c:v>
                </c:pt>
                <c:pt idx="40">
                  <c:v>-6.4438268549891584E-2</c:v>
                </c:pt>
                <c:pt idx="41">
                  <c:v>6.1424354884215576E-2</c:v>
                </c:pt>
                <c:pt idx="42">
                  <c:v>-1.1644490336299818E-2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E-4EE0-AA1C-3BA54C629630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big 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Sheet1!$C$143:$C$185</c:f>
              <c:numCache>
                <c:formatCode>m/d/yyyy</c:formatCode>
                <c:ptCount val="43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</c:numCache>
            </c:numRef>
          </c:xVal>
          <c:yVal>
            <c:numRef>
              <c:f>Sheet1!$S$143:$S$185</c:f>
              <c:numCache>
                <c:formatCode>General</c:formatCode>
                <c:ptCount val="43"/>
                <c:pt idx="0">
                  <c:v>5.1715596605019599E-2</c:v>
                </c:pt>
                <c:pt idx="1">
                  <c:v>-4.90112647698085E-2</c:v>
                </c:pt>
                <c:pt idx="2">
                  <c:v>2.9194796321303298E-2</c:v>
                </c:pt>
                <c:pt idx="3">
                  <c:v>1.9037219528729499E-2</c:v>
                </c:pt>
                <c:pt idx="4">
                  <c:v>2.0392603406732498E-3</c:v>
                </c:pt>
                <c:pt idx="5">
                  <c:v>-5.3634547223326704E-3</c:v>
                </c:pt>
                <c:pt idx="6">
                  <c:v>9.4911334772573106E-3</c:v>
                </c:pt>
                <c:pt idx="7">
                  <c:v>4.4807367804362098E-2</c:v>
                </c:pt>
                <c:pt idx="8">
                  <c:v>4.07701881595776E-2</c:v>
                </c:pt>
                <c:pt idx="9">
                  <c:v>2.3136336910974099E-2</c:v>
                </c:pt>
                <c:pt idx="10">
                  <c:v>4.4466431797088096E-3</c:v>
                </c:pt>
                <c:pt idx="11">
                  <c:v>2.9266397635304999E-2</c:v>
                </c:pt>
                <c:pt idx="12">
                  <c:v>-1.07370578125861E-2</c:v>
                </c:pt>
                <c:pt idx="13">
                  <c:v>8.1483153150770093E-3</c:v>
                </c:pt>
                <c:pt idx="14">
                  <c:v>6.5267701055661903E-2</c:v>
                </c:pt>
                <c:pt idx="15">
                  <c:v>-5.9190749714103201E-2</c:v>
                </c:pt>
                <c:pt idx="16">
                  <c:v>-3.2328386014834398E-2</c:v>
                </c:pt>
                <c:pt idx="17">
                  <c:v>-2.8818975576706599E-2</c:v>
                </c:pt>
                <c:pt idx="18">
                  <c:v>1.07378455566772E-2</c:v>
                </c:pt>
                <c:pt idx="19">
                  <c:v>-6.5138730845915094E-2</c:v>
                </c:pt>
                <c:pt idx="20">
                  <c:v>1.83075439558954E-2</c:v>
                </c:pt>
                <c:pt idx="21">
                  <c:v>-4.7741420453635497E-2</c:v>
                </c:pt>
                <c:pt idx="22">
                  <c:v>3.6858574287232201E-2</c:v>
                </c:pt>
                <c:pt idx="23">
                  <c:v>-8.2803241939332403E-2</c:v>
                </c:pt>
                <c:pt idx="24">
                  <c:v>-4.6244605244879899E-3</c:v>
                </c:pt>
                <c:pt idx="25">
                  <c:v>-3.8757090974387398E-2</c:v>
                </c:pt>
                <c:pt idx="26">
                  <c:v>4.8449703135345502E-2</c:v>
                </c:pt>
                <c:pt idx="27">
                  <c:v>0.13445945217034899</c:v>
                </c:pt>
                <c:pt idx="28">
                  <c:v>5.0015681803615E-2</c:v>
                </c:pt>
                <c:pt idx="29">
                  <c:v>1.61904979024545E-3</c:v>
                </c:pt>
                <c:pt idx="30">
                  <c:v>-6.1279050949956199E-2</c:v>
                </c:pt>
                <c:pt idx="31">
                  <c:v>4.4927401802076702E-2</c:v>
                </c:pt>
                <c:pt idx="32">
                  <c:v>4.2689883596254098E-3</c:v>
                </c:pt>
                <c:pt idx="33">
                  <c:v>-9.5613095603530804E-3</c:v>
                </c:pt>
                <c:pt idx="34">
                  <c:v>4.9681283229691198E-3</c:v>
                </c:pt>
                <c:pt idx="35">
                  <c:v>1.6770192371087501E-2</c:v>
                </c:pt>
                <c:pt idx="36">
                  <c:v>-1.2706988915772301E-2</c:v>
                </c:pt>
                <c:pt idx="37">
                  <c:v>6.5612805746530806E-2</c:v>
                </c:pt>
                <c:pt idx="38">
                  <c:v>-1.78799480868015E-2</c:v>
                </c:pt>
                <c:pt idx="39">
                  <c:v>-1.44631010982173E-2</c:v>
                </c:pt>
                <c:pt idx="40">
                  <c:v>-5.84235843086722E-2</c:v>
                </c:pt>
                <c:pt idx="41">
                  <c:v>5.4342197133712099E-2</c:v>
                </c:pt>
                <c:pt idx="42">
                  <c:v>-6.9130245442920102E-3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4E-4EE0-AA1C-3BA54C629630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small return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Sheet1!$C$143:$C$185</c:f>
              <c:numCache>
                <c:formatCode>m/d/yyyy</c:formatCode>
                <c:ptCount val="43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</c:numCache>
            </c:numRef>
          </c:xVal>
          <c:yVal>
            <c:numRef>
              <c:f>Sheet1!$T$143:$T$185</c:f>
              <c:numCache>
                <c:formatCode>General</c:formatCode>
                <c:ptCount val="43"/>
                <c:pt idx="0">
                  <c:v>6.2594080404957494E-2</c:v>
                </c:pt>
                <c:pt idx="1">
                  <c:v>-6.5374473187016502E-2</c:v>
                </c:pt>
                <c:pt idx="2">
                  <c:v>-6.1130777679711798E-2</c:v>
                </c:pt>
                <c:pt idx="3">
                  <c:v>8.0669781857485301E-2</c:v>
                </c:pt>
                <c:pt idx="4">
                  <c:v>-1.5229126045064101E-2</c:v>
                </c:pt>
                <c:pt idx="5">
                  <c:v>-7.8364624223592402E-2</c:v>
                </c:pt>
                <c:pt idx="6">
                  <c:v>-9.0068301555668501E-2</c:v>
                </c:pt>
                <c:pt idx="7">
                  <c:v>1.91432343764164E-2</c:v>
                </c:pt>
                <c:pt idx="8">
                  <c:v>-6.6941377121908494E-2</c:v>
                </c:pt>
                <c:pt idx="9">
                  <c:v>9.4181667196227101E-2</c:v>
                </c:pt>
                <c:pt idx="10">
                  <c:v>2.3280497517657699E-2</c:v>
                </c:pt>
                <c:pt idx="11">
                  <c:v>1.12743362327814E-3</c:v>
                </c:pt>
                <c:pt idx="12">
                  <c:v>-9.8814326695107702E-2</c:v>
                </c:pt>
                <c:pt idx="13">
                  <c:v>-2.15502965457707E-2</c:v>
                </c:pt>
                <c:pt idx="14">
                  <c:v>-4.3635096628292597E-2</c:v>
                </c:pt>
                <c:pt idx="15">
                  <c:v>-7.5162592285358501E-2</c:v>
                </c:pt>
                <c:pt idx="16">
                  <c:v>0.130394949965049</c:v>
                </c:pt>
                <c:pt idx="17">
                  <c:v>-2.6417545196021401E-2</c:v>
                </c:pt>
                <c:pt idx="18">
                  <c:v>3.3848117625629802E-2</c:v>
                </c:pt>
                <c:pt idx="19">
                  <c:v>-9.0547822191634403E-2</c:v>
                </c:pt>
                <c:pt idx="20">
                  <c:v>-1.23794580370114E-2</c:v>
                </c:pt>
                <c:pt idx="21">
                  <c:v>-0.106900372650161</c:v>
                </c:pt>
                <c:pt idx="22">
                  <c:v>-1.44188952255749E-2</c:v>
                </c:pt>
                <c:pt idx="23">
                  <c:v>-6.67037182339007E-2</c:v>
                </c:pt>
                <c:pt idx="24">
                  <c:v>5.03285305820836E-2</c:v>
                </c:pt>
                <c:pt idx="25">
                  <c:v>-2.38202341452028E-2</c:v>
                </c:pt>
                <c:pt idx="26">
                  <c:v>-5.3878124244025903E-2</c:v>
                </c:pt>
                <c:pt idx="27">
                  <c:v>0.23101720194002201</c:v>
                </c:pt>
                <c:pt idx="28">
                  <c:v>9.7363670628442103E-2</c:v>
                </c:pt>
                <c:pt idx="29">
                  <c:v>-4.6596468841182799E-2</c:v>
                </c:pt>
                <c:pt idx="30">
                  <c:v>-4.9758226227913501E-3</c:v>
                </c:pt>
                <c:pt idx="31">
                  <c:v>1.02636368065813E-2</c:v>
                </c:pt>
                <c:pt idx="32">
                  <c:v>-8.3150834356864097E-3</c:v>
                </c:pt>
                <c:pt idx="33">
                  <c:v>-8.5794749253788796E-3</c:v>
                </c:pt>
                <c:pt idx="34">
                  <c:v>3.3421358526124899E-2</c:v>
                </c:pt>
                <c:pt idx="35">
                  <c:v>-1.2507783458602401E-2</c:v>
                </c:pt>
                <c:pt idx="36">
                  <c:v>-4.05187862898913E-2</c:v>
                </c:pt>
                <c:pt idx="37">
                  <c:v>9.5681280503941701E-2</c:v>
                </c:pt>
                <c:pt idx="38">
                  <c:v>6.4418393971372298E-3</c:v>
                </c:pt>
                <c:pt idx="39">
                  <c:v>-8.2756134074555496E-3</c:v>
                </c:pt>
                <c:pt idx="40">
                  <c:v>-5.9347929530750498E-3</c:v>
                </c:pt>
                <c:pt idx="41">
                  <c:v>5.2342343365585501E-3</c:v>
                </c:pt>
                <c:pt idx="42">
                  <c:v>5.0673557792580697E-2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4E-4EE0-AA1C-3BA54C62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441407"/>
        <c:axId val="1360774383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SMB return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Sheet1!$C$143:$C$185</c15:sqref>
                        </c15:formulaRef>
                      </c:ext>
                    </c:extLst>
                    <c:numCache>
                      <c:formatCode>m/d/yyyy</c:formatCode>
                      <c:ptCount val="43"/>
                      <c:pt idx="0">
                        <c:v>42675</c:v>
                      </c:pt>
                      <c:pt idx="1">
                        <c:v>42705</c:v>
                      </c:pt>
                      <c:pt idx="2">
                        <c:v>42736</c:v>
                      </c:pt>
                      <c:pt idx="3">
                        <c:v>42767</c:v>
                      </c:pt>
                      <c:pt idx="4">
                        <c:v>42795</c:v>
                      </c:pt>
                      <c:pt idx="5">
                        <c:v>42826</c:v>
                      </c:pt>
                      <c:pt idx="6">
                        <c:v>42856</c:v>
                      </c:pt>
                      <c:pt idx="7">
                        <c:v>42887</c:v>
                      </c:pt>
                      <c:pt idx="8">
                        <c:v>42917</c:v>
                      </c:pt>
                      <c:pt idx="9">
                        <c:v>42948</c:v>
                      </c:pt>
                      <c:pt idx="10">
                        <c:v>42979</c:v>
                      </c:pt>
                      <c:pt idx="11">
                        <c:v>43009</c:v>
                      </c:pt>
                      <c:pt idx="12">
                        <c:v>43040</c:v>
                      </c:pt>
                      <c:pt idx="13">
                        <c:v>43070</c:v>
                      </c:pt>
                      <c:pt idx="14">
                        <c:v>43101</c:v>
                      </c:pt>
                      <c:pt idx="15">
                        <c:v>43132</c:v>
                      </c:pt>
                      <c:pt idx="16">
                        <c:v>43160</c:v>
                      </c:pt>
                      <c:pt idx="17">
                        <c:v>43191</c:v>
                      </c:pt>
                      <c:pt idx="18">
                        <c:v>43221</c:v>
                      </c:pt>
                      <c:pt idx="19">
                        <c:v>43252</c:v>
                      </c:pt>
                      <c:pt idx="20">
                        <c:v>43282</c:v>
                      </c:pt>
                      <c:pt idx="21">
                        <c:v>43313</c:v>
                      </c:pt>
                      <c:pt idx="22">
                        <c:v>43344</c:v>
                      </c:pt>
                      <c:pt idx="23">
                        <c:v>43374</c:v>
                      </c:pt>
                      <c:pt idx="24">
                        <c:v>43405</c:v>
                      </c:pt>
                      <c:pt idx="25">
                        <c:v>43435</c:v>
                      </c:pt>
                      <c:pt idx="26">
                        <c:v>43466</c:v>
                      </c:pt>
                      <c:pt idx="27">
                        <c:v>43497</c:v>
                      </c:pt>
                      <c:pt idx="28">
                        <c:v>43525</c:v>
                      </c:pt>
                      <c:pt idx="29">
                        <c:v>43556</c:v>
                      </c:pt>
                      <c:pt idx="30">
                        <c:v>43586</c:v>
                      </c:pt>
                      <c:pt idx="31">
                        <c:v>43617</c:v>
                      </c:pt>
                      <c:pt idx="32">
                        <c:v>43647</c:v>
                      </c:pt>
                      <c:pt idx="33">
                        <c:v>43678</c:v>
                      </c:pt>
                      <c:pt idx="34">
                        <c:v>43709</c:v>
                      </c:pt>
                      <c:pt idx="35">
                        <c:v>43739</c:v>
                      </c:pt>
                      <c:pt idx="36">
                        <c:v>43770</c:v>
                      </c:pt>
                      <c:pt idx="37">
                        <c:v>43800</c:v>
                      </c:pt>
                      <c:pt idx="38">
                        <c:v>43831</c:v>
                      </c:pt>
                      <c:pt idx="39">
                        <c:v>43862</c:v>
                      </c:pt>
                      <c:pt idx="40">
                        <c:v>43891</c:v>
                      </c:pt>
                      <c:pt idx="41">
                        <c:v>43922</c:v>
                      </c:pt>
                      <c:pt idx="42">
                        <c:v>43952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Sheet1!$U$143:$U$185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1.0878484000000001E-2</c:v>
                      </c:pt>
                      <c:pt idx="1">
                        <c:v>-1.6363208000000001E-2</c:v>
                      </c:pt>
                      <c:pt idx="2">
                        <c:v>-9.0325574000000006E-2</c:v>
                      </c:pt>
                      <c:pt idx="3">
                        <c:v>6.1632562000000002E-2</c:v>
                      </c:pt>
                      <c:pt idx="4">
                        <c:v>-1.7268386E-2</c:v>
                      </c:pt>
                      <c:pt idx="5">
                        <c:v>-7.3001170000000004E-2</c:v>
                      </c:pt>
                      <c:pt idx="6">
                        <c:v>-9.9559435000000002E-2</c:v>
                      </c:pt>
                      <c:pt idx="7">
                        <c:v>-2.5664132999999999E-2</c:v>
                      </c:pt>
                      <c:pt idx="8">
                        <c:v>-0.107711565</c:v>
                      </c:pt>
                      <c:pt idx="9">
                        <c:v>7.1045330000000004E-2</c:v>
                      </c:pt>
                      <c:pt idx="10">
                        <c:v>1.8833854000000001E-2</c:v>
                      </c:pt>
                      <c:pt idx="11">
                        <c:v>-2.8138963999999999E-2</c:v>
                      </c:pt>
                      <c:pt idx="12">
                        <c:v>-8.8077269E-2</c:v>
                      </c:pt>
                      <c:pt idx="13">
                        <c:v>-2.9698611999999999E-2</c:v>
                      </c:pt>
                      <c:pt idx="14">
                        <c:v>-0.108902798</c:v>
                      </c:pt>
                      <c:pt idx="15">
                        <c:v>-1.5971842999999999E-2</c:v>
                      </c:pt>
                      <c:pt idx="16">
                        <c:v>0.162723336</c:v>
                      </c:pt>
                      <c:pt idx="17">
                        <c:v>2.40143E-3</c:v>
                      </c:pt>
                      <c:pt idx="18">
                        <c:v>2.3110272000000001E-2</c:v>
                      </c:pt>
                      <c:pt idx="19">
                        <c:v>-2.5409091000000002E-2</c:v>
                      </c:pt>
                      <c:pt idx="20">
                        <c:v>-3.0687002000000001E-2</c:v>
                      </c:pt>
                      <c:pt idx="21">
                        <c:v>-5.9158952000000001E-2</c:v>
                      </c:pt>
                      <c:pt idx="22">
                        <c:v>-5.1277469999999999E-2</c:v>
                      </c:pt>
                      <c:pt idx="23">
                        <c:v>1.6099524E-2</c:v>
                      </c:pt>
                      <c:pt idx="24">
                        <c:v>5.4952991E-2</c:v>
                      </c:pt>
                      <c:pt idx="25">
                        <c:v>1.4936857E-2</c:v>
                      </c:pt>
                      <c:pt idx="26">
                        <c:v>-0.102327827</c:v>
                      </c:pt>
                      <c:pt idx="27">
                        <c:v>9.6557749999999998E-2</c:v>
                      </c:pt>
                      <c:pt idx="28">
                        <c:v>4.7347989E-2</c:v>
                      </c:pt>
                      <c:pt idx="29">
                        <c:v>-4.8215518999999998E-2</c:v>
                      </c:pt>
                      <c:pt idx="30">
                        <c:v>5.6303227999999997E-2</c:v>
                      </c:pt>
                      <c:pt idx="31">
                        <c:v>-3.4663764999999999E-2</c:v>
                      </c:pt>
                      <c:pt idx="32">
                        <c:v>-1.2584072E-2</c:v>
                      </c:pt>
                      <c:pt idx="33">
                        <c:v>9.8183499999999991E-4</c:v>
                      </c:pt>
                      <c:pt idx="34">
                        <c:v>2.8453229999999999E-2</c:v>
                      </c:pt>
                      <c:pt idx="35">
                        <c:v>-2.9277976000000001E-2</c:v>
                      </c:pt>
                      <c:pt idx="36">
                        <c:v>-2.7811796999999999E-2</c:v>
                      </c:pt>
                      <c:pt idx="37">
                        <c:v>3.0068475000000001E-2</c:v>
                      </c:pt>
                      <c:pt idx="38">
                        <c:v>2.4321787000000001E-2</c:v>
                      </c:pt>
                      <c:pt idx="39">
                        <c:v>6.1874879999999997E-3</c:v>
                      </c:pt>
                      <c:pt idx="40">
                        <c:v>5.2488791E-2</c:v>
                      </c:pt>
                      <c:pt idx="41">
                        <c:v>-4.9107962999999998E-2</c:v>
                      </c:pt>
                      <c:pt idx="42">
                        <c:v>5.7586581999999997E-2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34E-4EE0-AA1C-3BA54C629630}"/>
                  </c:ext>
                </c:extLst>
              </c15:ser>
            </c15:filteredScatterSeries>
          </c:ext>
        </c:extLst>
      </c:scatterChart>
      <c:valAx>
        <c:axId val="12014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74383"/>
        <c:crosses val="autoZero"/>
        <c:crossBetween val="midCat"/>
      </c:valAx>
      <c:valAx>
        <c:axId val="13607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44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SMB value(initial100)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[1]SMB_factor_portfolio_5x1!$D$2:$D$185</c:f>
              <c:numCache>
                <c:formatCode>General</c:formatCode>
                <c:ptCount val="18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  <c:pt idx="173">
                  <c:v>43647</c:v>
                </c:pt>
                <c:pt idx="174">
                  <c:v>43678</c:v>
                </c:pt>
                <c:pt idx="175">
                  <c:v>43709</c:v>
                </c:pt>
                <c:pt idx="176">
                  <c:v>43739</c:v>
                </c:pt>
                <c:pt idx="177">
                  <c:v>43770</c:v>
                </c:pt>
                <c:pt idx="178">
                  <c:v>43800</c:v>
                </c:pt>
                <c:pt idx="179">
                  <c:v>43831</c:v>
                </c:pt>
                <c:pt idx="180">
                  <c:v>43862</c:v>
                </c:pt>
                <c:pt idx="181">
                  <c:v>43891</c:v>
                </c:pt>
                <c:pt idx="182">
                  <c:v>43922</c:v>
                </c:pt>
                <c:pt idx="183">
                  <c:v>43952</c:v>
                </c:pt>
              </c:numCache>
            </c:numRef>
          </c:cat>
          <c:val>
            <c:numRef>
              <c:f>[1]SMB_factor_portfolio_5x1!$G$2:$G$185</c:f>
              <c:numCache>
                <c:formatCode>General</c:formatCode>
                <c:ptCount val="184"/>
                <c:pt idx="0">
                  <c:v>102.69054070000001</c:v>
                </c:pt>
                <c:pt idx="1">
                  <c:v>96.886043120081283</c:v>
                </c:pt>
                <c:pt idx="2">
                  <c:v>86.254861719535995</c:v>
                </c:pt>
                <c:pt idx="3">
                  <c:v>93.417938803407381</c:v>
                </c:pt>
                <c:pt idx="4">
                  <c:v>93.000122214376333</c:v>
                </c:pt>
                <c:pt idx="5">
                  <c:v>82.865797898543022</c:v>
                </c:pt>
                <c:pt idx="6">
                  <c:v>96.633175589907196</c:v>
                </c:pt>
                <c:pt idx="7">
                  <c:v>100.73697551035508</c:v>
                </c:pt>
                <c:pt idx="8">
                  <c:v>98.164419806594779</c:v>
                </c:pt>
                <c:pt idx="9">
                  <c:v>102.9017111174565</c:v>
                </c:pt>
                <c:pt idx="10">
                  <c:v>96.420417309932404</c:v>
                </c:pt>
                <c:pt idx="11">
                  <c:v>93.046230123767458</c:v>
                </c:pt>
                <c:pt idx="12">
                  <c:v>93.746503030146187</c:v>
                </c:pt>
                <c:pt idx="13">
                  <c:v>91.39003515081113</c:v>
                </c:pt>
                <c:pt idx="14">
                  <c:v>82.946488692129577</c:v>
                </c:pt>
                <c:pt idx="15">
                  <c:v>96.408541729423305</c:v>
                </c:pt>
                <c:pt idx="16">
                  <c:v>99.954623454185977</c:v>
                </c:pt>
                <c:pt idx="17">
                  <c:v>105.37118648918546</c:v>
                </c:pt>
                <c:pt idx="18">
                  <c:v>104.39916005399901</c:v>
                </c:pt>
                <c:pt idx="19">
                  <c:v>105.32554714912892</c:v>
                </c:pt>
                <c:pt idx="20">
                  <c:v>100.5232853866832</c:v>
                </c:pt>
                <c:pt idx="21">
                  <c:v>82.061310377545539</c:v>
                </c:pt>
                <c:pt idx="22">
                  <c:v>67.538777903657802</c:v>
                </c:pt>
                <c:pt idx="23">
                  <c:v>71.584104251086316</c:v>
                </c:pt>
                <c:pt idx="24">
                  <c:v>82.877790006706704</c:v>
                </c:pt>
                <c:pt idx="25">
                  <c:v>94.356217228947258</c:v>
                </c:pt>
                <c:pt idx="26">
                  <c:v>99.362632432633859</c:v>
                </c:pt>
                <c:pt idx="27">
                  <c:v>95.301638521729643</c:v>
                </c:pt>
                <c:pt idx="28">
                  <c:v>80.924152480412786</c:v>
                </c:pt>
                <c:pt idx="29">
                  <c:v>90.337026060728647</c:v>
                </c:pt>
                <c:pt idx="30">
                  <c:v>82.307200883717698</c:v>
                </c:pt>
                <c:pt idx="31">
                  <c:v>78.704338395764012</c:v>
                </c:pt>
                <c:pt idx="32">
                  <c:v>68.00858991101137</c:v>
                </c:pt>
                <c:pt idx="33">
                  <c:v>78.043908806663836</c:v>
                </c:pt>
                <c:pt idx="34">
                  <c:v>84.80484950482878</c:v>
                </c:pt>
                <c:pt idx="35">
                  <c:v>90.976494950771468</c:v>
                </c:pt>
                <c:pt idx="36">
                  <c:v>99.600169007028924</c:v>
                </c:pt>
                <c:pt idx="37">
                  <c:v>101.77408910785577</c:v>
                </c:pt>
                <c:pt idx="38">
                  <c:v>87.4970326234818</c:v>
                </c:pt>
                <c:pt idx="39">
                  <c:v>94.319626866852673</c:v>
                </c:pt>
                <c:pt idx="40">
                  <c:v>92.017511708055039</c:v>
                </c:pt>
                <c:pt idx="41">
                  <c:v>103.59016961439569</c:v>
                </c:pt>
                <c:pt idx="42">
                  <c:v>96.533805946208375</c:v>
                </c:pt>
                <c:pt idx="43">
                  <c:v>92.612396262862475</c:v>
                </c:pt>
                <c:pt idx="44">
                  <c:v>94.784412380215471</c:v>
                </c:pt>
                <c:pt idx="45">
                  <c:v>106.53486138521329</c:v>
                </c:pt>
                <c:pt idx="46">
                  <c:v>121.24686721646782</c:v>
                </c:pt>
                <c:pt idx="47">
                  <c:v>124.76247032761232</c:v>
                </c:pt>
                <c:pt idx="48">
                  <c:v>129.94971930689852</c:v>
                </c:pt>
                <c:pt idx="49">
                  <c:v>138.40575039371021</c:v>
                </c:pt>
                <c:pt idx="50">
                  <c:v>144.62986930702715</c:v>
                </c:pt>
                <c:pt idx="51">
                  <c:v>149.01202056440098</c:v>
                </c:pt>
                <c:pt idx="52">
                  <c:v>139.58221505688084</c:v>
                </c:pt>
                <c:pt idx="53">
                  <c:v>133.87877701511118</c:v>
                </c:pt>
                <c:pt idx="54">
                  <c:v>147.34273052838847</c:v>
                </c:pt>
                <c:pt idx="55">
                  <c:v>145.8766307244365</c:v>
                </c:pt>
                <c:pt idx="56">
                  <c:v>152.51223641461382</c:v>
                </c:pt>
                <c:pt idx="57">
                  <c:v>167.53415851867479</c:v>
                </c:pt>
                <c:pt idx="58">
                  <c:v>168.16155869671877</c:v>
                </c:pt>
                <c:pt idx="59">
                  <c:v>181.12024900417651</c:v>
                </c:pt>
                <c:pt idx="60">
                  <c:v>189.8292216543949</c:v>
                </c:pt>
                <c:pt idx="61">
                  <c:v>202.70821803799265</c:v>
                </c:pt>
                <c:pt idx="62">
                  <c:v>200.66832469823274</c:v>
                </c:pt>
                <c:pt idx="63">
                  <c:v>202.16129683331926</c:v>
                </c:pt>
                <c:pt idx="64">
                  <c:v>201.92233732859114</c:v>
                </c:pt>
                <c:pt idx="65">
                  <c:v>208.00593084388214</c:v>
                </c:pt>
                <c:pt idx="66">
                  <c:v>228.85246515818619</c:v>
                </c:pt>
                <c:pt idx="67">
                  <c:v>218.82132060307526</c:v>
                </c:pt>
                <c:pt idx="68">
                  <c:v>209.28994112690555</c:v>
                </c:pt>
                <c:pt idx="69">
                  <c:v>234.81832489077141</c:v>
                </c:pt>
                <c:pt idx="70">
                  <c:v>232.34909326501918</c:v>
                </c:pt>
                <c:pt idx="71">
                  <c:v>213.99276255071865</c:v>
                </c:pt>
                <c:pt idx="72">
                  <c:v>224.85354814208617</c:v>
                </c:pt>
                <c:pt idx="73">
                  <c:v>216.01546694575848</c:v>
                </c:pt>
                <c:pt idx="74">
                  <c:v>202.59881822690792</c:v>
                </c:pt>
                <c:pt idx="75">
                  <c:v>197.49665143860403</c:v>
                </c:pt>
                <c:pt idx="76">
                  <c:v>201.06216987513656</c:v>
                </c:pt>
                <c:pt idx="77">
                  <c:v>214.27080456138353</c:v>
                </c:pt>
                <c:pt idx="78">
                  <c:v>226.87766068865866</c:v>
                </c:pt>
                <c:pt idx="79">
                  <c:v>214.36197359449233</c:v>
                </c:pt>
                <c:pt idx="80">
                  <c:v>218.86860097080958</c:v>
                </c:pt>
                <c:pt idx="81">
                  <c:v>225.31924542813857</c:v>
                </c:pt>
                <c:pt idx="82">
                  <c:v>199.64267379119673</c:v>
                </c:pt>
                <c:pt idx="83">
                  <c:v>180.20562577966496</c:v>
                </c:pt>
                <c:pt idx="84">
                  <c:v>198.62925229855094</c:v>
                </c:pt>
                <c:pt idx="85">
                  <c:v>195.71722430971775</c:v>
                </c:pt>
                <c:pt idx="86">
                  <c:v>192.97602237052433</c:v>
                </c:pt>
                <c:pt idx="87">
                  <c:v>201.50637402347559</c:v>
                </c:pt>
                <c:pt idx="88">
                  <c:v>207.05083520415221</c:v>
                </c:pt>
                <c:pt idx="89">
                  <c:v>191.74165339369026</c:v>
                </c:pt>
                <c:pt idx="90">
                  <c:v>210.77968062521654</c:v>
                </c:pt>
                <c:pt idx="91">
                  <c:v>204.26858499903221</c:v>
                </c:pt>
                <c:pt idx="92">
                  <c:v>204.87513972679122</c:v>
                </c:pt>
                <c:pt idx="93">
                  <c:v>188.7037606442571</c:v>
                </c:pt>
                <c:pt idx="94">
                  <c:v>198.67050886594004</c:v>
                </c:pt>
                <c:pt idx="95">
                  <c:v>199.81350103090011</c:v>
                </c:pt>
                <c:pt idx="96">
                  <c:v>212.5356028637309</c:v>
                </c:pt>
                <c:pt idx="97">
                  <c:v>215.4092076976338</c:v>
                </c:pt>
                <c:pt idx="98">
                  <c:v>213.47300504997256</c:v>
                </c:pt>
                <c:pt idx="99">
                  <c:v>241.54811971475971</c:v>
                </c:pt>
                <c:pt idx="100">
                  <c:v>236.62680745402582</c:v>
                </c:pt>
                <c:pt idx="101">
                  <c:v>258.23419057933489</c:v>
                </c:pt>
                <c:pt idx="102">
                  <c:v>268.74985712755466</c:v>
                </c:pt>
                <c:pt idx="103">
                  <c:v>277.86738657425565</c:v>
                </c:pt>
                <c:pt idx="104">
                  <c:v>278.27186590272686</c:v>
                </c:pt>
                <c:pt idx="105">
                  <c:v>311.72499808039157</c:v>
                </c:pt>
                <c:pt idx="106">
                  <c:v>316.31960852667282</c:v>
                </c:pt>
                <c:pt idx="107">
                  <c:v>344.15247630137185</c:v>
                </c:pt>
                <c:pt idx="108">
                  <c:v>366.77924477334358</c:v>
                </c:pt>
                <c:pt idx="109">
                  <c:v>360.51741345253555</c:v>
                </c:pt>
                <c:pt idx="110">
                  <c:v>360.44648705919997</c:v>
                </c:pt>
                <c:pt idx="111">
                  <c:v>378.99310714018117</c:v>
                </c:pt>
                <c:pt idx="112">
                  <c:v>405.1024687124941</c:v>
                </c:pt>
                <c:pt idx="113">
                  <c:v>397.61461504108013</c:v>
                </c:pt>
                <c:pt idx="114">
                  <c:v>434.05715912280255</c:v>
                </c:pt>
                <c:pt idx="115">
                  <c:v>487.31848790840752</c:v>
                </c:pt>
                <c:pt idx="116">
                  <c:v>486.4279031380666</c:v>
                </c:pt>
                <c:pt idx="117">
                  <c:v>470.38557704676799</c:v>
                </c:pt>
                <c:pt idx="118">
                  <c:v>297.98158777766685</c:v>
                </c:pt>
                <c:pt idx="119">
                  <c:v>332.76055617420968</c:v>
                </c:pt>
                <c:pt idx="120">
                  <c:v>351.9870414988942</c:v>
                </c:pt>
                <c:pt idx="121">
                  <c:v>398.53080436128283</c:v>
                </c:pt>
                <c:pt idx="122">
                  <c:v>414.81086264323244</c:v>
                </c:pt>
                <c:pt idx="123">
                  <c:v>612.94805124717379</c:v>
                </c:pt>
                <c:pt idx="124">
                  <c:v>578.25893849802105</c:v>
                </c:pt>
                <c:pt idx="125">
                  <c:v>578.06998545075942</c:v>
                </c:pt>
                <c:pt idx="126">
                  <c:v>571.21399449351543</c:v>
                </c:pt>
                <c:pt idx="127">
                  <c:v>604.8007941602458</c:v>
                </c:pt>
                <c:pt idx="128">
                  <c:v>709.53790652191128</c:v>
                </c:pt>
                <c:pt idx="129">
                  <c:v>858.72050486053433</c:v>
                </c:pt>
                <c:pt idx="130">
                  <c:v>909.6720643027885</c:v>
                </c:pt>
                <c:pt idx="131">
                  <c:v>839.95809030749558</c:v>
                </c:pt>
                <c:pt idx="132">
                  <c:v>840.44934483636041</c:v>
                </c:pt>
                <c:pt idx="133">
                  <c:v>949.2189156654606</c:v>
                </c:pt>
                <c:pt idx="134">
                  <c:v>1004.947408227591</c:v>
                </c:pt>
                <c:pt idx="135">
                  <c:v>1008.9915226125175</c:v>
                </c:pt>
                <c:pt idx="136">
                  <c:v>1109.293269155078</c:v>
                </c:pt>
                <c:pt idx="137">
                  <c:v>1063.8538203221542</c:v>
                </c:pt>
                <c:pt idx="138">
                  <c:v>1106.339365202168</c:v>
                </c:pt>
                <c:pt idx="139">
                  <c:v>1138.4781166284047</c:v>
                </c:pt>
                <c:pt idx="140">
                  <c:v>1189.2564174001907</c:v>
                </c:pt>
                <c:pt idx="141">
                  <c:v>1202.1937243087759</c:v>
                </c:pt>
                <c:pt idx="142">
                  <c:v>1182.5219783416169</c:v>
                </c:pt>
                <c:pt idx="143">
                  <c:v>1075.7100018802948</c:v>
                </c:pt>
                <c:pt idx="144">
                  <c:v>1142.0087652652021</c:v>
                </c:pt>
                <c:pt idx="145">
                  <c:v>1122.2881170912192</c:v>
                </c:pt>
                <c:pt idx="146">
                  <c:v>1040.3597714664634</c:v>
                </c:pt>
                <c:pt idx="147">
                  <c:v>936.78214042253319</c:v>
                </c:pt>
                <c:pt idx="148">
                  <c:v>912.74043897870456</c:v>
                </c:pt>
                <c:pt idx="149">
                  <c:v>814.42773785752127</c:v>
                </c:pt>
                <c:pt idx="150">
                  <c:v>872.28902525476235</c:v>
                </c:pt>
                <c:pt idx="151">
                  <c:v>888.71758940221287</c:v>
                </c:pt>
                <c:pt idx="152">
                  <c:v>863.70999714785717</c:v>
                </c:pt>
                <c:pt idx="153">
                  <c:v>787.63677939107617</c:v>
                </c:pt>
                <c:pt idx="154">
                  <c:v>764.24506028301096</c:v>
                </c:pt>
                <c:pt idx="155">
                  <c:v>681.01663486051245</c:v>
                </c:pt>
                <c:pt idx="156">
                  <c:v>670.13954408813197</c:v>
                </c:pt>
                <c:pt idx="157">
                  <c:v>779.18688628767188</c:v>
                </c:pt>
                <c:pt idx="158">
                  <c:v>781.05804905200966</c:v>
                </c:pt>
                <c:pt idx="159">
                  <c:v>799.10851301339096</c:v>
                </c:pt>
                <c:pt idx="160">
                  <c:v>778.80389208735915</c:v>
                </c:pt>
                <c:pt idx="161">
                  <c:v>754.90473549326657</c:v>
                </c:pt>
                <c:pt idx="162">
                  <c:v>710.2453624816477</c:v>
                </c:pt>
                <c:pt idx="163">
                  <c:v>673.82577721435587</c:v>
                </c:pt>
                <c:pt idx="164">
                  <c:v>684.67405148643707</c:v>
                </c:pt>
                <c:pt idx="165">
                  <c:v>722.29893847570463</c:v>
                </c:pt>
                <c:pt idx="166">
                  <c:v>733.08781443096802</c:v>
                </c:pt>
                <c:pt idx="167">
                  <c:v>658.07253138006786</c:v>
                </c:pt>
                <c:pt idx="168">
                  <c:v>721.61453434693158</c:v>
                </c:pt>
                <c:pt idx="169">
                  <c:v>755.78153138143023</c:v>
                </c:pt>
                <c:pt idx="170">
                  <c:v>719.34113259525975</c:v>
                </c:pt>
                <c:pt idx="171">
                  <c:v>759.84236039354892</c:v>
                </c:pt>
                <c:pt idx="172">
                  <c:v>733.50336337582155</c:v>
                </c:pt>
                <c:pt idx="173">
                  <c:v>724.27290423885802</c:v>
                </c:pt>
                <c:pt idx="174">
                  <c:v>724.98402072579142</c:v>
                </c:pt>
                <c:pt idx="175">
                  <c:v>745.61215781382714</c:v>
                </c:pt>
                <c:pt idx="176">
                  <c:v>723.78214295204555</c:v>
                </c:pt>
                <c:pt idx="177">
                  <c:v>703.65246092003827</c:v>
                </c:pt>
                <c:pt idx="178">
                  <c:v>724.81021734990088</c:v>
                </c:pt>
                <c:pt idx="179">
                  <c:v>742.43889707170899</c:v>
                </c:pt>
                <c:pt idx="180">
                  <c:v>747.03272883807335</c:v>
                </c:pt>
                <c:pt idx="181">
                  <c:v>786.24357361221473</c:v>
                </c:pt>
                <c:pt idx="182">
                  <c:v>747.63275329027829</c:v>
                </c:pt>
                <c:pt idx="183">
                  <c:v>790.68636814351464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A-452C-A8E2-1876CC5B7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864735"/>
        <c:axId val="579536399"/>
      </c:lineChart>
      <c:valAx>
        <c:axId val="5795363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864735"/>
        <c:crosses val="max"/>
        <c:crossBetween val="between"/>
      </c:valAx>
      <c:catAx>
        <c:axId val="658864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536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ZZ500 reg on SMB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SMB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690024154395642E-2"/>
                  <c:y val="-3.61207012584965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Sheet1!$R$26:$R$185</c:f>
              <c:numCache>
                <c:formatCode>General</c:formatCode>
                <c:ptCount val="160"/>
                <c:pt idx="0">
                  <c:v>0.17296268123888783</c:v>
                </c:pt>
                <c:pt idx="1">
                  <c:v>0.16412376219897901</c:v>
                </c:pt>
                <c:pt idx="2">
                  <c:v>0.33411139894602304</c:v>
                </c:pt>
                <c:pt idx="3">
                  <c:v>9.3268164224105832E-2</c:v>
                </c:pt>
                <c:pt idx="4">
                  <c:v>-0.15987000267117799</c:v>
                </c:pt>
                <c:pt idx="5">
                  <c:v>0.22816686143316539</c:v>
                </c:pt>
                <c:pt idx="6">
                  <c:v>0.11219507764137371</c:v>
                </c:pt>
                <c:pt idx="7">
                  <c:v>3.7979516665169202E-2</c:v>
                </c:pt>
                <c:pt idx="8">
                  <c:v>-0.10493838088774786</c:v>
                </c:pt>
                <c:pt idx="9">
                  <c:v>-9.3897384279303234E-2</c:v>
                </c:pt>
                <c:pt idx="10">
                  <c:v>0.20002037386033719</c:v>
                </c:pt>
                <c:pt idx="11">
                  <c:v>-5.7439970894979479E-2</c:v>
                </c:pt>
                <c:pt idx="12">
                  <c:v>8.4532563081521905E-2</c:v>
                </c:pt>
                <c:pt idx="13">
                  <c:v>-0.2003946520300062</c:v>
                </c:pt>
                <c:pt idx="14">
                  <c:v>-3.4845824781780887E-2</c:v>
                </c:pt>
                <c:pt idx="15">
                  <c:v>-3.7802509748461444E-2</c:v>
                </c:pt>
                <c:pt idx="16">
                  <c:v>-0.25079946640110989</c:v>
                </c:pt>
                <c:pt idx="17">
                  <c:v>7.2324182932203634E-2</c:v>
                </c:pt>
                <c:pt idx="18">
                  <c:v>-0.23533583895108742</c:v>
                </c:pt>
                <c:pt idx="19">
                  <c:v>-7.4186445673468618E-2</c:v>
                </c:pt>
                <c:pt idx="20">
                  <c:v>-0.26871722846441948</c:v>
                </c:pt>
                <c:pt idx="21">
                  <c:v>0.17889015505563313</c:v>
                </c:pt>
                <c:pt idx="22">
                  <c:v>5.3208069727660276E-2</c:v>
                </c:pt>
                <c:pt idx="23">
                  <c:v>0.15398854302552806</c:v>
                </c:pt>
                <c:pt idx="24">
                  <c:v>7.9921182442093175E-2</c:v>
                </c:pt>
                <c:pt idx="25">
                  <c:v>0.20570553797141039</c:v>
                </c:pt>
                <c:pt idx="26">
                  <c:v>5.9053645513412127E-2</c:v>
                </c:pt>
                <c:pt idx="27">
                  <c:v>6.1735715535509529E-2</c:v>
                </c:pt>
                <c:pt idx="28">
                  <c:v>5.3562218661783845E-2</c:v>
                </c:pt>
                <c:pt idx="29">
                  <c:v>0.13797338555033506</c:v>
                </c:pt>
                <c:pt idx="30">
                  <c:v>-0.16560182050511887</c:v>
                </c:pt>
                <c:pt idx="31">
                  <c:v>3.74069554606467E-2</c:v>
                </c:pt>
                <c:pt idx="32">
                  <c:v>0.1255829819268251</c:v>
                </c:pt>
                <c:pt idx="33">
                  <c:v>0.1509138694979727</c:v>
                </c:pt>
                <c:pt idx="34">
                  <c:v>1.8143930193651847E-2</c:v>
                </c:pt>
                <c:pt idx="35">
                  <c:v>-2.4660777747555453E-2</c:v>
                </c:pt>
                <c:pt idx="36">
                  <c:v>5.9437897888974078E-2</c:v>
                </c:pt>
                <c:pt idx="37">
                  <c:v>2.6213301054875487E-2</c:v>
                </c:pt>
                <c:pt idx="38">
                  <c:v>-6.675132880306793E-2</c:v>
                </c:pt>
                <c:pt idx="39">
                  <c:v>-7.5319689637459913E-2</c:v>
                </c:pt>
                <c:pt idx="40">
                  <c:v>-0.10717870752078269</c:v>
                </c:pt>
                <c:pt idx="41">
                  <c:v>0.14372376830419764</c:v>
                </c:pt>
                <c:pt idx="42">
                  <c:v>9.5000632287712342E-2</c:v>
                </c:pt>
                <c:pt idx="43">
                  <c:v>1.5538351248232385E-2</c:v>
                </c:pt>
                <c:pt idx="44">
                  <c:v>8.4729433978457572E-2</c:v>
                </c:pt>
                <c:pt idx="45">
                  <c:v>1.0956405808339119E-2</c:v>
                </c:pt>
                <c:pt idx="46">
                  <c:v>-3.4076323451147326E-2</c:v>
                </c:pt>
                <c:pt idx="47">
                  <c:v>-6.6007389521787863E-2</c:v>
                </c:pt>
                <c:pt idx="48">
                  <c:v>0.1050454795851534</c:v>
                </c:pt>
                <c:pt idx="49">
                  <c:v>-1.8607672696513079E-2</c:v>
                </c:pt>
                <c:pt idx="50">
                  <c:v>-3.2703383729301608E-2</c:v>
                </c:pt>
                <c:pt idx="51">
                  <c:v>-8.1166126027782462E-2</c:v>
                </c:pt>
                <c:pt idx="52">
                  <c:v>3.0387374332850357E-2</c:v>
                </c:pt>
                <c:pt idx="53">
                  <c:v>1.0698071551951875E-2</c:v>
                </c:pt>
                <c:pt idx="54">
                  <c:v>-4.2732568188889222E-2</c:v>
                </c:pt>
                <c:pt idx="55">
                  <c:v>-0.12948985902395646</c:v>
                </c:pt>
                <c:pt idx="56">
                  <c:v>3.6955219701153591E-2</c:v>
                </c:pt>
                <c:pt idx="57">
                  <c:v>-4.4862177948471769E-2</c:v>
                </c:pt>
                <c:pt idx="58">
                  <c:v>-0.1448085572024691</c:v>
                </c:pt>
                <c:pt idx="59">
                  <c:v>8.4823587753076676E-3</c:v>
                </c:pt>
                <c:pt idx="60">
                  <c:v>0.12191568345935186</c:v>
                </c:pt>
                <c:pt idx="61">
                  <c:v>-7.5559908445026372E-2</c:v>
                </c:pt>
                <c:pt idx="62">
                  <c:v>7.2516872216011108E-2</c:v>
                </c:pt>
                <c:pt idx="63">
                  <c:v>2.4272506985679433E-2</c:v>
                </c:pt>
                <c:pt idx="64">
                  <c:v>-7.5293252592851204E-2</c:v>
                </c:pt>
                <c:pt idx="65">
                  <c:v>-8.9825034500442172E-2</c:v>
                </c:pt>
                <c:pt idx="66">
                  <c:v>-6.2326102576926532E-3</c:v>
                </c:pt>
                <c:pt idx="67">
                  <c:v>1.9190953973562668E-2</c:v>
                </c:pt>
                <c:pt idx="68">
                  <c:v>-9.8913977654504544E-3</c:v>
                </c:pt>
                <c:pt idx="69">
                  <c:v>-0.11094346769357029</c:v>
                </c:pt>
                <c:pt idx="70">
                  <c:v>0.16304648834418567</c:v>
                </c:pt>
                <c:pt idx="71">
                  <c:v>6.220656560414662E-2</c:v>
                </c:pt>
                <c:pt idx="72">
                  <c:v>3.694635077191892E-2</c:v>
                </c:pt>
                <c:pt idx="73">
                  <c:v>-4.4598414722021959E-2</c:v>
                </c:pt>
                <c:pt idx="74">
                  <c:v>-2.3064561045229925E-2</c:v>
                </c:pt>
                <c:pt idx="75">
                  <c:v>0.14058264073853019</c:v>
                </c:pt>
                <c:pt idx="76">
                  <c:v>-0.15756452377109351</c:v>
                </c:pt>
                <c:pt idx="77">
                  <c:v>6.0185786067898983E-2</c:v>
                </c:pt>
                <c:pt idx="78">
                  <c:v>6.8034884602155898E-2</c:v>
                </c:pt>
                <c:pt idx="79">
                  <c:v>5.6968191804374763E-2</c:v>
                </c:pt>
                <c:pt idx="80">
                  <c:v>-4.1070105270224547E-2</c:v>
                </c:pt>
                <c:pt idx="81">
                  <c:v>6.2617298045414077E-2</c:v>
                </c:pt>
                <c:pt idx="82">
                  <c:v>-2.9718374814386907E-2</c:v>
                </c:pt>
                <c:pt idx="83">
                  <c:v>1.4708417121516848E-2</c:v>
                </c:pt>
                <c:pt idx="84">
                  <c:v>2.3294778942816931E-2</c:v>
                </c:pt>
                <c:pt idx="85">
                  <c:v>-3.4052410379458359E-2</c:v>
                </c:pt>
                <c:pt idx="86">
                  <c:v>-1.9364464372197632E-2</c:v>
                </c:pt>
                <c:pt idx="87">
                  <c:v>1.6746455948616155E-2</c:v>
                </c:pt>
                <c:pt idx="88">
                  <c:v>2.4981458461731391E-2</c:v>
                </c:pt>
                <c:pt idx="89">
                  <c:v>8.4626359907258808E-2</c:v>
                </c:pt>
                <c:pt idx="90">
                  <c:v>4.0128727640032398E-2</c:v>
                </c:pt>
                <c:pt idx="91">
                  <c:v>0.11026495749658974</c:v>
                </c:pt>
                <c:pt idx="92">
                  <c:v>1.4299895039177274E-2</c:v>
                </c:pt>
                <c:pt idx="93">
                  <c:v>5.1910990249517765E-2</c:v>
                </c:pt>
                <c:pt idx="94">
                  <c:v>1.4763777651102726E-2</c:v>
                </c:pt>
                <c:pt idx="95">
                  <c:v>5.8244766293861494E-2</c:v>
                </c:pt>
                <c:pt idx="96">
                  <c:v>6.848011532596103E-2</c:v>
                </c:pt>
                <c:pt idx="97">
                  <c:v>0.20514217922857347</c:v>
                </c:pt>
                <c:pt idx="98">
                  <c:v>0.16773103914188411</c:v>
                </c:pt>
                <c:pt idx="99">
                  <c:v>0.17676839829650978</c:v>
                </c:pt>
                <c:pt idx="100">
                  <c:v>-0.10643493825525439</c:v>
                </c:pt>
                <c:pt idx="101">
                  <c:v>-0.13237787474090559</c:v>
                </c:pt>
                <c:pt idx="102">
                  <c:v>-0.14827761140718462</c:v>
                </c:pt>
                <c:pt idx="103">
                  <c:v>-6.9527191395026347E-2</c:v>
                </c:pt>
                <c:pt idx="104">
                  <c:v>0.15696969004185371</c:v>
                </c:pt>
                <c:pt idx="105">
                  <c:v>4.5650158010549002E-2</c:v>
                </c:pt>
                <c:pt idx="106">
                  <c:v>2.8250364451163541E-2</c:v>
                </c:pt>
                <c:pt idx="107">
                  <c:v>-0.28204875756298819</c:v>
                </c:pt>
                <c:pt idx="108">
                  <c:v>-2.1703634764578612E-2</c:v>
                </c:pt>
                <c:pt idx="109">
                  <c:v>0.15052621938797445</c:v>
                </c:pt>
                <c:pt idx="110">
                  <c:v>-2.7651925579249562E-2</c:v>
                </c:pt>
                <c:pt idx="111">
                  <c:v>-6.3936888427039663E-3</c:v>
                </c:pt>
                <c:pt idx="112">
                  <c:v>2.9621745592972985E-2</c:v>
                </c:pt>
                <c:pt idx="113">
                  <c:v>1.2966461935922251E-2</c:v>
                </c:pt>
                <c:pt idx="114">
                  <c:v>3.7292294398256251E-2</c:v>
                </c:pt>
                <c:pt idx="115">
                  <c:v>-1.6493089283688266E-2</c:v>
                </c:pt>
                <c:pt idx="116">
                  <c:v>1.9614133174464948E-2</c:v>
                </c:pt>
                <c:pt idx="117">
                  <c:v>2.0670436951060162E-2</c:v>
                </c:pt>
                <c:pt idx="118">
                  <c:v>-4.8887113967182816E-2</c:v>
                </c:pt>
                <c:pt idx="119">
                  <c:v>-6.3733011049503362E-3</c:v>
                </c:pt>
                <c:pt idx="120">
                  <c:v>3.651519752687709E-2</c:v>
                </c:pt>
                <c:pt idx="121">
                  <c:v>-7.6453618603094754E-3</c:v>
                </c:pt>
                <c:pt idx="122">
                  <c:v>-2.9647044121437437E-2</c:v>
                </c:pt>
                <c:pt idx="123">
                  <c:v>-6.2422527230169278E-2</c:v>
                </c:pt>
                <c:pt idx="124">
                  <c:v>5.3924211466149188E-2</c:v>
                </c:pt>
                <c:pt idx="125">
                  <c:v>2.6040376920771071E-2</c:v>
                </c:pt>
                <c:pt idx="126">
                  <c:v>2.7378532867577056E-2</c:v>
                </c:pt>
                <c:pt idx="127">
                  <c:v>2.0528774749127943E-2</c:v>
                </c:pt>
                <c:pt idx="128">
                  <c:v>-6.5195070313754386E-3</c:v>
                </c:pt>
                <c:pt idx="129">
                  <c:v>-4.5240929787308634E-2</c:v>
                </c:pt>
                <c:pt idx="130">
                  <c:v>-2.011680519588398E-3</c:v>
                </c:pt>
                <c:pt idx="131">
                  <c:v>-9.8355095811428848E-3</c:v>
                </c:pt>
                <c:pt idx="132">
                  <c:v>-2.6765374014030553E-2</c:v>
                </c:pt>
                <c:pt idx="133">
                  <c:v>1.511700488737773E-2</c:v>
                </c:pt>
                <c:pt idx="134">
                  <c:v>-4.1499720347880735E-2</c:v>
                </c:pt>
                <c:pt idx="135">
                  <c:v>-1.8172728792795627E-2</c:v>
                </c:pt>
                <c:pt idx="136">
                  <c:v>-9.3268363550422548E-2</c:v>
                </c:pt>
                <c:pt idx="137">
                  <c:v>-5.5656066971267295E-3</c:v>
                </c:pt>
                <c:pt idx="138">
                  <c:v>-7.2060161272915188E-2</c:v>
                </c:pt>
                <c:pt idx="139">
                  <c:v>-2.9263814638969153E-3</c:v>
                </c:pt>
                <c:pt idx="140">
                  <c:v>-0.11002076767491599</c:v>
                </c:pt>
                <c:pt idx="141">
                  <c:v>2.436484066892124E-2</c:v>
                </c:pt>
                <c:pt idx="142">
                  <c:v>-4.7664309460431993E-2</c:v>
                </c:pt>
                <c:pt idx="143">
                  <c:v>2.0225333730003289E-3</c:v>
                </c:pt>
                <c:pt idx="144">
                  <c:v>0.20323862017445346</c:v>
                </c:pt>
                <c:pt idx="145">
                  <c:v>0.10394822985340148</c:v>
                </c:pt>
                <c:pt idx="146">
                  <c:v>-4.3279508837960411E-2</c:v>
                </c:pt>
                <c:pt idx="147">
                  <c:v>-7.4527654892266954E-2</c:v>
                </c:pt>
                <c:pt idx="148">
                  <c:v>7.8338762214982833E-3</c:v>
                </c:pt>
                <c:pt idx="149">
                  <c:v>-9.5505890337906126E-3</c:v>
                </c:pt>
                <c:pt idx="150">
                  <c:v>-3.4079784630445501E-3</c:v>
                </c:pt>
                <c:pt idx="151">
                  <c:v>1.113478181680508E-2</c:v>
                </c:pt>
                <c:pt idx="152">
                  <c:v>-4.7521706571676346E-3</c:v>
                </c:pt>
                <c:pt idx="153">
                  <c:v>-4.5715029426000777E-3</c:v>
                </c:pt>
                <c:pt idx="154">
                  <c:v>7.6143936391457362E-2</c:v>
                </c:pt>
                <c:pt idx="155">
                  <c:v>2.0897324428683691E-2</c:v>
                </c:pt>
                <c:pt idx="156">
                  <c:v>1.3676748968897749E-2</c:v>
                </c:pt>
                <c:pt idx="157">
                  <c:v>-7.518220457909966E-2</c:v>
                </c:pt>
                <c:pt idx="158">
                  <c:v>6.1968282934473193E-2</c:v>
                </c:pt>
                <c:pt idx="159">
                  <c:v>9.802273499867474E-3</c:v>
                </c:pt>
              </c:numCache>
            </c:numRef>
          </c:xVal>
          <c:yVal>
            <c:numRef>
              <c:f>Sheet1!$U$26:$U$185</c:f>
              <c:numCache>
                <c:formatCode>General</c:formatCode>
                <c:ptCount val="160"/>
                <c:pt idx="0">
                  <c:v>0.15776806700000001</c:v>
                </c:pt>
                <c:pt idx="1">
                  <c:v>0.13849823</c:v>
                </c:pt>
                <c:pt idx="2">
                  <c:v>5.3058668000000003E-2</c:v>
                </c:pt>
                <c:pt idx="3">
                  <c:v>-4.0870433999999997E-2</c:v>
                </c:pt>
                <c:pt idx="4">
                  <c:v>-0.150862947</c:v>
                </c:pt>
                <c:pt idx="5">
                  <c:v>0.11631723400000001</c:v>
                </c:pt>
                <c:pt idx="6">
                  <c:v>-8.8887419999999995E-2</c:v>
                </c:pt>
                <c:pt idx="7">
                  <c:v>-4.3773356999999999E-2</c:v>
                </c:pt>
                <c:pt idx="8">
                  <c:v>-0.135897826</c:v>
                </c:pt>
                <c:pt idx="9">
                  <c:v>0.147559579</c:v>
                </c:pt>
                <c:pt idx="10">
                  <c:v>8.6629960000000006E-2</c:v>
                </c:pt>
                <c:pt idx="11">
                  <c:v>7.2774675999999996E-2</c:v>
                </c:pt>
                <c:pt idx="12">
                  <c:v>9.4790132999999999E-2</c:v>
                </c:pt>
                <c:pt idx="13">
                  <c:v>2.1826470000000001E-2</c:v>
                </c:pt>
                <c:pt idx="14">
                  <c:v>-0.14028183999999999</c:v>
                </c:pt>
                <c:pt idx="15">
                  <c:v>7.7975149999999993E-2</c:v>
                </c:pt>
                <c:pt idx="16">
                  <c:v>-2.4407594000000001E-2</c:v>
                </c:pt>
                <c:pt idx="17">
                  <c:v>0.125765821</c:v>
                </c:pt>
                <c:pt idx="18">
                  <c:v>-6.8118081999999996E-2</c:v>
                </c:pt>
                <c:pt idx="19">
                  <c:v>-4.0622139000000002E-2</c:v>
                </c:pt>
                <c:pt idx="20">
                  <c:v>2.3452758000000001E-2</c:v>
                </c:pt>
                <c:pt idx="21">
                  <c:v>0.12397026799999999</c:v>
                </c:pt>
                <c:pt idx="22">
                  <c:v>0.13809569599999999</c:v>
                </c:pt>
                <c:pt idx="23">
                  <c:v>2.8995414000000001E-2</c:v>
                </c:pt>
                <c:pt idx="24">
                  <c:v>4.1576997999999997E-2</c:v>
                </c:pt>
                <c:pt idx="25">
                  <c:v>6.5071561E-2</c:v>
                </c:pt>
                <c:pt idx="26">
                  <c:v>4.4970088999999998E-2</c:v>
                </c:pt>
                <c:pt idx="27">
                  <c:v>3.0299075000000002E-2</c:v>
                </c:pt>
                <c:pt idx="28">
                  <c:v>-6.3282179999999993E-2</c:v>
                </c:pt>
                <c:pt idx="29">
                  <c:v>-4.0860779E-2</c:v>
                </c:pt>
                <c:pt idx="30">
                  <c:v>0.100568244</c:v>
                </c:pt>
                <c:pt idx="31">
                  <c:v>-9.9502689999999994E-3</c:v>
                </c:pt>
                <c:pt idx="32">
                  <c:v>4.5487791E-2</c:v>
                </c:pt>
                <c:pt idx="33">
                  <c:v>9.8496503999999999E-2</c:v>
                </c:pt>
                <c:pt idx="34">
                  <c:v>3.7449089999999998E-3</c:v>
                </c:pt>
                <c:pt idx="35">
                  <c:v>7.7060955E-2</c:v>
                </c:pt>
                <c:pt idx="36">
                  <c:v>4.8083925999999999E-2</c:v>
                </c:pt>
                <c:pt idx="37">
                  <c:v>6.7845172999999995E-2</c:v>
                </c:pt>
                <c:pt idx="38">
                  <c:v>-1.00632E-2</c:v>
                </c:pt>
                <c:pt idx="39">
                  <c:v>7.4399990000000001E-3</c:v>
                </c:pt>
                <c:pt idx="40">
                  <c:v>-1.1820240000000001E-3</c:v>
                </c:pt>
                <c:pt idx="41">
                  <c:v>3.0128383000000002E-2</c:v>
                </c:pt>
                <c:pt idx="42">
                  <c:v>0.10022086500000001</c:v>
                </c:pt>
                <c:pt idx="43">
                  <c:v>-4.3832363999999999E-2</c:v>
                </c:pt>
                <c:pt idx="44">
                  <c:v>-4.3557818999999998E-2</c:v>
                </c:pt>
                <c:pt idx="45">
                  <c:v>0.121976162</c:v>
                </c:pt>
                <c:pt idx="46">
                  <c:v>-1.0515498E-2</c:v>
                </c:pt>
                <c:pt idx="47">
                  <c:v>-7.9003238000000003E-2</c:v>
                </c:pt>
                <c:pt idx="48">
                  <c:v>5.0753051E-2</c:v>
                </c:pt>
                <c:pt idx="49">
                  <c:v>-3.9305945000000002E-2</c:v>
                </c:pt>
                <c:pt idx="50">
                  <c:v>-6.2109667E-2</c:v>
                </c:pt>
                <c:pt idx="51">
                  <c:v>-2.5183595999999999E-2</c:v>
                </c:pt>
                <c:pt idx="52">
                  <c:v>1.8053564000000001E-2</c:v>
                </c:pt>
                <c:pt idx="53">
                  <c:v>6.5694280999999993E-2</c:v>
                </c:pt>
                <c:pt idx="54">
                  <c:v>5.8836089000000001E-2</c:v>
                </c:pt>
                <c:pt idx="55">
                  <c:v>-5.5164916000000001E-2</c:v>
                </c:pt>
                <c:pt idx="56">
                  <c:v>2.1023446000000001E-2</c:v>
                </c:pt>
                <c:pt idx="57">
                  <c:v>2.9472681000000001E-2</c:v>
                </c:pt>
                <c:pt idx="58">
                  <c:v>-0.113956407</c:v>
                </c:pt>
                <c:pt idx="59">
                  <c:v>-9.7359185000000001E-2</c:v>
                </c:pt>
                <c:pt idx="60">
                  <c:v>0.10223668900000001</c:v>
                </c:pt>
                <c:pt idx="61">
                  <c:v>-1.4660619999999999E-2</c:v>
                </c:pt>
                <c:pt idx="62">
                  <c:v>-1.4005930999999999E-2</c:v>
                </c:pt>
                <c:pt idx="63">
                  <c:v>4.4204205000000003E-2</c:v>
                </c:pt>
                <c:pt idx="64">
                  <c:v>2.7515066000000001E-2</c:v>
                </c:pt>
                <c:pt idx="65">
                  <c:v>-7.3939242000000002E-2</c:v>
                </c:pt>
                <c:pt idx="66">
                  <c:v>9.9289991999999994E-2</c:v>
                </c:pt>
                <c:pt idx="67">
                  <c:v>-3.0890528E-2</c:v>
                </c:pt>
                <c:pt idx="68">
                  <c:v>2.9693979999999998E-3</c:v>
                </c:pt>
                <c:pt idx="69">
                  <c:v>-7.8932851999999998E-2</c:v>
                </c:pt>
                <c:pt idx="70">
                  <c:v>5.2816902999999998E-2</c:v>
                </c:pt>
                <c:pt idx="71">
                  <c:v>5.753205E-3</c:v>
                </c:pt>
                <c:pt idx="72">
                  <c:v>6.3669880999999998E-2</c:v>
                </c:pt>
                <c:pt idx="73">
                  <c:v>1.3520581E-2</c:v>
                </c:pt>
                <c:pt idx="74">
                  <c:v>-8.9884860000000004E-3</c:v>
                </c:pt>
                <c:pt idx="75">
                  <c:v>0.131515995</c:v>
                </c:pt>
                <c:pt idx="76">
                  <c:v>-2.0374045E-2</c:v>
                </c:pt>
                <c:pt idx="77">
                  <c:v>9.1314180999999994E-2</c:v>
                </c:pt>
                <c:pt idx="78">
                  <c:v>4.0721434000000001E-2</c:v>
                </c:pt>
                <c:pt idx="79">
                  <c:v>3.3925708999999998E-2</c:v>
                </c:pt>
                <c:pt idx="80">
                  <c:v>1.4556560000000001E-3</c:v>
                </c:pt>
                <c:pt idx="81">
                  <c:v>0.12021744299999999</c:v>
                </c:pt>
                <c:pt idx="82">
                  <c:v>1.4739307E-2</c:v>
                </c:pt>
                <c:pt idx="83">
                  <c:v>8.7989701000000003E-2</c:v>
                </c:pt>
                <c:pt idx="84">
                  <c:v>6.5746347999999996E-2</c:v>
                </c:pt>
                <c:pt idx="85">
                  <c:v>-1.7072480000000001E-2</c:v>
                </c:pt>
                <c:pt idx="86">
                  <c:v>-1.9673499999999999E-4</c:v>
                </c:pt>
                <c:pt idx="87">
                  <c:v>5.1454573000000003E-2</c:v>
                </c:pt>
                <c:pt idx="88">
                  <c:v>6.8891388999999997E-2</c:v>
                </c:pt>
                <c:pt idx="89">
                  <c:v>-1.8483850999999999E-2</c:v>
                </c:pt>
                <c:pt idx="90">
                  <c:v>9.1652928999999994E-2</c:v>
                </c:pt>
                <c:pt idx="91">
                  <c:v>0.12270579500000001</c:v>
                </c:pt>
                <c:pt idx="92">
                  <c:v>-1.8275209999999999E-3</c:v>
                </c:pt>
                <c:pt idx="93">
                  <c:v>-3.2979863999999998E-2</c:v>
                </c:pt>
                <c:pt idx="94">
                  <c:v>-0.36651631699999998</c:v>
                </c:pt>
                <c:pt idx="95">
                  <c:v>0.116715159</c:v>
                </c:pt>
                <c:pt idx="96">
                  <c:v>5.7778739000000003E-2</c:v>
                </c:pt>
                <c:pt idx="97">
                  <c:v>0.13223146699999999</c:v>
                </c:pt>
                <c:pt idx="98">
                  <c:v>4.0850188000000003E-2</c:v>
                </c:pt>
                <c:pt idx="99">
                  <c:v>0.47765670199999999</c:v>
                </c:pt>
                <c:pt idx="100">
                  <c:v>-5.6593887000000002E-2</c:v>
                </c:pt>
                <c:pt idx="101">
                  <c:v>-3.2676200000000003E-4</c:v>
                </c:pt>
                <c:pt idx="102">
                  <c:v>-1.186014E-2</c:v>
                </c:pt>
                <c:pt idx="103">
                  <c:v>5.8798979000000001E-2</c:v>
                </c:pt>
                <c:pt idx="104">
                  <c:v>0.17317621499999999</c:v>
                </c:pt>
                <c:pt idx="105">
                  <c:v>0.21025317600000001</c:v>
                </c:pt>
                <c:pt idx="106">
                  <c:v>5.9334275999999998E-2</c:v>
                </c:pt>
                <c:pt idx="107">
                  <c:v>-7.6636380000000004E-2</c:v>
                </c:pt>
                <c:pt idx="108">
                  <c:v>5.8485600000000003E-4</c:v>
                </c:pt>
                <c:pt idx="109">
                  <c:v>0.12941835400000001</c:v>
                </c:pt>
                <c:pt idx="110">
                  <c:v>5.8709841999999998E-2</c:v>
                </c:pt>
                <c:pt idx="111">
                  <c:v>4.0242050000000003E-3</c:v>
                </c:pt>
                <c:pt idx="112">
                  <c:v>9.9407917999999998E-2</c:v>
                </c:pt>
                <c:pt idx="113">
                  <c:v>-4.0962521000000002E-2</c:v>
                </c:pt>
                <c:pt idx="114">
                  <c:v>3.993551E-2</c:v>
                </c:pt>
                <c:pt idx="115">
                  <c:v>2.9049631999999999E-2</c:v>
                </c:pt>
                <c:pt idx="116">
                  <c:v>4.4601912000000001E-2</c:v>
                </c:pt>
                <c:pt idx="117">
                  <c:v>1.0878484000000001E-2</c:v>
                </c:pt>
                <c:pt idx="118">
                  <c:v>-1.6363208000000001E-2</c:v>
                </c:pt>
                <c:pt idx="119">
                  <c:v>-9.0325574000000006E-2</c:v>
                </c:pt>
                <c:pt idx="120">
                  <c:v>6.1632562000000002E-2</c:v>
                </c:pt>
                <c:pt idx="121">
                  <c:v>-1.7268386E-2</c:v>
                </c:pt>
                <c:pt idx="122">
                  <c:v>-7.3001170000000004E-2</c:v>
                </c:pt>
                <c:pt idx="123">
                  <c:v>-9.9559435000000002E-2</c:v>
                </c:pt>
                <c:pt idx="124">
                  <c:v>-2.5664132999999999E-2</c:v>
                </c:pt>
                <c:pt idx="125">
                  <c:v>-0.107711565</c:v>
                </c:pt>
                <c:pt idx="126">
                  <c:v>7.1045330000000004E-2</c:v>
                </c:pt>
                <c:pt idx="127">
                  <c:v>1.8833854000000001E-2</c:v>
                </c:pt>
                <c:pt idx="128">
                  <c:v>-2.8138963999999999E-2</c:v>
                </c:pt>
                <c:pt idx="129">
                  <c:v>-8.8077269E-2</c:v>
                </c:pt>
                <c:pt idx="130">
                  <c:v>-2.9698611999999999E-2</c:v>
                </c:pt>
                <c:pt idx="131">
                  <c:v>-0.108902798</c:v>
                </c:pt>
                <c:pt idx="132">
                  <c:v>-1.5971842999999999E-2</c:v>
                </c:pt>
                <c:pt idx="133">
                  <c:v>0.162723336</c:v>
                </c:pt>
                <c:pt idx="134">
                  <c:v>2.40143E-3</c:v>
                </c:pt>
                <c:pt idx="135">
                  <c:v>2.3110272000000001E-2</c:v>
                </c:pt>
                <c:pt idx="136">
                  <c:v>-2.5409091000000002E-2</c:v>
                </c:pt>
                <c:pt idx="137">
                  <c:v>-3.0687002000000001E-2</c:v>
                </c:pt>
                <c:pt idx="138">
                  <c:v>-5.9158952000000001E-2</c:v>
                </c:pt>
                <c:pt idx="139">
                  <c:v>-5.1277469999999999E-2</c:v>
                </c:pt>
                <c:pt idx="140">
                  <c:v>1.6099524E-2</c:v>
                </c:pt>
                <c:pt idx="141">
                  <c:v>5.4952991E-2</c:v>
                </c:pt>
                <c:pt idx="142">
                  <c:v>1.4936857E-2</c:v>
                </c:pt>
                <c:pt idx="143">
                  <c:v>-0.102327827</c:v>
                </c:pt>
                <c:pt idx="144">
                  <c:v>9.6557749999999998E-2</c:v>
                </c:pt>
                <c:pt idx="145">
                  <c:v>4.7347989E-2</c:v>
                </c:pt>
                <c:pt idx="146">
                  <c:v>-4.8215518999999998E-2</c:v>
                </c:pt>
                <c:pt idx="147">
                  <c:v>5.6303227999999997E-2</c:v>
                </c:pt>
                <c:pt idx="148">
                  <c:v>-3.4663764999999999E-2</c:v>
                </c:pt>
                <c:pt idx="149">
                  <c:v>-1.2584072E-2</c:v>
                </c:pt>
                <c:pt idx="150">
                  <c:v>9.8183499999999991E-4</c:v>
                </c:pt>
                <c:pt idx="151">
                  <c:v>2.8453229999999999E-2</c:v>
                </c:pt>
                <c:pt idx="152">
                  <c:v>-2.9277976000000001E-2</c:v>
                </c:pt>
                <c:pt idx="153">
                  <c:v>-2.7811796999999999E-2</c:v>
                </c:pt>
                <c:pt idx="154">
                  <c:v>3.0068475000000001E-2</c:v>
                </c:pt>
                <c:pt idx="155">
                  <c:v>2.4321787000000001E-2</c:v>
                </c:pt>
                <c:pt idx="156">
                  <c:v>6.1874879999999997E-3</c:v>
                </c:pt>
                <c:pt idx="157">
                  <c:v>5.2488791E-2</c:v>
                </c:pt>
                <c:pt idx="158">
                  <c:v>-4.9107962999999998E-2</c:v>
                </c:pt>
                <c:pt idx="159">
                  <c:v>5.7586581999999997E-2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1-4323-838A-A4E520E2C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410719"/>
        <c:axId val="1360755663"/>
      </c:scatterChart>
      <c:valAx>
        <c:axId val="187641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55663"/>
        <c:crosses val="autoZero"/>
        <c:crossBetween val="midCat"/>
      </c:valAx>
      <c:valAx>
        <c:axId val="136075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41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ZZ500 value</a:t>
            </a:r>
            <a:r>
              <a:rPr lang="zh-CN" altLang="en-US"/>
              <a:t>单利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ZZ500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Sheet1!$C$2:$C$185</c:f>
              <c:numCache>
                <c:formatCode>m/d/yyyy</c:formatCode>
                <c:ptCount val="18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  <c:pt idx="173">
                  <c:v>43647</c:v>
                </c:pt>
                <c:pt idx="174">
                  <c:v>43678</c:v>
                </c:pt>
                <c:pt idx="175">
                  <c:v>43709</c:v>
                </c:pt>
                <c:pt idx="176">
                  <c:v>43739</c:v>
                </c:pt>
                <c:pt idx="177">
                  <c:v>43770</c:v>
                </c:pt>
                <c:pt idx="178">
                  <c:v>43800</c:v>
                </c:pt>
                <c:pt idx="179">
                  <c:v>43831</c:v>
                </c:pt>
                <c:pt idx="180">
                  <c:v>43862</c:v>
                </c:pt>
                <c:pt idx="181">
                  <c:v>43891</c:v>
                </c:pt>
                <c:pt idx="182">
                  <c:v>43922</c:v>
                </c:pt>
                <c:pt idx="183">
                  <c:v>43952</c:v>
                </c:pt>
              </c:numCache>
            </c:numRef>
          </c:cat>
          <c:val>
            <c:numRef>
              <c:f>Sheet1!$I$2:$I$185</c:f>
              <c:numCache>
                <c:formatCode>General</c:formatCode>
                <c:ptCount val="184"/>
                <c:pt idx="24">
                  <c:v>117.29626812388878</c:v>
                </c:pt>
                <c:pt idx="25">
                  <c:v>133.70864434378669</c:v>
                </c:pt>
                <c:pt idx="26">
                  <c:v>167.119784238389</c:v>
                </c:pt>
                <c:pt idx="27">
                  <c:v>176.44660066079959</c:v>
                </c:pt>
                <c:pt idx="28">
                  <c:v>160.4596003936818</c:v>
                </c:pt>
                <c:pt idx="29">
                  <c:v>183.27628653699833</c:v>
                </c:pt>
                <c:pt idx="30">
                  <c:v>194.4957943011357</c:v>
                </c:pt>
                <c:pt idx="31">
                  <c:v>198.29374596765263</c:v>
                </c:pt>
                <c:pt idx="32">
                  <c:v>187.7999078788778</c:v>
                </c:pt>
                <c:pt idx="33">
                  <c:v>178.41016945094751</c:v>
                </c:pt>
                <c:pt idx="34">
                  <c:v>198.41220683698123</c:v>
                </c:pt>
                <c:pt idx="35">
                  <c:v>192.66820974748327</c:v>
                </c:pt>
                <c:pt idx="36">
                  <c:v>201.12146605563547</c:v>
                </c:pt>
                <c:pt idx="37">
                  <c:v>181.08200085263485</c:v>
                </c:pt>
                <c:pt idx="38">
                  <c:v>177.59741837445677</c:v>
                </c:pt>
                <c:pt idx="39">
                  <c:v>173.81716739961064</c:v>
                </c:pt>
                <c:pt idx="40">
                  <c:v>148.73722075949965</c:v>
                </c:pt>
                <c:pt idx="41">
                  <c:v>155.96963905272</c:v>
                </c:pt>
                <c:pt idx="42">
                  <c:v>132.43605515761126</c:v>
                </c:pt>
                <c:pt idx="43">
                  <c:v>125.01741059026439</c:v>
                </c:pt>
                <c:pt idx="44">
                  <c:v>98.145687743822435</c:v>
                </c:pt>
                <c:pt idx="45">
                  <c:v>116.03470324938576</c:v>
                </c:pt>
                <c:pt idx="46">
                  <c:v>121.35551022215179</c:v>
                </c:pt>
                <c:pt idx="47">
                  <c:v>136.75436452470458</c:v>
                </c:pt>
                <c:pt idx="48">
                  <c:v>144.74648276891392</c:v>
                </c:pt>
                <c:pt idx="49">
                  <c:v>165.31703656605495</c:v>
                </c:pt>
                <c:pt idx="50">
                  <c:v>171.22240111739615</c:v>
                </c:pt>
                <c:pt idx="51">
                  <c:v>177.39597267094709</c:v>
                </c:pt>
                <c:pt idx="52">
                  <c:v>182.75219453712549</c:v>
                </c:pt>
                <c:pt idx="53">
                  <c:v>196.54953309215898</c:v>
                </c:pt>
                <c:pt idx="54">
                  <c:v>179.9893510416471</c:v>
                </c:pt>
                <c:pt idx="55">
                  <c:v>183.73004658771177</c:v>
                </c:pt>
                <c:pt idx="56">
                  <c:v>196.28834478039428</c:v>
                </c:pt>
                <c:pt idx="57">
                  <c:v>211.37973173019154</c:v>
                </c:pt>
                <c:pt idx="58">
                  <c:v>213.19412474955675</c:v>
                </c:pt>
                <c:pt idx="59">
                  <c:v>210.72804697480117</c:v>
                </c:pt>
                <c:pt idx="60">
                  <c:v>216.67183676369862</c:v>
                </c:pt>
                <c:pt idx="61">
                  <c:v>219.29316686918617</c:v>
                </c:pt>
                <c:pt idx="62">
                  <c:v>212.61803398887932</c:v>
                </c:pt>
                <c:pt idx="63">
                  <c:v>205.08606502513339</c:v>
                </c:pt>
                <c:pt idx="64">
                  <c:v>194.36819427305508</c:v>
                </c:pt>
                <c:pt idx="65">
                  <c:v>208.74057110347485</c:v>
                </c:pt>
                <c:pt idx="66">
                  <c:v>218.24063433224606</c:v>
                </c:pt>
                <c:pt idx="67">
                  <c:v>219.79446945706931</c:v>
                </c:pt>
                <c:pt idx="68">
                  <c:v>228.26741285491511</c:v>
                </c:pt>
                <c:pt idx="69">
                  <c:v>229.36305343574901</c:v>
                </c:pt>
                <c:pt idx="70">
                  <c:v>225.95542109063427</c:v>
                </c:pt>
                <c:pt idx="71">
                  <c:v>219.35468213845547</c:v>
                </c:pt>
                <c:pt idx="72">
                  <c:v>229.8592300969708</c:v>
                </c:pt>
                <c:pt idx="73">
                  <c:v>227.99846282731951</c:v>
                </c:pt>
                <c:pt idx="74">
                  <c:v>224.72812445438936</c:v>
                </c:pt>
                <c:pt idx="75">
                  <c:v>216.61151185161111</c:v>
                </c:pt>
                <c:pt idx="76">
                  <c:v>219.65024928489615</c:v>
                </c:pt>
                <c:pt idx="77">
                  <c:v>220.7200564400913</c:v>
                </c:pt>
                <c:pt idx="78">
                  <c:v>216.44679962120242</c:v>
                </c:pt>
                <c:pt idx="79">
                  <c:v>203.49781371880678</c:v>
                </c:pt>
                <c:pt idx="80">
                  <c:v>207.19333568892208</c:v>
                </c:pt>
                <c:pt idx="81">
                  <c:v>202.70711789407497</c:v>
                </c:pt>
                <c:pt idx="82">
                  <c:v>188.22626217382802</c:v>
                </c:pt>
                <c:pt idx="83">
                  <c:v>189.07449805135877</c:v>
                </c:pt>
                <c:pt idx="84">
                  <c:v>201.266066397294</c:v>
                </c:pt>
                <c:pt idx="85">
                  <c:v>193.71007555279135</c:v>
                </c:pt>
                <c:pt idx="86">
                  <c:v>200.96176277439247</c:v>
                </c:pt>
                <c:pt idx="87">
                  <c:v>203.38901347296039</c:v>
                </c:pt>
                <c:pt idx="88">
                  <c:v>195.8596882136753</c:v>
                </c:pt>
                <c:pt idx="89">
                  <c:v>186.87718476363108</c:v>
                </c:pt>
                <c:pt idx="90">
                  <c:v>186.25392373786181</c:v>
                </c:pt>
                <c:pt idx="91">
                  <c:v>188.17301913521806</c:v>
                </c:pt>
                <c:pt idx="92">
                  <c:v>187.18387935867301</c:v>
                </c:pt>
                <c:pt idx="93">
                  <c:v>176.08953258931598</c:v>
                </c:pt>
                <c:pt idx="94">
                  <c:v>192.39418142373458</c:v>
                </c:pt>
                <c:pt idx="95">
                  <c:v>198.6148379841492</c:v>
                </c:pt>
                <c:pt idx="96">
                  <c:v>202.30947306134109</c:v>
                </c:pt>
                <c:pt idx="97">
                  <c:v>197.84963158913891</c:v>
                </c:pt>
                <c:pt idx="98">
                  <c:v>195.54317548461592</c:v>
                </c:pt>
                <c:pt idx="99">
                  <c:v>209.60143955846894</c:v>
                </c:pt>
                <c:pt idx="100">
                  <c:v>193.84498718135958</c:v>
                </c:pt>
                <c:pt idx="101">
                  <c:v>199.86356578814949</c:v>
                </c:pt>
                <c:pt idx="102">
                  <c:v>206.66705424836508</c:v>
                </c:pt>
                <c:pt idx="103">
                  <c:v>212.36387342880255</c:v>
                </c:pt>
                <c:pt idx="104">
                  <c:v>208.25686290178007</c:v>
                </c:pt>
                <c:pt idx="105">
                  <c:v>214.51859270632153</c:v>
                </c:pt>
                <c:pt idx="106">
                  <c:v>211.54675522488279</c:v>
                </c:pt>
                <c:pt idx="107">
                  <c:v>213.01759693703448</c:v>
                </c:pt>
                <c:pt idx="108">
                  <c:v>215.34707483131618</c:v>
                </c:pt>
                <c:pt idx="109">
                  <c:v>211.94183379337034</c:v>
                </c:pt>
                <c:pt idx="110">
                  <c:v>210.00538735615058</c:v>
                </c:pt>
                <c:pt idx="111">
                  <c:v>211.68003295101218</c:v>
                </c:pt>
                <c:pt idx="112">
                  <c:v>214.1781787971853</c:v>
                </c:pt>
                <c:pt idx="113">
                  <c:v>222.64081478791118</c:v>
                </c:pt>
                <c:pt idx="114">
                  <c:v>226.65368755191446</c:v>
                </c:pt>
                <c:pt idx="115">
                  <c:v>237.68018330157341</c:v>
                </c:pt>
                <c:pt idx="116">
                  <c:v>239.11017280549115</c:v>
                </c:pt>
                <c:pt idx="117">
                  <c:v>244.30127183044291</c:v>
                </c:pt>
                <c:pt idx="118">
                  <c:v>245.77764959555316</c:v>
                </c:pt>
                <c:pt idx="119">
                  <c:v>251.60212622493933</c:v>
                </c:pt>
                <c:pt idx="120">
                  <c:v>258.45013775753546</c:v>
                </c:pt>
                <c:pt idx="121">
                  <c:v>278.96435568039283</c:v>
                </c:pt>
                <c:pt idx="122">
                  <c:v>295.7374595945812</c:v>
                </c:pt>
                <c:pt idx="123">
                  <c:v>313.41429942423218</c:v>
                </c:pt>
                <c:pt idx="124">
                  <c:v>302.77080559870672</c:v>
                </c:pt>
                <c:pt idx="125">
                  <c:v>289.53301812461615</c:v>
                </c:pt>
                <c:pt idx="126">
                  <c:v>274.7052569838977</c:v>
                </c:pt>
                <c:pt idx="127">
                  <c:v>267.75253784439502</c:v>
                </c:pt>
                <c:pt idx="128">
                  <c:v>283.44950684858043</c:v>
                </c:pt>
                <c:pt idx="129">
                  <c:v>288.0145226496353</c:v>
                </c:pt>
                <c:pt idx="130">
                  <c:v>290.83955909475168</c:v>
                </c:pt>
                <c:pt idx="131">
                  <c:v>262.63468333845282</c:v>
                </c:pt>
                <c:pt idx="132">
                  <c:v>260.46431986199502</c:v>
                </c:pt>
                <c:pt idx="133">
                  <c:v>275.51694180079244</c:v>
                </c:pt>
                <c:pt idx="134">
                  <c:v>272.75174924286745</c:v>
                </c:pt>
                <c:pt idx="135">
                  <c:v>272.11238035859708</c:v>
                </c:pt>
                <c:pt idx="136">
                  <c:v>275.07455491789437</c:v>
                </c:pt>
                <c:pt idx="137">
                  <c:v>276.37120111148664</c:v>
                </c:pt>
                <c:pt idx="138">
                  <c:v>280.10043055131223</c:v>
                </c:pt>
                <c:pt idx="139">
                  <c:v>278.45112162294339</c:v>
                </c:pt>
                <c:pt idx="140">
                  <c:v>280.41253494038989</c:v>
                </c:pt>
                <c:pt idx="141">
                  <c:v>282.47957863549595</c:v>
                </c:pt>
                <c:pt idx="142">
                  <c:v>277.59086723877766</c:v>
                </c:pt>
                <c:pt idx="143">
                  <c:v>276.95353712828262</c:v>
                </c:pt>
                <c:pt idx="144">
                  <c:v>280.60505688097032</c:v>
                </c:pt>
                <c:pt idx="145">
                  <c:v>279.84052069493941</c:v>
                </c:pt>
                <c:pt idx="146">
                  <c:v>276.87581628279565</c:v>
                </c:pt>
                <c:pt idx="147">
                  <c:v>270.63356355977868</c:v>
                </c:pt>
                <c:pt idx="148">
                  <c:v>276.02598470639361</c:v>
                </c:pt>
                <c:pt idx="149">
                  <c:v>278.63002239847077</c:v>
                </c:pt>
                <c:pt idx="150">
                  <c:v>281.36787568522846</c:v>
                </c:pt>
                <c:pt idx="151">
                  <c:v>283.42075316014126</c:v>
                </c:pt>
                <c:pt idx="152">
                  <c:v>282.76880245700369</c:v>
                </c:pt>
                <c:pt idx="153">
                  <c:v>278.2447094782728</c:v>
                </c:pt>
                <c:pt idx="154">
                  <c:v>278.04354142631399</c:v>
                </c:pt>
                <c:pt idx="155">
                  <c:v>277.05999046819966</c:v>
                </c:pt>
                <c:pt idx="156">
                  <c:v>274.38345306679662</c:v>
                </c:pt>
                <c:pt idx="157">
                  <c:v>275.89515355553436</c:v>
                </c:pt>
                <c:pt idx="158">
                  <c:v>271.74518152074631</c:v>
                </c:pt>
                <c:pt idx="159">
                  <c:v>269.92790864146679</c:v>
                </c:pt>
                <c:pt idx="160">
                  <c:v>260.60107228642454</c:v>
                </c:pt>
                <c:pt idx="161">
                  <c:v>260.04451161671182</c:v>
                </c:pt>
                <c:pt idx="162">
                  <c:v>252.83849548942032</c:v>
                </c:pt>
                <c:pt idx="163">
                  <c:v>252.54585734303063</c:v>
                </c:pt>
                <c:pt idx="164">
                  <c:v>241.54378057553902</c:v>
                </c:pt>
                <c:pt idx="165">
                  <c:v>243.98026464243117</c:v>
                </c:pt>
                <c:pt idx="166">
                  <c:v>239.21383369638792</c:v>
                </c:pt>
                <c:pt idx="167">
                  <c:v>239.41608703368797</c:v>
                </c:pt>
                <c:pt idx="168">
                  <c:v>259.73994905113329</c:v>
                </c:pt>
                <c:pt idx="169">
                  <c:v>270.13477203647346</c:v>
                </c:pt>
                <c:pt idx="170">
                  <c:v>265.8068211526774</c:v>
                </c:pt>
                <c:pt idx="171">
                  <c:v>258.35405566345077</c:v>
                </c:pt>
                <c:pt idx="172">
                  <c:v>259.13744328560051</c:v>
                </c:pt>
                <c:pt idx="173">
                  <c:v>258.18238438222147</c:v>
                </c:pt>
                <c:pt idx="174">
                  <c:v>257.84158653591709</c:v>
                </c:pt>
                <c:pt idx="175">
                  <c:v>258.95506471759757</c:v>
                </c:pt>
                <c:pt idx="176">
                  <c:v>258.47984765188079</c:v>
                </c:pt>
                <c:pt idx="177">
                  <c:v>258.02269735762076</c:v>
                </c:pt>
                <c:pt idx="178">
                  <c:v>265.63709099676652</c:v>
                </c:pt>
                <c:pt idx="179">
                  <c:v>267.72682343963487</c:v>
                </c:pt>
                <c:pt idx="180">
                  <c:v>269.09449833652468</c:v>
                </c:pt>
                <c:pt idx="181">
                  <c:v>261.57627787861469</c:v>
                </c:pt>
                <c:pt idx="182">
                  <c:v>267.773106172062</c:v>
                </c:pt>
                <c:pt idx="183">
                  <c:v>268.75333352204876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A-45B3-8BA0-55329B9A9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460719"/>
        <c:axId val="1434484079"/>
      </c:lineChart>
      <c:dateAx>
        <c:axId val="18764607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4484079"/>
        <c:crosses val="autoZero"/>
        <c:auto val="1"/>
        <c:lblOffset val="100"/>
        <c:baseTimeUnit val="months"/>
      </c:dateAx>
      <c:valAx>
        <c:axId val="14344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46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HS300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Sheet1!$C$2:$C$185</c:f>
              <c:numCache>
                <c:formatCode>m/d/yyyy</c:formatCode>
                <c:ptCount val="18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  <c:pt idx="173">
                  <c:v>43647</c:v>
                </c:pt>
                <c:pt idx="174">
                  <c:v>43678</c:v>
                </c:pt>
                <c:pt idx="175">
                  <c:v>43709</c:v>
                </c:pt>
                <c:pt idx="176">
                  <c:v>43739</c:v>
                </c:pt>
                <c:pt idx="177">
                  <c:v>43770</c:v>
                </c:pt>
                <c:pt idx="178">
                  <c:v>43800</c:v>
                </c:pt>
                <c:pt idx="179">
                  <c:v>43831</c:v>
                </c:pt>
                <c:pt idx="180">
                  <c:v>43862</c:v>
                </c:pt>
                <c:pt idx="181">
                  <c:v>43891</c:v>
                </c:pt>
                <c:pt idx="182">
                  <c:v>43922</c:v>
                </c:pt>
                <c:pt idx="183">
                  <c:v>43952</c:v>
                </c:pt>
              </c:numCache>
            </c:numRef>
          </c:cat>
          <c:val>
            <c:numRef>
              <c:f>Sheet1!$J$2:$J$185</c:f>
              <c:numCache>
                <c:formatCode>General</c:formatCode>
                <c:ptCount val="184"/>
                <c:pt idx="3">
                  <c:v>91.801713875095189</c:v>
                </c:pt>
                <c:pt idx="4">
                  <c:v>94.458411112083326</c:v>
                </c:pt>
                <c:pt idx="5">
                  <c:v>95.53615183975748</c:v>
                </c:pt>
                <c:pt idx="6">
                  <c:v>100.01282270987097</c:v>
                </c:pt>
                <c:pt idx="7">
                  <c:v>98.878026606758624</c:v>
                </c:pt>
                <c:pt idx="8">
                  <c:v>94.396835401273506</c:v>
                </c:pt>
                <c:pt idx="9">
                  <c:v>94.11724440296247</c:v>
                </c:pt>
                <c:pt idx="10">
                  <c:v>99.795694444732604</c:v>
                </c:pt>
                <c:pt idx="11">
                  <c:v>109.12484058150234</c:v>
                </c:pt>
                <c:pt idx="12">
                  <c:v>113.4245632439429</c:v>
                </c:pt>
                <c:pt idx="13">
                  <c:v>114.19188739091206</c:v>
                </c:pt>
                <c:pt idx="14">
                  <c:v>124.67733160393828</c:v>
                </c:pt>
                <c:pt idx="15">
                  <c:v>141.14852194811877</c:v>
                </c:pt>
                <c:pt idx="16">
                  <c:v>143.23647829950477</c:v>
                </c:pt>
                <c:pt idx="17">
                  <c:v>136.08921438949301</c:v>
                </c:pt>
                <c:pt idx="18">
                  <c:v>139.51647018979125</c:v>
                </c:pt>
                <c:pt idx="19">
                  <c:v>144.34058929130092</c:v>
                </c:pt>
                <c:pt idx="20">
                  <c:v>148.70183124758873</c:v>
                </c:pt>
                <c:pt idx="21">
                  <c:v>165.76534227888331</c:v>
                </c:pt>
                <c:pt idx="22">
                  <c:v>184.82143318161087</c:v>
                </c:pt>
                <c:pt idx="23">
                  <c:v>201.68971176371321</c:v>
                </c:pt>
                <c:pt idx="24">
                  <c:v>208.36507041279467</c:v>
                </c:pt>
                <c:pt idx="25">
                  <c:v>217.68727416431258</c:v>
                </c:pt>
                <c:pt idx="26">
                  <c:v>245.61651371596659</c:v>
                </c:pt>
                <c:pt idx="27">
                  <c:v>255.9921835513845</c:v>
                </c:pt>
                <c:pt idx="28">
                  <c:v>251.82028726960903</c:v>
                </c:pt>
                <c:pt idx="29">
                  <c:v>270.32361344758613</c:v>
                </c:pt>
                <c:pt idx="30">
                  <c:v>289.07125948306145</c:v>
                </c:pt>
                <c:pt idx="31">
                  <c:v>294.43297719617556</c:v>
                </c:pt>
                <c:pt idx="32">
                  <c:v>296.36334214319942</c:v>
                </c:pt>
                <c:pt idx="33">
                  <c:v>279.64323469911</c:v>
                </c:pt>
                <c:pt idx="34">
                  <c:v>292.32653633439173</c:v>
                </c:pt>
                <c:pt idx="35">
                  <c:v>278.87892128307368</c:v>
                </c:pt>
                <c:pt idx="36">
                  <c:v>280.05089773532887</c:v>
                </c:pt>
                <c:pt idx="37">
                  <c:v>261.13955867595411</c:v>
                </c:pt>
                <c:pt idx="38">
                  <c:v>265.58722166767296</c:v>
                </c:pt>
                <c:pt idx="39">
                  <c:v>256.80269379279173</c:v>
                </c:pt>
                <c:pt idx="40">
                  <c:v>234.1099462454892</c:v>
                </c:pt>
                <c:pt idx="41">
                  <c:v>234.58956169347653</c:v>
                </c:pt>
                <c:pt idx="42">
                  <c:v>219.84663692135609</c:v>
                </c:pt>
                <c:pt idx="43">
                  <c:v>213.65925085990872</c:v>
                </c:pt>
                <c:pt idx="44">
                  <c:v>187.80863178215185</c:v>
                </c:pt>
                <c:pt idx="45">
                  <c:v>197.80226028797634</c:v>
                </c:pt>
                <c:pt idx="46">
                  <c:v>197.13556447613757</c:v>
                </c:pt>
                <c:pt idx="47">
                  <c:v>208.9613682302911</c:v>
                </c:pt>
                <c:pt idx="48">
                  <c:v>214.26520356098752</c:v>
                </c:pt>
                <c:pt idx="49">
                  <c:v>231.42482589045414</c:v>
                </c:pt>
                <c:pt idx="50">
                  <c:v>236.01611941981668</c:v>
                </c:pt>
                <c:pt idx="51">
                  <c:v>241.23089831212408</c:v>
                </c:pt>
                <c:pt idx="52">
                  <c:v>255.97012815873842</c:v>
                </c:pt>
                <c:pt idx="53">
                  <c:v>273.9128214417949</c:v>
                </c:pt>
                <c:pt idx="54">
                  <c:v>249.69750636288461</c:v>
                </c:pt>
                <c:pt idx="55">
                  <c:v>255.86405584402954</c:v>
                </c:pt>
                <c:pt idx="56">
                  <c:v>265.03504892177182</c:v>
                </c:pt>
                <c:pt idx="57">
                  <c:v>272.08608279904792</c:v>
                </c:pt>
                <c:pt idx="58">
                  <c:v>273.90886227434021</c:v>
                </c:pt>
                <c:pt idx="59">
                  <c:v>263.51867075832092</c:v>
                </c:pt>
                <c:pt idx="60">
                  <c:v>265.93771350275313</c:v>
                </c:pt>
                <c:pt idx="61">
                  <c:v>267.88611172682806</c:v>
                </c:pt>
                <c:pt idx="62">
                  <c:v>259.5692427552504</c:v>
                </c:pt>
                <c:pt idx="63">
                  <c:v>249.98119309691234</c:v>
                </c:pt>
                <c:pt idx="64">
                  <c:v>242.40202634009904</c:v>
                </c:pt>
                <c:pt idx="65">
                  <c:v>254.33225064142516</c:v>
                </c:pt>
                <c:pt idx="66">
                  <c:v>255.52924595313544</c:v>
                </c:pt>
                <c:pt idx="67">
                  <c:v>256.64457081991992</c:v>
                </c:pt>
                <c:pt idx="68">
                  <c:v>271.78336839585916</c:v>
                </c:pt>
                <c:pt idx="69">
                  <c:v>264.59427260239295</c:v>
                </c:pt>
                <c:pt idx="70">
                  <c:v>264.31598035409121</c:v>
                </c:pt>
                <c:pt idx="71">
                  <c:v>262.66170609300036</c:v>
                </c:pt>
                <c:pt idx="72">
                  <c:v>267.96154259605089</c:v>
                </c:pt>
                <c:pt idx="73">
                  <c:v>267.45931389832657</c:v>
                </c:pt>
                <c:pt idx="74">
                  <c:v>266.51090404379897</c:v>
                </c:pt>
                <c:pt idx="75">
                  <c:v>260.52353277416057</c:v>
                </c:pt>
                <c:pt idx="76">
                  <c:v>261.94046263729842</c:v>
                </c:pt>
                <c:pt idx="77">
                  <c:v>259.57489525919851</c:v>
                </c:pt>
                <c:pt idx="78">
                  <c:v>255.35899259170645</c:v>
                </c:pt>
                <c:pt idx="79">
                  <c:v>246.03512492367443</c:v>
                </c:pt>
                <c:pt idx="80">
                  <c:v>250.44986914665853</c:v>
                </c:pt>
                <c:pt idx="81">
                  <c:v>244.00200229646322</c:v>
                </c:pt>
                <c:pt idx="82">
                  <c:v>237.03081031702223</c:v>
                </c:pt>
                <c:pt idx="83">
                  <c:v>242.08337368721672</c:v>
                </c:pt>
                <c:pt idx="84">
                  <c:v>248.97712678145191</c:v>
                </c:pt>
                <c:pt idx="85">
                  <c:v>242.17262891877186</c:v>
                </c:pt>
                <c:pt idx="86">
                  <c:v>249.14888049724757</c:v>
                </c:pt>
                <c:pt idx="87">
                  <c:v>249.37278155430425</c:v>
                </c:pt>
                <c:pt idx="88">
                  <c:v>242.89757601031559</c:v>
                </c:pt>
                <c:pt idx="89">
                  <c:v>237.66969669555817</c:v>
                </c:pt>
                <c:pt idx="90">
                  <c:v>232.18086724576992</c:v>
                </c:pt>
                <c:pt idx="91">
                  <c:v>236.18291725325332</c:v>
                </c:pt>
                <c:pt idx="92">
                  <c:v>234.51313255038261</c:v>
                </c:pt>
                <c:pt idx="93">
                  <c:v>229.40585125963651</c:v>
                </c:pt>
                <c:pt idx="94">
                  <c:v>247.31944500817599</c:v>
                </c:pt>
                <c:pt idx="95">
                  <c:v>253.81699747651663</c:v>
                </c:pt>
                <c:pt idx="96">
                  <c:v>253.31269508861692</c:v>
                </c:pt>
                <c:pt idx="97">
                  <c:v>246.64498103909818</c:v>
                </c:pt>
                <c:pt idx="98">
                  <c:v>244.73041316953083</c:v>
                </c:pt>
                <c:pt idx="99">
                  <c:v>251.23224579392254</c:v>
                </c:pt>
                <c:pt idx="100">
                  <c:v>235.66344095358539</c:v>
                </c:pt>
                <c:pt idx="101">
                  <c:v>235.31717804824871</c:v>
                </c:pt>
                <c:pt idx="102">
                  <c:v>240.82966767442633</c:v>
                </c:pt>
                <c:pt idx="103">
                  <c:v>244.94089066927057</c:v>
                </c:pt>
                <c:pt idx="104">
                  <c:v>243.47474647905369</c:v>
                </c:pt>
                <c:pt idx="105">
                  <c:v>246.22233254649214</c:v>
                </c:pt>
                <c:pt idx="106">
                  <c:v>241.75686804142029</c:v>
                </c:pt>
                <c:pt idx="107">
                  <c:v>236.28140206029559</c:v>
                </c:pt>
                <c:pt idx="108">
                  <c:v>235.2153165645976</c:v>
                </c:pt>
                <c:pt idx="109">
                  <c:v>233.71598431128527</c:v>
                </c:pt>
                <c:pt idx="110">
                  <c:v>234.29185907250223</c:v>
                </c:pt>
                <c:pt idx="111">
                  <c:v>234.18994399555632</c:v>
                </c:pt>
                <c:pt idx="112">
                  <c:v>234.59152807316502</c:v>
                </c:pt>
                <c:pt idx="113">
                  <c:v>243.14209339979817</c:v>
                </c:pt>
                <c:pt idx="114">
                  <c:v>242.63321136597199</c:v>
                </c:pt>
                <c:pt idx="115">
                  <c:v>247.45297281557833</c:v>
                </c:pt>
                <c:pt idx="116">
                  <c:v>249.79202764648338</c:v>
                </c:pt>
                <c:pt idx="117">
                  <c:v>261.77215777342093</c:v>
                </c:pt>
                <c:pt idx="118">
                  <c:v>287.57943627471326</c:v>
                </c:pt>
                <c:pt idx="119">
                  <c:v>284.76906753939335</c:v>
                </c:pt>
                <c:pt idx="120">
                  <c:v>288.80035111522488</c:v>
                </c:pt>
                <c:pt idx="121">
                  <c:v>302.18913986591059</c:v>
                </c:pt>
                <c:pt idx="122">
                  <c:v>319.43563473162942</c:v>
                </c:pt>
                <c:pt idx="123">
                  <c:v>321.35020538484451</c:v>
                </c:pt>
                <c:pt idx="124">
                  <c:v>313.75171504331212</c:v>
                </c:pt>
                <c:pt idx="125">
                  <c:v>299.0792357229455</c:v>
                </c:pt>
                <c:pt idx="126">
                  <c:v>287.28475357868473</c:v>
                </c:pt>
                <c:pt idx="127">
                  <c:v>282.42546184295605</c:v>
                </c:pt>
                <c:pt idx="128">
                  <c:v>292.76374373933282</c:v>
                </c:pt>
                <c:pt idx="129">
                  <c:v>293.6785504216943</c:v>
                </c:pt>
                <c:pt idx="130">
                  <c:v>298.29383582073706</c:v>
                </c:pt>
                <c:pt idx="131">
                  <c:v>277.25610073023876</c:v>
                </c:pt>
                <c:pt idx="132">
                  <c:v>274.92691187314341</c:v>
                </c:pt>
                <c:pt idx="133">
                  <c:v>286.76439410579917</c:v>
                </c:pt>
                <c:pt idx="134">
                  <c:v>284.85829452499189</c:v>
                </c:pt>
                <c:pt idx="135">
                  <c:v>285.2640916264412</c:v>
                </c:pt>
                <c:pt idx="136">
                  <c:v>284.77064774148556</c:v>
                </c:pt>
                <c:pt idx="137">
                  <c:v>286.35629354099848</c:v>
                </c:pt>
                <c:pt idx="138">
                  <c:v>290.22217076053829</c:v>
                </c:pt>
                <c:pt idx="139">
                  <c:v>287.98314726446426</c:v>
                </c:pt>
                <c:pt idx="140">
                  <c:v>290.53441859678122</c:v>
                </c:pt>
                <c:pt idx="141">
                  <c:v>296.58067370726354</c:v>
                </c:pt>
                <c:pt idx="142">
                  <c:v>290.1386160475688</c:v>
                </c:pt>
                <c:pt idx="143">
                  <c:v>292.49142927262682</c:v>
                </c:pt>
                <c:pt idx="144">
                  <c:v>294.40556049023269</c:v>
                </c:pt>
                <c:pt idx="145">
                  <c:v>294.49939710446864</c:v>
                </c:pt>
                <c:pt idx="146">
                  <c:v>294.02776040939767</c:v>
                </c:pt>
                <c:pt idx="147">
                  <c:v>295.572349405691</c:v>
                </c:pt>
                <c:pt idx="148">
                  <c:v>300.55162152497365</c:v>
                </c:pt>
                <c:pt idx="149">
                  <c:v>302.48982377216464</c:v>
                </c:pt>
                <c:pt idx="150">
                  <c:v>304.74297864378934</c:v>
                </c:pt>
                <c:pt idx="151">
                  <c:v>305.11999749996488</c:v>
                </c:pt>
                <c:pt idx="152">
                  <c:v>309.55685400980457</c:v>
                </c:pt>
                <c:pt idx="153">
                  <c:v>309.54138000613074</c:v>
                </c:pt>
                <c:pt idx="154">
                  <c:v>310.15918784917011</c:v>
                </c:pt>
                <c:pt idx="155">
                  <c:v>316.2385507626995</c:v>
                </c:pt>
                <c:pt idx="156">
                  <c:v>310.33897406539603</c:v>
                </c:pt>
                <c:pt idx="157">
                  <c:v>307.22885486984177</c:v>
                </c:pt>
                <c:pt idx="158">
                  <c:v>303.59617563423831</c:v>
                </c:pt>
                <c:pt idx="159">
                  <c:v>304.80728698195236</c:v>
                </c:pt>
                <c:pt idx="160">
                  <c:v>297.14366577628641</c:v>
                </c:pt>
                <c:pt idx="161">
                  <c:v>297.33392604549903</c:v>
                </c:pt>
                <c:pt idx="162">
                  <c:v>292.12705556910282</c:v>
                </c:pt>
                <c:pt idx="163">
                  <c:v>295.25676017249162</c:v>
                </c:pt>
                <c:pt idx="164">
                  <c:v>286.96796679329037</c:v>
                </c:pt>
                <c:pt idx="165">
                  <c:v>287.56628882815608</c:v>
                </c:pt>
                <c:pt idx="166">
                  <c:v>282.45895089094819</c:v>
                </c:pt>
                <c:pt idx="167">
                  <c:v>288.80243153466296</c:v>
                </c:pt>
                <c:pt idx="168">
                  <c:v>303.41186485456564</c:v>
                </c:pt>
                <c:pt idx="169">
                  <c:v>308.9433321091625</c:v>
                </c:pt>
                <c:pt idx="170">
                  <c:v>309.99876629107831</c:v>
                </c:pt>
                <c:pt idx="171">
                  <c:v>302.75611895040402</c:v>
                </c:pt>
                <c:pt idx="172">
                  <c:v>308.15037040847739</c:v>
                </c:pt>
                <c:pt idx="173">
                  <c:v>308.40575585229129</c:v>
                </c:pt>
                <c:pt idx="174">
                  <c:v>307.47311849882249</c:v>
                </c:pt>
                <c:pt idx="175">
                  <c:v>307.86631881780431</c:v>
                </c:pt>
                <c:pt idx="176">
                  <c:v>309.75960580204617</c:v>
                </c:pt>
                <c:pt idx="177">
                  <c:v>308.26529821858952</c:v>
                </c:pt>
                <c:pt idx="178">
                  <c:v>315.26276731360161</c:v>
                </c:pt>
                <c:pt idx="179">
                  <c:v>313.00039235693043</c:v>
                </c:pt>
                <c:pt idx="180">
                  <c:v>311.40569718472335</c:v>
                </c:pt>
                <c:pt idx="181">
                  <c:v>304.96187032973421</c:v>
                </c:pt>
                <c:pt idx="182">
                  <c:v>311.10430581815575</c:v>
                </c:pt>
                <c:pt idx="183">
                  <c:v>309.93985678452572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9-41F3-80A4-C1A2812CA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304895"/>
        <c:axId val="1844167791"/>
      </c:lineChart>
      <c:dateAx>
        <c:axId val="15653048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167791"/>
        <c:crosses val="autoZero"/>
        <c:auto val="1"/>
        <c:lblOffset val="100"/>
        <c:baseTimeUnit val="months"/>
      </c:dateAx>
      <c:valAx>
        <c:axId val="184416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530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HS300 reg on SMB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SMB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299650043744531E-2"/>
                  <c:y val="-0.40650882181393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Sheet1!$Q$2:$Q$185</c:f>
              <c:numCache>
                <c:formatCode>General</c:formatCode>
                <c:ptCount val="184"/>
                <c:pt idx="3">
                  <c:v>-8.1982861249048078E-2</c:v>
                </c:pt>
                <c:pt idx="4">
                  <c:v>2.6566972369881429E-2</c:v>
                </c:pt>
                <c:pt idx="5">
                  <c:v>1.0777407276741414E-2</c:v>
                </c:pt>
                <c:pt idx="6">
                  <c:v>4.4766708701134923E-2</c:v>
                </c:pt>
                <c:pt idx="7">
                  <c:v>-1.1347961031123344E-2</c:v>
                </c:pt>
                <c:pt idx="8">
                  <c:v>-4.4811912054851279E-2</c:v>
                </c:pt>
                <c:pt idx="9">
                  <c:v>-2.7959099831103436E-3</c:v>
                </c:pt>
                <c:pt idx="10">
                  <c:v>5.6784500417701389E-2</c:v>
                </c:pt>
                <c:pt idx="11">
                  <c:v>9.3291461367697198E-2</c:v>
                </c:pt>
                <c:pt idx="12">
                  <c:v>4.2997226624405673E-2</c:v>
                </c:pt>
                <c:pt idx="13">
                  <c:v>7.6732414696915772E-3</c:v>
                </c:pt>
                <c:pt idx="14">
                  <c:v>0.10485444213026228</c:v>
                </c:pt>
                <c:pt idx="15">
                  <c:v>0.16471190344180506</c:v>
                </c:pt>
                <c:pt idx="16">
                  <c:v>2.0879563513859892E-2</c:v>
                </c:pt>
                <c:pt idx="17">
                  <c:v>-7.1472639100117724E-2</c:v>
                </c:pt>
                <c:pt idx="18">
                  <c:v>3.4272558002982338E-2</c:v>
                </c:pt>
                <c:pt idx="19">
                  <c:v>4.8241191015096795E-2</c:v>
                </c:pt>
                <c:pt idx="20">
                  <c:v>4.3612419562878167E-2</c:v>
                </c:pt>
                <c:pt idx="21">
                  <c:v>0.1706351103129459</c:v>
                </c:pt>
                <c:pt idx="22">
                  <c:v>0.19056090902727552</c:v>
                </c:pt>
                <c:pt idx="23">
                  <c:v>0.16868278582102358</c:v>
                </c:pt>
                <c:pt idx="24">
                  <c:v>6.6753586490814726E-2</c:v>
                </c:pt>
                <c:pt idx="25">
                  <c:v>9.3222037515179393E-2</c:v>
                </c:pt>
                <c:pt idx="26">
                  <c:v>0.27929239551653967</c:v>
                </c:pt>
                <c:pt idx="27">
                  <c:v>0.10375669835417883</c:v>
                </c:pt>
                <c:pt idx="28">
                  <c:v>-4.1718962817754786E-2</c:v>
                </c:pt>
                <c:pt idx="29">
                  <c:v>0.18503326177977103</c:v>
                </c:pt>
                <c:pt idx="30">
                  <c:v>0.18747646035475365</c:v>
                </c:pt>
                <c:pt idx="31">
                  <c:v>5.361717713114119E-2</c:v>
                </c:pt>
                <c:pt idx="32">
                  <c:v>1.9303649470238111E-2</c:v>
                </c:pt>
                <c:pt idx="33">
                  <c:v>-0.16720107444089347</c:v>
                </c:pt>
                <c:pt idx="34">
                  <c:v>0.12683301635281738</c:v>
                </c:pt>
                <c:pt idx="35">
                  <c:v>-0.13447615051318138</c:v>
                </c:pt>
                <c:pt idx="36">
                  <c:v>1.171976452255228E-2</c:v>
                </c:pt>
                <c:pt idx="37">
                  <c:v>-0.18911339059374699</c:v>
                </c:pt>
                <c:pt idx="38">
                  <c:v>4.447662991718828E-2</c:v>
                </c:pt>
                <c:pt idx="39">
                  <c:v>-8.7845278748812858E-2</c:v>
                </c:pt>
                <c:pt idx="40">
                  <c:v>-0.22692747547302511</c:v>
                </c:pt>
                <c:pt idx="41">
                  <c:v>4.7961544798732986E-3</c:v>
                </c:pt>
                <c:pt idx="42">
                  <c:v>-0.14742924772120453</c:v>
                </c:pt>
                <c:pt idx="43">
                  <c:v>-6.1873860614473759E-2</c:v>
                </c:pt>
                <c:pt idx="44">
                  <c:v>-0.2585061907775687</c:v>
                </c:pt>
                <c:pt idx="45">
                  <c:v>9.9936285058245061E-2</c:v>
                </c:pt>
                <c:pt idx="46">
                  <c:v>-6.6669581183877134E-3</c:v>
                </c:pt>
                <c:pt idx="47">
                  <c:v>0.11825803754153556</c:v>
                </c:pt>
                <c:pt idx="48">
                  <c:v>5.3038353306964062E-2</c:v>
                </c:pt>
                <c:pt idx="49">
                  <c:v>0.17159622329466628</c:v>
                </c:pt>
                <c:pt idx="50">
                  <c:v>4.5912935293625015E-2</c:v>
                </c:pt>
                <c:pt idx="51">
                  <c:v>5.2147788923074659E-2</c:v>
                </c:pt>
                <c:pt idx="52">
                  <c:v>0.1473922984661431</c:v>
                </c:pt>
                <c:pt idx="53">
                  <c:v>0.17942693283056529</c:v>
                </c:pt>
                <c:pt idx="54">
                  <c:v>-0.24215315078910302</c:v>
                </c:pt>
                <c:pt idx="55">
                  <c:v>6.1665494811449152E-2</c:v>
                </c:pt>
                <c:pt idx="56">
                  <c:v>9.1709930777422691E-2</c:v>
                </c:pt>
                <c:pt idx="57">
                  <c:v>7.0510338772760445E-2</c:v>
                </c:pt>
                <c:pt idx="58">
                  <c:v>1.8227794752923753E-2</c:v>
                </c:pt>
                <c:pt idx="59">
                  <c:v>-0.1039019151601933</c:v>
                </c:pt>
                <c:pt idx="60">
                  <c:v>2.4190427444322451E-2</c:v>
                </c:pt>
                <c:pt idx="61">
                  <c:v>1.948398224074939E-2</c:v>
                </c:pt>
                <c:pt idx="62">
                  <c:v>-8.3168689715776789E-2</c:v>
                </c:pt>
                <c:pt idx="63">
                  <c:v>-9.5880496583381117E-2</c:v>
                </c:pt>
                <c:pt idx="64">
                  <c:v>-7.5791667568132826E-2</c:v>
                </c:pt>
                <c:pt idx="65">
                  <c:v>0.11930224301326134</c:v>
                </c:pt>
                <c:pt idx="66">
                  <c:v>1.1969953117102724E-2</c:v>
                </c:pt>
                <c:pt idx="67">
                  <c:v>1.1153248667844718E-2</c:v>
                </c:pt>
                <c:pt idx="68">
                  <c:v>0.1513879757593925</c:v>
                </c:pt>
                <c:pt idx="69">
                  <c:v>-7.1890957934662408E-2</c:v>
                </c:pt>
                <c:pt idx="70">
                  <c:v>-2.7829224830170207E-3</c:v>
                </c:pt>
                <c:pt idx="71">
                  <c:v>-1.6542742610908299E-2</c:v>
                </c:pt>
                <c:pt idx="72">
                  <c:v>5.299836503050525E-2</c:v>
                </c:pt>
                <c:pt idx="73">
                  <c:v>-5.0222869772438179E-3</c:v>
                </c:pt>
                <c:pt idx="74">
                  <c:v>-9.4840985452752206E-3</c:v>
                </c:pt>
                <c:pt idx="75">
                  <c:v>-5.9873712696384231E-2</c:v>
                </c:pt>
                <c:pt idx="76">
                  <c:v>1.4169298631378417E-2</c:v>
                </c:pt>
                <c:pt idx="77">
                  <c:v>-2.365567378099866E-2</c:v>
                </c:pt>
                <c:pt idx="78">
                  <c:v>-4.2159026674921177E-2</c:v>
                </c:pt>
                <c:pt idx="79">
                  <c:v>-9.3238676680319613E-2</c:v>
                </c:pt>
                <c:pt idx="80">
                  <c:v>4.4147442229840989E-2</c:v>
                </c:pt>
                <c:pt idx="81">
                  <c:v>-6.4478668501953385E-2</c:v>
                </c:pt>
                <c:pt idx="82">
                  <c:v>-6.9711919794409799E-2</c:v>
                </c:pt>
                <c:pt idx="83">
                  <c:v>5.0525633701944996E-2</c:v>
                </c:pt>
                <c:pt idx="84">
                  <c:v>6.8937530942351721E-2</c:v>
                </c:pt>
                <c:pt idx="85">
                  <c:v>-6.8044978626800312E-2</c:v>
                </c:pt>
                <c:pt idx="86">
                  <c:v>6.9762515784756923E-2</c:v>
                </c:pt>
                <c:pt idx="87">
                  <c:v>2.2390105705669531E-3</c:v>
                </c:pt>
                <c:pt idx="88">
                  <c:v>-6.4752055439886866E-2</c:v>
                </c:pt>
                <c:pt idx="89">
                  <c:v>-5.2278793147574165E-2</c:v>
                </c:pt>
                <c:pt idx="90">
                  <c:v>-5.4888294497882559E-2</c:v>
                </c:pt>
                <c:pt idx="91">
                  <c:v>4.0020500074834452E-2</c:v>
                </c:pt>
                <c:pt idx="92">
                  <c:v>-1.6697847028707722E-2</c:v>
                </c:pt>
                <c:pt idx="93">
                  <c:v>-5.1072812907460595E-2</c:v>
                </c:pt>
                <c:pt idx="94">
                  <c:v>0.17913593748539486</c:v>
                </c:pt>
                <c:pt idx="95">
                  <c:v>6.4975524683406449E-2</c:v>
                </c:pt>
                <c:pt idx="96">
                  <c:v>-5.0430238789972688E-3</c:v>
                </c:pt>
                <c:pt idx="97">
                  <c:v>-6.6677140495187651E-2</c:v>
                </c:pt>
                <c:pt idx="98">
                  <c:v>-1.9145678695673077E-2</c:v>
                </c:pt>
                <c:pt idx="99">
                  <c:v>6.5018326243916749E-2</c:v>
                </c:pt>
                <c:pt idx="100">
                  <c:v>-0.15568804840337166</c:v>
                </c:pt>
                <c:pt idx="101">
                  <c:v>-3.4626290533662442E-3</c:v>
                </c:pt>
                <c:pt idx="102">
                  <c:v>5.5124896261775941E-2</c:v>
                </c:pt>
                <c:pt idx="103">
                  <c:v>4.1112229948442297E-2</c:v>
                </c:pt>
                <c:pt idx="104">
                  <c:v>-1.4661441902168566E-2</c:v>
                </c:pt>
                <c:pt idx="105">
                  <c:v>2.7475860674384619E-2</c:v>
                </c:pt>
                <c:pt idx="106">
                  <c:v>-4.4654645050718693E-2</c:v>
                </c:pt>
                <c:pt idx="107">
                  <c:v>-5.4754659811247226E-2</c:v>
                </c:pt>
                <c:pt idx="108">
                  <c:v>-1.0660854956979736E-2</c:v>
                </c:pt>
                <c:pt idx="109">
                  <c:v>-1.4993322533123275E-2</c:v>
                </c:pt>
                <c:pt idx="110">
                  <c:v>5.7587476121696273E-3</c:v>
                </c:pt>
                <c:pt idx="111">
                  <c:v>-1.0191507694587469E-3</c:v>
                </c:pt>
                <c:pt idx="112">
                  <c:v>4.0158407760866668E-3</c:v>
                </c:pt>
                <c:pt idx="113">
                  <c:v>8.5505653266331708E-2</c:v>
                </c:pt>
                <c:pt idx="114">
                  <c:v>-5.0888203382619028E-3</c:v>
                </c:pt>
                <c:pt idx="115">
                  <c:v>4.8197614496063287E-2</c:v>
                </c:pt>
                <c:pt idx="116">
                  <c:v>2.3390548309050786E-2</c:v>
                </c:pt>
                <c:pt idx="117">
                  <c:v>0.11980130126937551</c:v>
                </c:pt>
                <c:pt idx="118">
                  <c:v>0.25807278501292341</c:v>
                </c:pt>
                <c:pt idx="119">
                  <c:v>-2.8103687353199184E-2</c:v>
                </c:pt>
                <c:pt idx="120">
                  <c:v>4.0312835758315242E-2</c:v>
                </c:pt>
                <c:pt idx="121">
                  <c:v>0.13388788750685721</c:v>
                </c:pt>
                <c:pt idx="122">
                  <c:v>0.17246494865718812</c:v>
                </c:pt>
                <c:pt idx="123">
                  <c:v>1.9145706532151186E-2</c:v>
                </c:pt>
                <c:pt idx="124">
                  <c:v>-7.5984903415323393E-2</c:v>
                </c:pt>
                <c:pt idx="125">
                  <c:v>-0.14672479320366649</c:v>
                </c:pt>
                <c:pt idx="126">
                  <c:v>-0.11794482144260746</c:v>
                </c:pt>
                <c:pt idx="127">
                  <c:v>-4.8592917357286755E-2</c:v>
                </c:pt>
                <c:pt idx="128">
                  <c:v>0.10338281896376782</c:v>
                </c:pt>
                <c:pt idx="129">
                  <c:v>9.1480668236146121E-3</c:v>
                </c:pt>
                <c:pt idx="130">
                  <c:v>4.6152853990427449E-2</c:v>
                </c:pt>
                <c:pt idx="131">
                  <c:v>-0.21037735090498283</c:v>
                </c:pt>
                <c:pt idx="132">
                  <c:v>-2.3291888570953483E-2</c:v>
                </c:pt>
                <c:pt idx="133">
                  <c:v>0.11837482232655783</c:v>
                </c:pt>
                <c:pt idx="134">
                  <c:v>-1.9060995808072533E-2</c:v>
                </c:pt>
                <c:pt idx="135">
                  <c:v>4.0579710144927365E-3</c:v>
                </c:pt>
                <c:pt idx="136">
                  <c:v>-4.9344388495563656E-3</c:v>
                </c:pt>
                <c:pt idx="137">
                  <c:v>1.5856457995129795E-2</c:v>
                </c:pt>
                <c:pt idx="138">
                  <c:v>3.8658772195397567E-2</c:v>
                </c:pt>
                <c:pt idx="139">
                  <c:v>-2.2390234960739639E-2</c:v>
                </c:pt>
                <c:pt idx="140">
                  <c:v>2.551271332316923E-2</c:v>
                </c:pt>
                <c:pt idx="141">
                  <c:v>6.0462551104823271E-2</c:v>
                </c:pt>
                <c:pt idx="142">
                  <c:v>-6.4420576596947443E-2</c:v>
                </c:pt>
                <c:pt idx="143">
                  <c:v>2.3528132250580081E-2</c:v>
                </c:pt>
                <c:pt idx="144">
                  <c:v>1.9141312176058724E-2</c:v>
                </c:pt>
                <c:pt idx="145">
                  <c:v>9.3836614235948016E-4</c:v>
                </c:pt>
                <c:pt idx="146">
                  <c:v>-4.7163669507096773E-3</c:v>
                </c:pt>
                <c:pt idx="147">
                  <c:v>1.5445889962933385E-2</c:v>
                </c:pt>
                <c:pt idx="148">
                  <c:v>4.9792721192826572E-2</c:v>
                </c:pt>
                <c:pt idx="149">
                  <c:v>1.9382022471910031E-2</c:v>
                </c:pt>
                <c:pt idx="150">
                  <c:v>2.2531548716247556E-2</c:v>
                </c:pt>
                <c:pt idx="151">
                  <c:v>3.770188561755441E-3</c:v>
                </c:pt>
                <c:pt idx="152">
                  <c:v>4.4368565098396921E-2</c:v>
                </c:pt>
                <c:pt idx="153">
                  <c:v>-1.5474003673825247E-4</c:v>
                </c:pt>
                <c:pt idx="154">
                  <c:v>6.1780784303936496E-3</c:v>
                </c:pt>
                <c:pt idx="155">
                  <c:v>6.0793629135293979E-2</c:v>
                </c:pt>
                <c:pt idx="156">
                  <c:v>-5.8995766973034866E-2</c:v>
                </c:pt>
                <c:pt idx="157">
                  <c:v>-3.1101191955542711E-2</c:v>
                </c:pt>
                <c:pt idx="158">
                  <c:v>-3.6326792356034344E-2</c:v>
                </c:pt>
                <c:pt idx="159">
                  <c:v>1.2111113477140606E-2</c:v>
                </c:pt>
                <c:pt idx="160">
                  <c:v>-7.663621205665927E-2</c:v>
                </c:pt>
                <c:pt idx="161">
                  <c:v>1.9026026921257985E-3</c:v>
                </c:pt>
                <c:pt idx="162">
                  <c:v>-5.2068704763962366E-2</c:v>
                </c:pt>
                <c:pt idx="163">
                  <c:v>3.1297046033888179E-2</c:v>
                </c:pt>
                <c:pt idx="164">
                  <c:v>-8.2887933792012453E-2</c:v>
                </c:pt>
                <c:pt idx="165">
                  <c:v>5.9832203486565151E-3</c:v>
                </c:pt>
                <c:pt idx="166">
                  <c:v>-5.1073379372078571E-2</c:v>
                </c:pt>
                <c:pt idx="167">
                  <c:v>6.3434806437148133E-2</c:v>
                </c:pt>
                <c:pt idx="168">
                  <c:v>0.14609433319902668</c:v>
                </c:pt>
                <c:pt idx="169">
                  <c:v>5.5314672545968453E-2</c:v>
                </c:pt>
                <c:pt idx="170">
                  <c:v>1.0554341819158413E-2</c:v>
                </c:pt>
                <c:pt idx="171">
                  <c:v>-7.2426473406742825E-2</c:v>
                </c:pt>
                <c:pt idx="172">
                  <c:v>5.3942514580733368E-2</c:v>
                </c:pt>
                <c:pt idx="173">
                  <c:v>2.5538544381389487E-3</c:v>
                </c:pt>
                <c:pt idx="174">
                  <c:v>-9.3263735346877426E-3</c:v>
                </c:pt>
                <c:pt idx="175">
                  <c:v>3.9320031898178627E-3</c:v>
                </c:pt>
                <c:pt idx="176">
                  <c:v>1.8932869842418279E-2</c:v>
                </c:pt>
                <c:pt idx="177">
                  <c:v>-1.4943075834566135E-2</c:v>
                </c:pt>
                <c:pt idx="178">
                  <c:v>6.9974690950121016E-2</c:v>
                </c:pt>
                <c:pt idx="179">
                  <c:v>-2.2623749566711704E-2</c:v>
                </c:pt>
                <c:pt idx="180">
                  <c:v>-1.5946951722070956E-2</c:v>
                </c:pt>
                <c:pt idx="181">
                  <c:v>-6.4438268549891584E-2</c:v>
                </c:pt>
                <c:pt idx="182">
                  <c:v>6.1424354884215576E-2</c:v>
                </c:pt>
                <c:pt idx="183">
                  <c:v>-1.1644490336299818E-2</c:v>
                </c:pt>
              </c:numCache>
            </c:numRef>
          </c:xVal>
          <c:yVal>
            <c:numRef>
              <c:f>Sheet1!$U$2:$U$185</c:f>
              <c:numCache>
                <c:formatCode>General</c:formatCode>
                <c:ptCount val="184"/>
                <c:pt idx="0">
                  <c:v>2.6905406999999999E-2</c:v>
                </c:pt>
                <c:pt idx="1">
                  <c:v>-5.6524169999999999E-2</c:v>
                </c:pt>
                <c:pt idx="2">
                  <c:v>-0.109728719</c:v>
                </c:pt>
                <c:pt idx="3">
                  <c:v>8.3045488000000001E-2</c:v>
                </c:pt>
                <c:pt idx="4">
                  <c:v>-4.4725520000000003E-3</c:v>
                </c:pt>
                <c:pt idx="5">
                  <c:v>-0.10897108599999999</c:v>
                </c:pt>
                <c:pt idx="6">
                  <c:v>0.166140652</c:v>
                </c:pt>
                <c:pt idx="7">
                  <c:v>4.2467815999999999E-2</c:v>
                </c:pt>
                <c:pt idx="8">
                  <c:v>-2.5537352999999999E-2</c:v>
                </c:pt>
                <c:pt idx="9">
                  <c:v>4.8258741000000001E-2</c:v>
                </c:pt>
                <c:pt idx="10">
                  <c:v>-6.2985287000000001E-2</c:v>
                </c:pt>
                <c:pt idx="11">
                  <c:v>-3.4994530000000003E-2</c:v>
                </c:pt>
                <c:pt idx="12">
                  <c:v>7.5260750000000001E-3</c:v>
                </c:pt>
                <c:pt idx="13">
                  <c:v>-2.5136595000000001E-2</c:v>
                </c:pt>
                <c:pt idx="14">
                  <c:v>-9.2390231000000003E-2</c:v>
                </c:pt>
                <c:pt idx="15">
                  <c:v>0.162298046</c:v>
                </c:pt>
                <c:pt idx="16">
                  <c:v>3.6781820999999999E-2</c:v>
                </c:pt>
                <c:pt idx="17">
                  <c:v>5.4190219999999997E-2</c:v>
                </c:pt>
                <c:pt idx="18">
                  <c:v>-9.2247839999999998E-3</c:v>
                </c:pt>
                <c:pt idx="19">
                  <c:v>8.8735110000000006E-3</c:v>
                </c:pt>
                <c:pt idx="20">
                  <c:v>-4.5594463000000002E-2</c:v>
                </c:pt>
                <c:pt idx="21">
                  <c:v>-0.18365869100000001</c:v>
                </c:pt>
                <c:pt idx="22">
                  <c:v>-0.17697173499999999</c:v>
                </c:pt>
                <c:pt idx="23">
                  <c:v>5.9896351E-2</c:v>
                </c:pt>
                <c:pt idx="24">
                  <c:v>0.15776806700000001</c:v>
                </c:pt>
                <c:pt idx="25">
                  <c:v>0.13849823</c:v>
                </c:pt>
                <c:pt idx="26">
                  <c:v>5.3058668000000003E-2</c:v>
                </c:pt>
                <c:pt idx="27">
                  <c:v>-4.0870433999999997E-2</c:v>
                </c:pt>
                <c:pt idx="28">
                  <c:v>-0.150862947</c:v>
                </c:pt>
                <c:pt idx="29">
                  <c:v>0.11631723400000001</c:v>
                </c:pt>
                <c:pt idx="30">
                  <c:v>-8.8887419999999995E-2</c:v>
                </c:pt>
                <c:pt idx="31">
                  <c:v>-4.3773356999999999E-2</c:v>
                </c:pt>
                <c:pt idx="32">
                  <c:v>-0.135897826</c:v>
                </c:pt>
                <c:pt idx="33">
                  <c:v>0.147559579</c:v>
                </c:pt>
                <c:pt idx="34">
                  <c:v>8.6629960000000006E-2</c:v>
                </c:pt>
                <c:pt idx="35">
                  <c:v>7.2774675999999996E-2</c:v>
                </c:pt>
                <c:pt idx="36">
                  <c:v>9.4790132999999999E-2</c:v>
                </c:pt>
                <c:pt idx="37">
                  <c:v>2.1826470000000001E-2</c:v>
                </c:pt>
                <c:pt idx="38">
                  <c:v>-0.14028183999999999</c:v>
                </c:pt>
                <c:pt idx="39">
                  <c:v>7.7975149999999993E-2</c:v>
                </c:pt>
                <c:pt idx="40">
                  <c:v>-2.4407594000000001E-2</c:v>
                </c:pt>
                <c:pt idx="41">
                  <c:v>0.125765821</c:v>
                </c:pt>
                <c:pt idx="42">
                  <c:v>-6.8118081999999996E-2</c:v>
                </c:pt>
                <c:pt idx="43">
                  <c:v>-4.0622139000000002E-2</c:v>
                </c:pt>
                <c:pt idx="44">
                  <c:v>2.3452758000000001E-2</c:v>
                </c:pt>
                <c:pt idx="45">
                  <c:v>0.12397026799999999</c:v>
                </c:pt>
                <c:pt idx="46">
                  <c:v>0.13809569599999999</c:v>
                </c:pt>
                <c:pt idx="47">
                  <c:v>2.8995414000000001E-2</c:v>
                </c:pt>
                <c:pt idx="48">
                  <c:v>4.1576997999999997E-2</c:v>
                </c:pt>
                <c:pt idx="49">
                  <c:v>6.5071561E-2</c:v>
                </c:pt>
                <c:pt idx="50">
                  <c:v>4.4970088999999998E-2</c:v>
                </c:pt>
                <c:pt idx="51">
                  <c:v>3.0299075000000002E-2</c:v>
                </c:pt>
                <c:pt idx="52">
                  <c:v>-6.3282179999999993E-2</c:v>
                </c:pt>
                <c:pt idx="53">
                  <c:v>-4.0860779E-2</c:v>
                </c:pt>
                <c:pt idx="54">
                  <c:v>0.100568244</c:v>
                </c:pt>
                <c:pt idx="55">
                  <c:v>-9.9502689999999994E-3</c:v>
                </c:pt>
                <c:pt idx="56">
                  <c:v>4.5487791E-2</c:v>
                </c:pt>
                <c:pt idx="57">
                  <c:v>9.8496503999999999E-2</c:v>
                </c:pt>
                <c:pt idx="58">
                  <c:v>3.7449089999999998E-3</c:v>
                </c:pt>
                <c:pt idx="59">
                  <c:v>7.7060955E-2</c:v>
                </c:pt>
                <c:pt idx="60">
                  <c:v>4.8083925999999999E-2</c:v>
                </c:pt>
                <c:pt idx="61">
                  <c:v>6.7845172999999995E-2</c:v>
                </c:pt>
                <c:pt idx="62">
                  <c:v>-1.00632E-2</c:v>
                </c:pt>
                <c:pt idx="63">
                  <c:v>7.4399990000000001E-3</c:v>
                </c:pt>
                <c:pt idx="64">
                  <c:v>-1.1820240000000001E-3</c:v>
                </c:pt>
                <c:pt idx="65">
                  <c:v>3.0128383000000002E-2</c:v>
                </c:pt>
                <c:pt idx="66">
                  <c:v>0.10022086500000001</c:v>
                </c:pt>
                <c:pt idx="67">
                  <c:v>-4.3832363999999999E-2</c:v>
                </c:pt>
                <c:pt idx="68">
                  <c:v>-4.3557818999999998E-2</c:v>
                </c:pt>
                <c:pt idx="69">
                  <c:v>0.121976162</c:v>
                </c:pt>
                <c:pt idx="70">
                  <c:v>-1.0515498E-2</c:v>
                </c:pt>
                <c:pt idx="71">
                  <c:v>-7.9003238000000003E-2</c:v>
                </c:pt>
                <c:pt idx="72">
                  <c:v>5.0753051E-2</c:v>
                </c:pt>
                <c:pt idx="73">
                  <c:v>-3.9305945000000002E-2</c:v>
                </c:pt>
                <c:pt idx="74">
                  <c:v>-6.2109667E-2</c:v>
                </c:pt>
                <c:pt idx="75">
                  <c:v>-2.5183595999999999E-2</c:v>
                </c:pt>
                <c:pt idx="76">
                  <c:v>1.8053564000000001E-2</c:v>
                </c:pt>
                <c:pt idx="77">
                  <c:v>6.5694280999999993E-2</c:v>
                </c:pt>
                <c:pt idx="78">
                  <c:v>5.8836089000000001E-2</c:v>
                </c:pt>
                <c:pt idx="79">
                  <c:v>-5.5164916000000001E-2</c:v>
                </c:pt>
                <c:pt idx="80">
                  <c:v>2.1023446000000001E-2</c:v>
                </c:pt>
                <c:pt idx="81">
                  <c:v>2.9472681000000001E-2</c:v>
                </c:pt>
                <c:pt idx="82">
                  <c:v>-0.113956407</c:v>
                </c:pt>
                <c:pt idx="83">
                  <c:v>-9.7359185000000001E-2</c:v>
                </c:pt>
                <c:pt idx="84">
                  <c:v>0.10223668900000001</c:v>
                </c:pt>
                <c:pt idx="85">
                  <c:v>-1.4660619999999999E-2</c:v>
                </c:pt>
                <c:pt idx="86">
                  <c:v>-1.4005930999999999E-2</c:v>
                </c:pt>
                <c:pt idx="87">
                  <c:v>4.4204205000000003E-2</c:v>
                </c:pt>
                <c:pt idx="88">
                  <c:v>2.7515066000000001E-2</c:v>
                </c:pt>
                <c:pt idx="89">
                  <c:v>-7.3939242000000002E-2</c:v>
                </c:pt>
                <c:pt idx="90">
                  <c:v>9.9289991999999994E-2</c:v>
                </c:pt>
                <c:pt idx="91">
                  <c:v>-3.0890528E-2</c:v>
                </c:pt>
                <c:pt idx="92">
                  <c:v>2.9693979999999998E-3</c:v>
                </c:pt>
                <c:pt idx="93">
                  <c:v>-7.8932851999999998E-2</c:v>
                </c:pt>
                <c:pt idx="94">
                  <c:v>5.2816902999999998E-2</c:v>
                </c:pt>
                <c:pt idx="95">
                  <c:v>5.753205E-3</c:v>
                </c:pt>
                <c:pt idx="96">
                  <c:v>6.3669880999999998E-2</c:v>
                </c:pt>
                <c:pt idx="97">
                  <c:v>1.3520581E-2</c:v>
                </c:pt>
                <c:pt idx="98">
                  <c:v>-8.9884860000000004E-3</c:v>
                </c:pt>
                <c:pt idx="99">
                  <c:v>0.131515995</c:v>
                </c:pt>
                <c:pt idx="100">
                  <c:v>-2.0374045E-2</c:v>
                </c:pt>
                <c:pt idx="101">
                  <c:v>9.1314180999999994E-2</c:v>
                </c:pt>
                <c:pt idx="102">
                  <c:v>4.0721434000000001E-2</c:v>
                </c:pt>
                <c:pt idx="103">
                  <c:v>3.3925708999999998E-2</c:v>
                </c:pt>
                <c:pt idx="104">
                  <c:v>1.4556560000000001E-3</c:v>
                </c:pt>
                <c:pt idx="105">
                  <c:v>0.12021744299999999</c:v>
                </c:pt>
                <c:pt idx="106">
                  <c:v>1.4739307E-2</c:v>
                </c:pt>
                <c:pt idx="107">
                  <c:v>8.7989701000000003E-2</c:v>
                </c:pt>
                <c:pt idx="108">
                  <c:v>6.5746347999999996E-2</c:v>
                </c:pt>
                <c:pt idx="109">
                  <c:v>-1.7072480000000001E-2</c:v>
                </c:pt>
                <c:pt idx="110">
                  <c:v>-1.9673499999999999E-4</c:v>
                </c:pt>
                <c:pt idx="111">
                  <c:v>5.1454573000000003E-2</c:v>
                </c:pt>
                <c:pt idx="112">
                  <c:v>6.8891388999999997E-2</c:v>
                </c:pt>
                <c:pt idx="113">
                  <c:v>-1.8483850999999999E-2</c:v>
                </c:pt>
                <c:pt idx="114">
                  <c:v>9.1652928999999994E-2</c:v>
                </c:pt>
                <c:pt idx="115">
                  <c:v>0.12270579500000001</c:v>
                </c:pt>
                <c:pt idx="116">
                  <c:v>-1.8275209999999999E-3</c:v>
                </c:pt>
                <c:pt idx="117">
                  <c:v>-3.2979863999999998E-2</c:v>
                </c:pt>
                <c:pt idx="118">
                  <c:v>-0.36651631699999998</c:v>
                </c:pt>
                <c:pt idx="119">
                  <c:v>0.116715159</c:v>
                </c:pt>
                <c:pt idx="120">
                  <c:v>5.7778739000000003E-2</c:v>
                </c:pt>
                <c:pt idx="121">
                  <c:v>0.13223146699999999</c:v>
                </c:pt>
                <c:pt idx="122">
                  <c:v>4.0850188000000003E-2</c:v>
                </c:pt>
                <c:pt idx="123">
                  <c:v>0.47765670199999999</c:v>
                </c:pt>
                <c:pt idx="124">
                  <c:v>-5.6593887000000002E-2</c:v>
                </c:pt>
                <c:pt idx="125">
                  <c:v>-3.2676200000000003E-4</c:v>
                </c:pt>
                <c:pt idx="126">
                  <c:v>-1.186014E-2</c:v>
                </c:pt>
                <c:pt idx="127">
                  <c:v>5.8798979000000001E-2</c:v>
                </c:pt>
                <c:pt idx="128">
                  <c:v>0.17317621499999999</c:v>
                </c:pt>
                <c:pt idx="129">
                  <c:v>0.21025317600000001</c:v>
                </c:pt>
                <c:pt idx="130">
                  <c:v>5.9334275999999998E-2</c:v>
                </c:pt>
                <c:pt idx="131">
                  <c:v>-7.6636380000000004E-2</c:v>
                </c:pt>
                <c:pt idx="132">
                  <c:v>5.8485600000000003E-4</c:v>
                </c:pt>
                <c:pt idx="133">
                  <c:v>0.12941835400000001</c:v>
                </c:pt>
                <c:pt idx="134">
                  <c:v>5.8709841999999998E-2</c:v>
                </c:pt>
                <c:pt idx="135">
                  <c:v>4.0242050000000003E-3</c:v>
                </c:pt>
                <c:pt idx="136">
                  <c:v>9.9407917999999998E-2</c:v>
                </c:pt>
                <c:pt idx="137">
                  <c:v>-4.0962521000000002E-2</c:v>
                </c:pt>
                <c:pt idx="138">
                  <c:v>3.993551E-2</c:v>
                </c:pt>
                <c:pt idx="139">
                  <c:v>2.9049631999999999E-2</c:v>
                </c:pt>
                <c:pt idx="140">
                  <c:v>4.4601912000000001E-2</c:v>
                </c:pt>
                <c:pt idx="141">
                  <c:v>1.0878484000000001E-2</c:v>
                </c:pt>
                <c:pt idx="142">
                  <c:v>-1.6363208000000001E-2</c:v>
                </c:pt>
                <c:pt idx="143">
                  <c:v>-9.0325574000000006E-2</c:v>
                </c:pt>
                <c:pt idx="144">
                  <c:v>6.1632562000000002E-2</c:v>
                </c:pt>
                <c:pt idx="145">
                  <c:v>-1.7268386E-2</c:v>
                </c:pt>
                <c:pt idx="146">
                  <c:v>-7.3001170000000004E-2</c:v>
                </c:pt>
                <c:pt idx="147">
                  <c:v>-9.9559435000000002E-2</c:v>
                </c:pt>
                <c:pt idx="148">
                  <c:v>-2.5664132999999999E-2</c:v>
                </c:pt>
                <c:pt idx="149">
                  <c:v>-0.107711565</c:v>
                </c:pt>
                <c:pt idx="150">
                  <c:v>7.1045330000000004E-2</c:v>
                </c:pt>
                <c:pt idx="151">
                  <c:v>1.8833854000000001E-2</c:v>
                </c:pt>
                <c:pt idx="152">
                  <c:v>-2.8138963999999999E-2</c:v>
                </c:pt>
                <c:pt idx="153">
                  <c:v>-8.8077269E-2</c:v>
                </c:pt>
                <c:pt idx="154">
                  <c:v>-2.9698611999999999E-2</c:v>
                </c:pt>
                <c:pt idx="155">
                  <c:v>-0.108902798</c:v>
                </c:pt>
                <c:pt idx="156">
                  <c:v>-1.5971842999999999E-2</c:v>
                </c:pt>
                <c:pt idx="157">
                  <c:v>0.162723336</c:v>
                </c:pt>
                <c:pt idx="158">
                  <c:v>2.40143E-3</c:v>
                </c:pt>
                <c:pt idx="159">
                  <c:v>2.3110272000000001E-2</c:v>
                </c:pt>
                <c:pt idx="160">
                  <c:v>-2.5409091000000002E-2</c:v>
                </c:pt>
                <c:pt idx="161">
                  <c:v>-3.0687002000000001E-2</c:v>
                </c:pt>
                <c:pt idx="162">
                  <c:v>-5.9158952000000001E-2</c:v>
                </c:pt>
                <c:pt idx="163">
                  <c:v>-5.1277469999999999E-2</c:v>
                </c:pt>
                <c:pt idx="164">
                  <c:v>1.6099524E-2</c:v>
                </c:pt>
                <c:pt idx="165">
                  <c:v>5.4952991E-2</c:v>
                </c:pt>
                <c:pt idx="166">
                  <c:v>1.4936857E-2</c:v>
                </c:pt>
                <c:pt idx="167">
                  <c:v>-0.102327827</c:v>
                </c:pt>
                <c:pt idx="168">
                  <c:v>9.6557749999999998E-2</c:v>
                </c:pt>
                <c:pt idx="169">
                  <c:v>4.7347989E-2</c:v>
                </c:pt>
                <c:pt idx="170">
                  <c:v>-4.8215518999999998E-2</c:v>
                </c:pt>
                <c:pt idx="171">
                  <c:v>5.6303227999999997E-2</c:v>
                </c:pt>
                <c:pt idx="172">
                  <c:v>-3.4663764999999999E-2</c:v>
                </c:pt>
                <c:pt idx="173">
                  <c:v>-1.2584072E-2</c:v>
                </c:pt>
                <c:pt idx="174">
                  <c:v>9.8183499999999991E-4</c:v>
                </c:pt>
                <c:pt idx="175">
                  <c:v>2.8453229999999999E-2</c:v>
                </c:pt>
                <c:pt idx="176">
                  <c:v>-2.9277976000000001E-2</c:v>
                </c:pt>
                <c:pt idx="177">
                  <c:v>-2.7811796999999999E-2</c:v>
                </c:pt>
                <c:pt idx="178">
                  <c:v>3.0068475000000001E-2</c:v>
                </c:pt>
                <c:pt idx="179">
                  <c:v>2.4321787000000001E-2</c:v>
                </c:pt>
                <c:pt idx="180">
                  <c:v>6.1874879999999997E-3</c:v>
                </c:pt>
                <c:pt idx="181">
                  <c:v>5.2488791E-2</c:v>
                </c:pt>
                <c:pt idx="182">
                  <c:v>-4.9107962999999998E-2</c:v>
                </c:pt>
                <c:pt idx="183">
                  <c:v>5.7586581999999997E-2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F-4A89-8086-99EEA484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764303"/>
        <c:axId val="942226591"/>
      </c:scatterChart>
      <c:valAx>
        <c:axId val="135276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226591"/>
        <c:crosses val="autoZero"/>
        <c:crossBetween val="midCat"/>
      </c:valAx>
      <c:valAx>
        <c:axId val="94222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76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HS300 reg on big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big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034350059735426E-2"/>
                  <c:y val="0.18822221456297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Sheet1!$Q$2:$Q$185</c:f>
              <c:numCache>
                <c:formatCode>General</c:formatCode>
                <c:ptCount val="184"/>
                <c:pt idx="3">
                  <c:v>-8.1982861249048078E-2</c:v>
                </c:pt>
                <c:pt idx="4">
                  <c:v>2.6566972369881429E-2</c:v>
                </c:pt>
                <c:pt idx="5">
                  <c:v>1.0777407276741414E-2</c:v>
                </c:pt>
                <c:pt idx="6">
                  <c:v>4.4766708701134923E-2</c:v>
                </c:pt>
                <c:pt idx="7">
                  <c:v>-1.1347961031123344E-2</c:v>
                </c:pt>
                <c:pt idx="8">
                  <c:v>-4.4811912054851279E-2</c:v>
                </c:pt>
                <c:pt idx="9">
                  <c:v>-2.7959099831103436E-3</c:v>
                </c:pt>
                <c:pt idx="10">
                  <c:v>5.6784500417701389E-2</c:v>
                </c:pt>
                <c:pt idx="11">
                  <c:v>9.3291461367697198E-2</c:v>
                </c:pt>
                <c:pt idx="12">
                  <c:v>4.2997226624405673E-2</c:v>
                </c:pt>
                <c:pt idx="13">
                  <c:v>7.6732414696915772E-3</c:v>
                </c:pt>
                <c:pt idx="14">
                  <c:v>0.10485444213026228</c:v>
                </c:pt>
                <c:pt idx="15">
                  <c:v>0.16471190344180506</c:v>
                </c:pt>
                <c:pt idx="16">
                  <c:v>2.0879563513859892E-2</c:v>
                </c:pt>
                <c:pt idx="17">
                  <c:v>-7.1472639100117724E-2</c:v>
                </c:pt>
                <c:pt idx="18">
                  <c:v>3.4272558002982338E-2</c:v>
                </c:pt>
                <c:pt idx="19">
                  <c:v>4.8241191015096795E-2</c:v>
                </c:pt>
                <c:pt idx="20">
                  <c:v>4.3612419562878167E-2</c:v>
                </c:pt>
                <c:pt idx="21">
                  <c:v>0.1706351103129459</c:v>
                </c:pt>
                <c:pt idx="22">
                  <c:v>0.19056090902727552</c:v>
                </c:pt>
                <c:pt idx="23">
                  <c:v>0.16868278582102358</c:v>
                </c:pt>
                <c:pt idx="24">
                  <c:v>6.6753586490814726E-2</c:v>
                </c:pt>
                <c:pt idx="25">
                  <c:v>9.3222037515179393E-2</c:v>
                </c:pt>
                <c:pt idx="26">
                  <c:v>0.27929239551653967</c:v>
                </c:pt>
                <c:pt idx="27">
                  <c:v>0.10375669835417883</c:v>
                </c:pt>
                <c:pt idx="28">
                  <c:v>-4.1718962817754786E-2</c:v>
                </c:pt>
                <c:pt idx="29">
                  <c:v>0.18503326177977103</c:v>
                </c:pt>
                <c:pt idx="30">
                  <c:v>0.18747646035475365</c:v>
                </c:pt>
                <c:pt idx="31">
                  <c:v>5.361717713114119E-2</c:v>
                </c:pt>
                <c:pt idx="32">
                  <c:v>1.9303649470238111E-2</c:v>
                </c:pt>
                <c:pt idx="33">
                  <c:v>-0.16720107444089347</c:v>
                </c:pt>
                <c:pt idx="34">
                  <c:v>0.12683301635281738</c:v>
                </c:pt>
                <c:pt idx="35">
                  <c:v>-0.13447615051318138</c:v>
                </c:pt>
                <c:pt idx="36">
                  <c:v>1.171976452255228E-2</c:v>
                </c:pt>
                <c:pt idx="37">
                  <c:v>-0.18911339059374699</c:v>
                </c:pt>
                <c:pt idx="38">
                  <c:v>4.447662991718828E-2</c:v>
                </c:pt>
                <c:pt idx="39">
                  <c:v>-8.7845278748812858E-2</c:v>
                </c:pt>
                <c:pt idx="40">
                  <c:v>-0.22692747547302511</c:v>
                </c:pt>
                <c:pt idx="41">
                  <c:v>4.7961544798732986E-3</c:v>
                </c:pt>
                <c:pt idx="42">
                  <c:v>-0.14742924772120453</c:v>
                </c:pt>
                <c:pt idx="43">
                  <c:v>-6.1873860614473759E-2</c:v>
                </c:pt>
                <c:pt idx="44">
                  <c:v>-0.2585061907775687</c:v>
                </c:pt>
                <c:pt idx="45">
                  <c:v>9.9936285058245061E-2</c:v>
                </c:pt>
                <c:pt idx="46">
                  <c:v>-6.6669581183877134E-3</c:v>
                </c:pt>
                <c:pt idx="47">
                  <c:v>0.11825803754153556</c:v>
                </c:pt>
                <c:pt idx="48">
                  <c:v>5.3038353306964062E-2</c:v>
                </c:pt>
                <c:pt idx="49">
                  <c:v>0.17159622329466628</c:v>
                </c:pt>
                <c:pt idx="50">
                  <c:v>4.5912935293625015E-2</c:v>
                </c:pt>
                <c:pt idx="51">
                  <c:v>5.2147788923074659E-2</c:v>
                </c:pt>
                <c:pt idx="52">
                  <c:v>0.1473922984661431</c:v>
                </c:pt>
                <c:pt idx="53">
                  <c:v>0.17942693283056529</c:v>
                </c:pt>
                <c:pt idx="54">
                  <c:v>-0.24215315078910302</c:v>
                </c:pt>
                <c:pt idx="55">
                  <c:v>6.1665494811449152E-2</c:v>
                </c:pt>
                <c:pt idx="56">
                  <c:v>9.1709930777422691E-2</c:v>
                </c:pt>
                <c:pt idx="57">
                  <c:v>7.0510338772760445E-2</c:v>
                </c:pt>
                <c:pt idx="58">
                  <c:v>1.8227794752923753E-2</c:v>
                </c:pt>
                <c:pt idx="59">
                  <c:v>-0.1039019151601933</c:v>
                </c:pt>
                <c:pt idx="60">
                  <c:v>2.4190427444322451E-2</c:v>
                </c:pt>
                <c:pt idx="61">
                  <c:v>1.948398224074939E-2</c:v>
                </c:pt>
                <c:pt idx="62">
                  <c:v>-8.3168689715776789E-2</c:v>
                </c:pt>
                <c:pt idx="63">
                  <c:v>-9.5880496583381117E-2</c:v>
                </c:pt>
                <c:pt idx="64">
                  <c:v>-7.5791667568132826E-2</c:v>
                </c:pt>
                <c:pt idx="65">
                  <c:v>0.11930224301326134</c:v>
                </c:pt>
                <c:pt idx="66">
                  <c:v>1.1969953117102724E-2</c:v>
                </c:pt>
                <c:pt idx="67">
                  <c:v>1.1153248667844718E-2</c:v>
                </c:pt>
                <c:pt idx="68">
                  <c:v>0.1513879757593925</c:v>
                </c:pt>
                <c:pt idx="69">
                  <c:v>-7.1890957934662408E-2</c:v>
                </c:pt>
                <c:pt idx="70">
                  <c:v>-2.7829224830170207E-3</c:v>
                </c:pt>
                <c:pt idx="71">
                  <c:v>-1.6542742610908299E-2</c:v>
                </c:pt>
                <c:pt idx="72">
                  <c:v>5.299836503050525E-2</c:v>
                </c:pt>
                <c:pt idx="73">
                  <c:v>-5.0222869772438179E-3</c:v>
                </c:pt>
                <c:pt idx="74">
                  <c:v>-9.4840985452752206E-3</c:v>
                </c:pt>
                <c:pt idx="75">
                  <c:v>-5.9873712696384231E-2</c:v>
                </c:pt>
                <c:pt idx="76">
                  <c:v>1.4169298631378417E-2</c:v>
                </c:pt>
                <c:pt idx="77">
                  <c:v>-2.365567378099866E-2</c:v>
                </c:pt>
                <c:pt idx="78">
                  <c:v>-4.2159026674921177E-2</c:v>
                </c:pt>
                <c:pt idx="79">
                  <c:v>-9.3238676680319613E-2</c:v>
                </c:pt>
                <c:pt idx="80">
                  <c:v>4.4147442229840989E-2</c:v>
                </c:pt>
                <c:pt idx="81">
                  <c:v>-6.4478668501953385E-2</c:v>
                </c:pt>
                <c:pt idx="82">
                  <c:v>-6.9711919794409799E-2</c:v>
                </c:pt>
                <c:pt idx="83">
                  <c:v>5.0525633701944996E-2</c:v>
                </c:pt>
                <c:pt idx="84">
                  <c:v>6.8937530942351721E-2</c:v>
                </c:pt>
                <c:pt idx="85">
                  <c:v>-6.8044978626800312E-2</c:v>
                </c:pt>
                <c:pt idx="86">
                  <c:v>6.9762515784756923E-2</c:v>
                </c:pt>
                <c:pt idx="87">
                  <c:v>2.2390105705669531E-3</c:v>
                </c:pt>
                <c:pt idx="88">
                  <c:v>-6.4752055439886866E-2</c:v>
                </c:pt>
                <c:pt idx="89">
                  <c:v>-5.2278793147574165E-2</c:v>
                </c:pt>
                <c:pt idx="90">
                  <c:v>-5.4888294497882559E-2</c:v>
                </c:pt>
                <c:pt idx="91">
                  <c:v>4.0020500074834452E-2</c:v>
                </c:pt>
                <c:pt idx="92">
                  <c:v>-1.6697847028707722E-2</c:v>
                </c:pt>
                <c:pt idx="93">
                  <c:v>-5.1072812907460595E-2</c:v>
                </c:pt>
                <c:pt idx="94">
                  <c:v>0.17913593748539486</c:v>
                </c:pt>
                <c:pt idx="95">
                  <c:v>6.4975524683406449E-2</c:v>
                </c:pt>
                <c:pt idx="96">
                  <c:v>-5.0430238789972688E-3</c:v>
                </c:pt>
                <c:pt idx="97">
                  <c:v>-6.6677140495187651E-2</c:v>
                </c:pt>
                <c:pt idx="98">
                  <c:v>-1.9145678695673077E-2</c:v>
                </c:pt>
                <c:pt idx="99">
                  <c:v>6.5018326243916749E-2</c:v>
                </c:pt>
                <c:pt idx="100">
                  <c:v>-0.15568804840337166</c:v>
                </c:pt>
                <c:pt idx="101">
                  <c:v>-3.4626290533662442E-3</c:v>
                </c:pt>
                <c:pt idx="102">
                  <c:v>5.5124896261775941E-2</c:v>
                </c:pt>
                <c:pt idx="103">
                  <c:v>4.1112229948442297E-2</c:v>
                </c:pt>
                <c:pt idx="104">
                  <c:v>-1.4661441902168566E-2</c:v>
                </c:pt>
                <c:pt idx="105">
                  <c:v>2.7475860674384619E-2</c:v>
                </c:pt>
                <c:pt idx="106">
                  <c:v>-4.4654645050718693E-2</c:v>
                </c:pt>
                <c:pt idx="107">
                  <c:v>-5.4754659811247226E-2</c:v>
                </c:pt>
                <c:pt idx="108">
                  <c:v>-1.0660854956979736E-2</c:v>
                </c:pt>
                <c:pt idx="109">
                  <c:v>-1.4993322533123275E-2</c:v>
                </c:pt>
                <c:pt idx="110">
                  <c:v>5.7587476121696273E-3</c:v>
                </c:pt>
                <c:pt idx="111">
                  <c:v>-1.0191507694587469E-3</c:v>
                </c:pt>
                <c:pt idx="112">
                  <c:v>4.0158407760866668E-3</c:v>
                </c:pt>
                <c:pt idx="113">
                  <c:v>8.5505653266331708E-2</c:v>
                </c:pt>
                <c:pt idx="114">
                  <c:v>-5.0888203382619028E-3</c:v>
                </c:pt>
                <c:pt idx="115">
                  <c:v>4.8197614496063287E-2</c:v>
                </c:pt>
                <c:pt idx="116">
                  <c:v>2.3390548309050786E-2</c:v>
                </c:pt>
                <c:pt idx="117">
                  <c:v>0.11980130126937551</c:v>
                </c:pt>
                <c:pt idx="118">
                  <c:v>0.25807278501292341</c:v>
                </c:pt>
                <c:pt idx="119">
                  <c:v>-2.8103687353199184E-2</c:v>
                </c:pt>
                <c:pt idx="120">
                  <c:v>4.0312835758315242E-2</c:v>
                </c:pt>
                <c:pt idx="121">
                  <c:v>0.13388788750685721</c:v>
                </c:pt>
                <c:pt idx="122">
                  <c:v>0.17246494865718812</c:v>
                </c:pt>
                <c:pt idx="123">
                  <c:v>1.9145706532151186E-2</c:v>
                </c:pt>
                <c:pt idx="124">
                  <c:v>-7.5984903415323393E-2</c:v>
                </c:pt>
                <c:pt idx="125">
                  <c:v>-0.14672479320366649</c:v>
                </c:pt>
                <c:pt idx="126">
                  <c:v>-0.11794482144260746</c:v>
                </c:pt>
                <c:pt idx="127">
                  <c:v>-4.8592917357286755E-2</c:v>
                </c:pt>
                <c:pt idx="128">
                  <c:v>0.10338281896376782</c:v>
                </c:pt>
                <c:pt idx="129">
                  <c:v>9.1480668236146121E-3</c:v>
                </c:pt>
                <c:pt idx="130">
                  <c:v>4.6152853990427449E-2</c:v>
                </c:pt>
                <c:pt idx="131">
                  <c:v>-0.21037735090498283</c:v>
                </c:pt>
                <c:pt idx="132">
                  <c:v>-2.3291888570953483E-2</c:v>
                </c:pt>
                <c:pt idx="133">
                  <c:v>0.11837482232655783</c:v>
                </c:pt>
                <c:pt idx="134">
                  <c:v>-1.9060995808072533E-2</c:v>
                </c:pt>
                <c:pt idx="135">
                  <c:v>4.0579710144927365E-3</c:v>
                </c:pt>
                <c:pt idx="136">
                  <c:v>-4.9344388495563656E-3</c:v>
                </c:pt>
                <c:pt idx="137">
                  <c:v>1.5856457995129795E-2</c:v>
                </c:pt>
                <c:pt idx="138">
                  <c:v>3.8658772195397567E-2</c:v>
                </c:pt>
                <c:pt idx="139">
                  <c:v>-2.2390234960739639E-2</c:v>
                </c:pt>
                <c:pt idx="140">
                  <c:v>2.551271332316923E-2</c:v>
                </c:pt>
                <c:pt idx="141">
                  <c:v>6.0462551104823271E-2</c:v>
                </c:pt>
                <c:pt idx="142">
                  <c:v>-6.4420576596947443E-2</c:v>
                </c:pt>
                <c:pt idx="143">
                  <c:v>2.3528132250580081E-2</c:v>
                </c:pt>
                <c:pt idx="144">
                  <c:v>1.9141312176058724E-2</c:v>
                </c:pt>
                <c:pt idx="145">
                  <c:v>9.3836614235948016E-4</c:v>
                </c:pt>
                <c:pt idx="146">
                  <c:v>-4.7163669507096773E-3</c:v>
                </c:pt>
                <c:pt idx="147">
                  <c:v>1.5445889962933385E-2</c:v>
                </c:pt>
                <c:pt idx="148">
                  <c:v>4.9792721192826572E-2</c:v>
                </c:pt>
                <c:pt idx="149">
                  <c:v>1.9382022471910031E-2</c:v>
                </c:pt>
                <c:pt idx="150">
                  <c:v>2.2531548716247556E-2</c:v>
                </c:pt>
                <c:pt idx="151">
                  <c:v>3.770188561755441E-3</c:v>
                </c:pt>
                <c:pt idx="152">
                  <c:v>4.4368565098396921E-2</c:v>
                </c:pt>
                <c:pt idx="153">
                  <c:v>-1.5474003673825247E-4</c:v>
                </c:pt>
                <c:pt idx="154">
                  <c:v>6.1780784303936496E-3</c:v>
                </c:pt>
                <c:pt idx="155">
                  <c:v>6.0793629135293979E-2</c:v>
                </c:pt>
                <c:pt idx="156">
                  <c:v>-5.8995766973034866E-2</c:v>
                </c:pt>
                <c:pt idx="157">
                  <c:v>-3.1101191955542711E-2</c:v>
                </c:pt>
                <c:pt idx="158">
                  <c:v>-3.6326792356034344E-2</c:v>
                </c:pt>
                <c:pt idx="159">
                  <c:v>1.2111113477140606E-2</c:v>
                </c:pt>
                <c:pt idx="160">
                  <c:v>-7.663621205665927E-2</c:v>
                </c:pt>
                <c:pt idx="161">
                  <c:v>1.9026026921257985E-3</c:v>
                </c:pt>
                <c:pt idx="162">
                  <c:v>-5.2068704763962366E-2</c:v>
                </c:pt>
                <c:pt idx="163">
                  <c:v>3.1297046033888179E-2</c:v>
                </c:pt>
                <c:pt idx="164">
                  <c:v>-8.2887933792012453E-2</c:v>
                </c:pt>
                <c:pt idx="165">
                  <c:v>5.9832203486565151E-3</c:v>
                </c:pt>
                <c:pt idx="166">
                  <c:v>-5.1073379372078571E-2</c:v>
                </c:pt>
                <c:pt idx="167">
                  <c:v>6.3434806437148133E-2</c:v>
                </c:pt>
                <c:pt idx="168">
                  <c:v>0.14609433319902668</c:v>
                </c:pt>
                <c:pt idx="169">
                  <c:v>5.5314672545968453E-2</c:v>
                </c:pt>
                <c:pt idx="170">
                  <c:v>1.0554341819158413E-2</c:v>
                </c:pt>
                <c:pt idx="171">
                  <c:v>-7.2426473406742825E-2</c:v>
                </c:pt>
                <c:pt idx="172">
                  <c:v>5.3942514580733368E-2</c:v>
                </c:pt>
                <c:pt idx="173">
                  <c:v>2.5538544381389487E-3</c:v>
                </c:pt>
                <c:pt idx="174">
                  <c:v>-9.3263735346877426E-3</c:v>
                </c:pt>
                <c:pt idx="175">
                  <c:v>3.9320031898178627E-3</c:v>
                </c:pt>
                <c:pt idx="176">
                  <c:v>1.8932869842418279E-2</c:v>
                </c:pt>
                <c:pt idx="177">
                  <c:v>-1.4943075834566135E-2</c:v>
                </c:pt>
                <c:pt idx="178">
                  <c:v>6.9974690950121016E-2</c:v>
                </c:pt>
                <c:pt idx="179">
                  <c:v>-2.2623749566711704E-2</c:v>
                </c:pt>
                <c:pt idx="180">
                  <c:v>-1.5946951722070956E-2</c:v>
                </c:pt>
                <c:pt idx="181">
                  <c:v>-6.4438268549891584E-2</c:v>
                </c:pt>
                <c:pt idx="182">
                  <c:v>6.1424354884215576E-2</c:v>
                </c:pt>
                <c:pt idx="183">
                  <c:v>-1.1644490336299818E-2</c:v>
                </c:pt>
              </c:numCache>
            </c:numRef>
          </c:xVal>
          <c:yVal>
            <c:numRef>
              <c:f>Sheet1!$S$2:$S$185</c:f>
              <c:numCache>
                <c:formatCode>General</c:formatCode>
                <c:ptCount val="184"/>
                <c:pt idx="0">
                  <c:v>8.5372706013764899E-2</c:v>
                </c:pt>
                <c:pt idx="1">
                  <c:v>-8.8957914276452693E-2</c:v>
                </c:pt>
                <c:pt idx="2">
                  <c:v>-8.54220108086069E-4</c:v>
                </c:pt>
                <c:pt idx="3">
                  <c:v>-8.90381810313082E-2</c:v>
                </c:pt>
                <c:pt idx="4">
                  <c:v>2.3894332229937601E-2</c:v>
                </c:pt>
                <c:pt idx="5">
                  <c:v>1.68914150109554E-2</c:v>
                </c:pt>
                <c:pt idx="6">
                  <c:v>4.7956516206242999E-2</c:v>
                </c:pt>
                <c:pt idx="7">
                  <c:v>-1.1607028888449E-2</c:v>
                </c:pt>
                <c:pt idx="8">
                  <c:v>-4.8033247736141302E-2</c:v>
                </c:pt>
                <c:pt idx="9">
                  <c:v>-5.8341991447933899E-3</c:v>
                </c:pt>
                <c:pt idx="10">
                  <c:v>6.3279502499822393E-2</c:v>
                </c:pt>
                <c:pt idx="11">
                  <c:v>8.6134030357781804E-2</c:v>
                </c:pt>
                <c:pt idx="12">
                  <c:v>3.9400123662992802E-2</c:v>
                </c:pt>
                <c:pt idx="13">
                  <c:v>2.40855257386553E-2</c:v>
                </c:pt>
                <c:pt idx="14">
                  <c:v>0.11155306735465501</c:v>
                </c:pt>
                <c:pt idx="15">
                  <c:v>0.15674789428108199</c:v>
                </c:pt>
                <c:pt idx="16">
                  <c:v>2.61058926952852E-2</c:v>
                </c:pt>
                <c:pt idx="17">
                  <c:v>-7.31803235655617E-2</c:v>
                </c:pt>
                <c:pt idx="18">
                  <c:v>3.9855074179789202E-2</c:v>
                </c:pt>
                <c:pt idx="19">
                  <c:v>4.8066542212321199E-2</c:v>
                </c:pt>
                <c:pt idx="20">
                  <c:v>3.6258002088873899E-2</c:v>
                </c:pt>
                <c:pt idx="21">
                  <c:v>0.181447949774099</c:v>
                </c:pt>
                <c:pt idx="22">
                  <c:v>0.19420713899016601</c:v>
                </c:pt>
                <c:pt idx="23">
                  <c:v>0.16477208890857101</c:v>
                </c:pt>
                <c:pt idx="24">
                  <c:v>6.1138547457937301E-2</c:v>
                </c:pt>
                <c:pt idx="25">
                  <c:v>8.8196297788105796E-2</c:v>
                </c:pt>
                <c:pt idx="26">
                  <c:v>0.26480870428560399</c:v>
                </c:pt>
                <c:pt idx="27">
                  <c:v>0.106629089915418</c:v>
                </c:pt>
                <c:pt idx="28">
                  <c:v>-3.9754960775349298E-2</c:v>
                </c:pt>
                <c:pt idx="29">
                  <c:v>0.18782805638250699</c:v>
                </c:pt>
                <c:pt idx="30">
                  <c:v>0.18337282785511999</c:v>
                </c:pt>
                <c:pt idx="31">
                  <c:v>4.8279430020165701E-2</c:v>
                </c:pt>
                <c:pt idx="32">
                  <c:v>2.42034373437209E-2</c:v>
                </c:pt>
                <c:pt idx="33">
                  <c:v>-0.17034255249994601</c:v>
                </c:pt>
                <c:pt idx="34">
                  <c:v>0.12222136609404601</c:v>
                </c:pt>
                <c:pt idx="35">
                  <c:v>-0.13428177276455799</c:v>
                </c:pt>
                <c:pt idx="36">
                  <c:v>1.1682181642126799E-2</c:v>
                </c:pt>
                <c:pt idx="37">
                  <c:v>-0.19181933746877</c:v>
                </c:pt>
                <c:pt idx="38">
                  <c:v>6.7231513798935799E-2</c:v>
                </c:pt>
                <c:pt idx="39">
                  <c:v>-9.2890381415405704E-2</c:v>
                </c:pt>
                <c:pt idx="40">
                  <c:v>-0.21517203425900799</c:v>
                </c:pt>
                <c:pt idx="41">
                  <c:v>1.01200113388132E-2</c:v>
                </c:pt>
                <c:pt idx="42">
                  <c:v>-0.14957836550109599</c:v>
                </c:pt>
                <c:pt idx="43">
                  <c:v>-6.1557582879498501E-2</c:v>
                </c:pt>
                <c:pt idx="44">
                  <c:v>-0.26679761389065099</c:v>
                </c:pt>
                <c:pt idx="45">
                  <c:v>0.115368499278496</c:v>
                </c:pt>
                <c:pt idx="46">
                  <c:v>8.0409844279590297E-4</c:v>
                </c:pt>
                <c:pt idx="47">
                  <c:v>0.121803968684987</c:v>
                </c:pt>
                <c:pt idx="48">
                  <c:v>4.4259918244621201E-2</c:v>
                </c:pt>
                <c:pt idx="49">
                  <c:v>0.17627812892731401</c:v>
                </c:pt>
                <c:pt idx="50">
                  <c:v>4.0179851109550899E-2</c:v>
                </c:pt>
                <c:pt idx="51">
                  <c:v>5.0864574493865097E-2</c:v>
                </c:pt>
                <c:pt idx="52">
                  <c:v>0.13999872325490101</c:v>
                </c:pt>
                <c:pt idx="53">
                  <c:v>0.18334925909338001</c:v>
                </c:pt>
                <c:pt idx="54">
                  <c:v>-0.23518150819827499</c:v>
                </c:pt>
                <c:pt idx="55">
                  <c:v>5.8743901140085597E-2</c:v>
                </c:pt>
                <c:pt idx="56">
                  <c:v>8.5479553389726806E-2</c:v>
                </c:pt>
                <c:pt idx="57">
                  <c:v>6.3487199233239797E-2</c:v>
                </c:pt>
                <c:pt idx="58">
                  <c:v>3.34475798035044E-2</c:v>
                </c:pt>
                <c:pt idx="59">
                  <c:v>-0.10455718329944599</c:v>
                </c:pt>
                <c:pt idx="60">
                  <c:v>1.86105791588837E-2</c:v>
                </c:pt>
                <c:pt idx="61">
                  <c:v>1.7903022841148801E-2</c:v>
                </c:pt>
                <c:pt idx="62">
                  <c:v>-8.2034209093417104E-2</c:v>
                </c:pt>
                <c:pt idx="63">
                  <c:v>-7.7063216971359302E-2</c:v>
                </c:pt>
                <c:pt idx="64">
                  <c:v>-6.7529898747250294E-2</c:v>
                </c:pt>
                <c:pt idx="65">
                  <c:v>0.110093718143065</c:v>
                </c:pt>
                <c:pt idx="66">
                  <c:v>-1.26093851761002E-3</c:v>
                </c:pt>
                <c:pt idx="67">
                  <c:v>7.7243380549094397E-3</c:v>
                </c:pt>
                <c:pt idx="68">
                  <c:v>0.13054803556799799</c:v>
                </c:pt>
                <c:pt idx="69">
                  <c:v>-6.4513094798724302E-2</c:v>
                </c:pt>
                <c:pt idx="70">
                  <c:v>-4.93924649149229E-3</c:v>
                </c:pt>
                <c:pt idx="71">
                  <c:v>-9.3491618947685092E-3</c:v>
                </c:pt>
                <c:pt idx="72">
                  <c:v>3.72251500236285E-2</c:v>
                </c:pt>
                <c:pt idx="73">
                  <c:v>4.8176565166851704E-3</c:v>
                </c:pt>
                <c:pt idx="74">
                  <c:v>-6.6995444742798602E-3</c:v>
                </c:pt>
                <c:pt idx="75">
                  <c:v>-5.5721347134019099E-2</c:v>
                </c:pt>
                <c:pt idx="76">
                  <c:v>1.94342774250588E-2</c:v>
                </c:pt>
                <c:pt idx="77">
                  <c:v>-2.0552720670680698E-2</c:v>
                </c:pt>
                <c:pt idx="78">
                  <c:v>-5.08336496403771E-2</c:v>
                </c:pt>
                <c:pt idx="79">
                  <c:v>-7.68951277437456E-2</c:v>
                </c:pt>
                <c:pt idx="80">
                  <c:v>4.5825725812203899E-2</c:v>
                </c:pt>
                <c:pt idx="81">
                  <c:v>-5.3804818597069502E-2</c:v>
                </c:pt>
                <c:pt idx="82">
                  <c:v>-4.0828367566421601E-2</c:v>
                </c:pt>
                <c:pt idx="83">
                  <c:v>4.2486881058197597E-2</c:v>
                </c:pt>
                <c:pt idx="84">
                  <c:v>5.5013462266759801E-2</c:v>
                </c:pt>
                <c:pt idx="85">
                  <c:v>-6.7550915860672106E-2</c:v>
                </c:pt>
                <c:pt idx="86">
                  <c:v>5.4936039638679802E-2</c:v>
                </c:pt>
                <c:pt idx="87">
                  <c:v>-6.0890298627809302E-3</c:v>
                </c:pt>
                <c:pt idx="88">
                  <c:v>-4.73748486153837E-2</c:v>
                </c:pt>
                <c:pt idx="89">
                  <c:v>-4.3454104857835803E-2</c:v>
                </c:pt>
                <c:pt idx="90">
                  <c:v>-3.6228155749474703E-2</c:v>
                </c:pt>
                <c:pt idx="91">
                  <c:v>2.9052659760831E-2</c:v>
                </c:pt>
                <c:pt idx="92">
                  <c:v>-1.23561954560291E-2</c:v>
                </c:pt>
                <c:pt idx="93">
                  <c:v>-4.4093888854806501E-2</c:v>
                </c:pt>
                <c:pt idx="94">
                  <c:v>0.14683243820536801</c:v>
                </c:pt>
                <c:pt idx="95">
                  <c:v>4.5920975303907E-2</c:v>
                </c:pt>
                <c:pt idx="96">
                  <c:v>-1.02683519075578E-2</c:v>
                </c:pt>
                <c:pt idx="97">
                  <c:v>-5.6348772962209998E-2</c:v>
                </c:pt>
                <c:pt idx="98">
                  <c:v>-2.2927937977281002E-2</c:v>
                </c:pt>
                <c:pt idx="99">
                  <c:v>5.69067065153364E-2</c:v>
                </c:pt>
                <c:pt idx="100">
                  <c:v>-0.12741263657146201</c:v>
                </c:pt>
                <c:pt idx="101">
                  <c:v>1.6980143826530798E-2</c:v>
                </c:pt>
                <c:pt idx="102">
                  <c:v>4.0257646410211102E-2</c:v>
                </c:pt>
                <c:pt idx="103">
                  <c:v>3.78574839385558E-2</c:v>
                </c:pt>
                <c:pt idx="104">
                  <c:v>-1.78355572658562E-2</c:v>
                </c:pt>
                <c:pt idx="105">
                  <c:v>3.2819071383753402E-2</c:v>
                </c:pt>
                <c:pt idx="106">
                  <c:v>-4.4365576411481103E-2</c:v>
                </c:pt>
                <c:pt idx="107">
                  <c:v>-3.9922889564912398E-2</c:v>
                </c:pt>
                <c:pt idx="108">
                  <c:v>6.41210807874194E-4</c:v>
                </c:pt>
                <c:pt idx="109">
                  <c:v>-1.6068352163992099E-2</c:v>
                </c:pt>
                <c:pt idx="110">
                  <c:v>1.3914677395190399E-4</c:v>
                </c:pt>
                <c:pt idx="111">
                  <c:v>8.9703681652868895E-3</c:v>
                </c:pt>
                <c:pt idx="112">
                  <c:v>1.8541068931932098E-2</c:v>
                </c:pt>
                <c:pt idx="113">
                  <c:v>8.4535978794493899E-2</c:v>
                </c:pt>
                <c:pt idx="114">
                  <c:v>-1.4470554488601899E-3</c:v>
                </c:pt>
                <c:pt idx="115">
                  <c:v>5.1799335545027102E-2</c:v>
                </c:pt>
                <c:pt idx="116">
                  <c:v>2.43324548859606E-2</c:v>
                </c:pt>
                <c:pt idx="117">
                  <c:v>0.11086395136437301</c:v>
                </c:pt>
                <c:pt idx="118">
                  <c:v>0.23951177812782401</c:v>
                </c:pt>
                <c:pt idx="119">
                  <c:v>-1.1000583312274E-2</c:v>
                </c:pt>
                <c:pt idx="120">
                  <c:v>3.1537789197078801E-2</c:v>
                </c:pt>
                <c:pt idx="121">
                  <c:v>0.120505948080586</c:v>
                </c:pt>
                <c:pt idx="122">
                  <c:v>0.16559840605103501</c:v>
                </c:pt>
                <c:pt idx="123">
                  <c:v>2.3449109194157501E-3</c:v>
                </c:pt>
                <c:pt idx="124">
                  <c:v>-6.1743330422942902E-2</c:v>
                </c:pt>
                <c:pt idx="125">
                  <c:v>-0.12818057730594701</c:v>
                </c:pt>
                <c:pt idx="126">
                  <c:v>-0.13396151648062099</c:v>
                </c:pt>
                <c:pt idx="127">
                  <c:v>-4.8441679102277799E-2</c:v>
                </c:pt>
                <c:pt idx="128">
                  <c:v>0.11089099486414999</c:v>
                </c:pt>
                <c:pt idx="129">
                  <c:v>6.6642481693957503E-3</c:v>
                </c:pt>
                <c:pt idx="130">
                  <c:v>2.9625367103701901E-2</c:v>
                </c:pt>
                <c:pt idx="131">
                  <c:v>-0.218683770867417</c:v>
                </c:pt>
                <c:pt idx="132">
                  <c:v>-1.8310086163963901E-2</c:v>
                </c:pt>
                <c:pt idx="133">
                  <c:v>0.123057884002271</c:v>
                </c:pt>
                <c:pt idx="134">
                  <c:v>-2.5322362546485101E-2</c:v>
                </c:pt>
                <c:pt idx="135">
                  <c:v>3.63265041607715E-3</c:v>
                </c:pt>
                <c:pt idx="136">
                  <c:v>6.8368437602820504E-3</c:v>
                </c:pt>
                <c:pt idx="137">
                  <c:v>2.9783834409789999E-2</c:v>
                </c:pt>
                <c:pt idx="138">
                  <c:v>3.7875576645593503E-2</c:v>
                </c:pt>
                <c:pt idx="139">
                  <c:v>-2.5718119704270199E-2</c:v>
                </c:pt>
                <c:pt idx="140">
                  <c:v>2.42518898404207E-2</c:v>
                </c:pt>
                <c:pt idx="141">
                  <c:v>5.1715596605019599E-2</c:v>
                </c:pt>
                <c:pt idx="142">
                  <c:v>-4.90112647698085E-2</c:v>
                </c:pt>
                <c:pt idx="143">
                  <c:v>2.9194796321303298E-2</c:v>
                </c:pt>
                <c:pt idx="144">
                  <c:v>1.9037219528729499E-2</c:v>
                </c:pt>
                <c:pt idx="145">
                  <c:v>2.0392603406732498E-3</c:v>
                </c:pt>
                <c:pt idx="146">
                  <c:v>-5.3634547223326704E-3</c:v>
                </c:pt>
                <c:pt idx="147">
                  <c:v>9.4911334772573106E-3</c:v>
                </c:pt>
                <c:pt idx="148">
                  <c:v>4.4807367804362098E-2</c:v>
                </c:pt>
                <c:pt idx="149">
                  <c:v>4.07701881595776E-2</c:v>
                </c:pt>
                <c:pt idx="150">
                  <c:v>2.3136336910974099E-2</c:v>
                </c:pt>
                <c:pt idx="151">
                  <c:v>4.4466431797088096E-3</c:v>
                </c:pt>
                <c:pt idx="152">
                  <c:v>2.9266397635304999E-2</c:v>
                </c:pt>
                <c:pt idx="153">
                  <c:v>-1.07370578125861E-2</c:v>
                </c:pt>
                <c:pt idx="154">
                  <c:v>8.1483153150770093E-3</c:v>
                </c:pt>
                <c:pt idx="155">
                  <c:v>6.5267701055661903E-2</c:v>
                </c:pt>
                <c:pt idx="156">
                  <c:v>-5.9190749714103201E-2</c:v>
                </c:pt>
                <c:pt idx="157">
                  <c:v>-3.2328386014834398E-2</c:v>
                </c:pt>
                <c:pt idx="158">
                  <c:v>-2.8818975576706599E-2</c:v>
                </c:pt>
                <c:pt idx="159">
                  <c:v>1.07378455566772E-2</c:v>
                </c:pt>
                <c:pt idx="160">
                  <c:v>-6.5138730845915094E-2</c:v>
                </c:pt>
                <c:pt idx="161">
                  <c:v>1.83075439558954E-2</c:v>
                </c:pt>
                <c:pt idx="162">
                  <c:v>-4.7741420453635497E-2</c:v>
                </c:pt>
                <c:pt idx="163">
                  <c:v>3.6858574287232201E-2</c:v>
                </c:pt>
                <c:pt idx="164">
                  <c:v>-8.2803241939332403E-2</c:v>
                </c:pt>
                <c:pt idx="165">
                  <c:v>-4.6244605244879899E-3</c:v>
                </c:pt>
                <c:pt idx="166">
                  <c:v>-3.8757090974387398E-2</c:v>
                </c:pt>
                <c:pt idx="167">
                  <c:v>4.8449703135345502E-2</c:v>
                </c:pt>
                <c:pt idx="168">
                  <c:v>0.13445945217034899</c:v>
                </c:pt>
                <c:pt idx="169">
                  <c:v>5.0015681803615E-2</c:v>
                </c:pt>
                <c:pt idx="170">
                  <c:v>1.61904979024545E-3</c:v>
                </c:pt>
                <c:pt idx="171">
                  <c:v>-6.1279050949956199E-2</c:v>
                </c:pt>
                <c:pt idx="172">
                  <c:v>4.4927401802076702E-2</c:v>
                </c:pt>
                <c:pt idx="173">
                  <c:v>4.2689883596254098E-3</c:v>
                </c:pt>
                <c:pt idx="174">
                  <c:v>-9.5613095603530804E-3</c:v>
                </c:pt>
                <c:pt idx="175">
                  <c:v>4.9681283229691198E-3</c:v>
                </c:pt>
                <c:pt idx="176">
                  <c:v>1.6770192371087501E-2</c:v>
                </c:pt>
                <c:pt idx="177">
                  <c:v>-1.2706988915772301E-2</c:v>
                </c:pt>
                <c:pt idx="178">
                  <c:v>6.5612805746530806E-2</c:v>
                </c:pt>
                <c:pt idx="179">
                  <c:v>-1.78799480868015E-2</c:v>
                </c:pt>
                <c:pt idx="180">
                  <c:v>-1.44631010982173E-2</c:v>
                </c:pt>
                <c:pt idx="181">
                  <c:v>-5.84235843086722E-2</c:v>
                </c:pt>
                <c:pt idx="182">
                  <c:v>5.4342197133712099E-2</c:v>
                </c:pt>
                <c:pt idx="183">
                  <c:v>-6.9130245442920102E-3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4-4ADA-BF21-569632F55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780335"/>
        <c:axId val="1347757439"/>
      </c:scatterChart>
      <c:valAx>
        <c:axId val="161278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7757439"/>
        <c:crosses val="autoZero"/>
        <c:crossBetween val="midCat"/>
      </c:valAx>
      <c:valAx>
        <c:axId val="134775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278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反转阶段 </a:t>
            </a:r>
            <a:r>
              <a:rPr lang="en-US" altLang="zh-CN"/>
              <a:t>HS300 VS SMALL</a:t>
            </a:r>
            <a:r>
              <a:rPr lang="zh-CN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093232579402174E-3"/>
                  <c:y val="-0.61913695336704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Sheet1!$Q$142:$Q$162</c:f>
              <c:numCache>
                <c:formatCode>General</c:formatCode>
                <c:ptCount val="21"/>
                <c:pt idx="0">
                  <c:v>2.551271332316923E-2</c:v>
                </c:pt>
                <c:pt idx="1">
                  <c:v>6.0462551104823271E-2</c:v>
                </c:pt>
                <c:pt idx="2">
                  <c:v>-6.4420576596947443E-2</c:v>
                </c:pt>
                <c:pt idx="3">
                  <c:v>2.3528132250580081E-2</c:v>
                </c:pt>
                <c:pt idx="4">
                  <c:v>1.9141312176058724E-2</c:v>
                </c:pt>
                <c:pt idx="5">
                  <c:v>9.3836614235948016E-4</c:v>
                </c:pt>
                <c:pt idx="6">
                  <c:v>-4.7163669507096773E-3</c:v>
                </c:pt>
                <c:pt idx="7">
                  <c:v>1.5445889962933385E-2</c:v>
                </c:pt>
                <c:pt idx="8">
                  <c:v>4.9792721192826572E-2</c:v>
                </c:pt>
                <c:pt idx="9">
                  <c:v>1.9382022471910031E-2</c:v>
                </c:pt>
                <c:pt idx="10">
                  <c:v>2.2531548716247556E-2</c:v>
                </c:pt>
                <c:pt idx="11">
                  <c:v>3.770188561755441E-3</c:v>
                </c:pt>
                <c:pt idx="12">
                  <c:v>4.4368565098396921E-2</c:v>
                </c:pt>
                <c:pt idx="13">
                  <c:v>-1.5474003673825247E-4</c:v>
                </c:pt>
                <c:pt idx="14">
                  <c:v>6.1780784303936496E-3</c:v>
                </c:pt>
                <c:pt idx="15">
                  <c:v>6.0793629135293979E-2</c:v>
                </c:pt>
                <c:pt idx="16">
                  <c:v>-5.8995766973034866E-2</c:v>
                </c:pt>
                <c:pt idx="17">
                  <c:v>-3.1101191955542711E-2</c:v>
                </c:pt>
                <c:pt idx="18">
                  <c:v>-3.6326792356034344E-2</c:v>
                </c:pt>
                <c:pt idx="19">
                  <c:v>1.2111113477140606E-2</c:v>
                </c:pt>
                <c:pt idx="20">
                  <c:v>-7.663621205665927E-2</c:v>
                </c:pt>
              </c:numCache>
            </c:numRef>
          </c:xVal>
          <c:yVal>
            <c:numRef>
              <c:f>Sheet1!$T$142:$T$162</c:f>
              <c:numCache>
                <c:formatCode>General</c:formatCode>
                <c:ptCount val="21"/>
                <c:pt idx="0">
                  <c:v>6.8853801429038297E-2</c:v>
                </c:pt>
                <c:pt idx="1">
                  <c:v>6.2594080404957494E-2</c:v>
                </c:pt>
                <c:pt idx="2">
                  <c:v>-6.5374473187016502E-2</c:v>
                </c:pt>
                <c:pt idx="3">
                  <c:v>-6.1130777679711798E-2</c:v>
                </c:pt>
                <c:pt idx="4">
                  <c:v>8.0669781857485301E-2</c:v>
                </c:pt>
                <c:pt idx="5">
                  <c:v>-1.5229126045064101E-2</c:v>
                </c:pt>
                <c:pt idx="6">
                  <c:v>-7.8364624223592402E-2</c:v>
                </c:pt>
                <c:pt idx="7">
                  <c:v>-9.0068301555668501E-2</c:v>
                </c:pt>
                <c:pt idx="8">
                  <c:v>1.91432343764164E-2</c:v>
                </c:pt>
                <c:pt idx="9">
                  <c:v>-6.6941377121908494E-2</c:v>
                </c:pt>
                <c:pt idx="10">
                  <c:v>9.4181667196227101E-2</c:v>
                </c:pt>
                <c:pt idx="11">
                  <c:v>2.3280497517657699E-2</c:v>
                </c:pt>
                <c:pt idx="12">
                  <c:v>1.12743362327814E-3</c:v>
                </c:pt>
                <c:pt idx="13">
                  <c:v>-9.8814326695107702E-2</c:v>
                </c:pt>
                <c:pt idx="14">
                  <c:v>-2.15502965457707E-2</c:v>
                </c:pt>
                <c:pt idx="15">
                  <c:v>-4.3635096628292597E-2</c:v>
                </c:pt>
                <c:pt idx="16">
                  <c:v>-7.5162592285358501E-2</c:v>
                </c:pt>
                <c:pt idx="17">
                  <c:v>0.130394949965049</c:v>
                </c:pt>
                <c:pt idx="18">
                  <c:v>-2.6417545196021401E-2</c:v>
                </c:pt>
                <c:pt idx="19">
                  <c:v>3.3848117625629802E-2</c:v>
                </c:pt>
                <c:pt idx="20">
                  <c:v>-9.0547822191634403E-2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0-4A1A-8725-9C8D8DCB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625375"/>
        <c:axId val="1518466879"/>
      </c:scatterChart>
      <c:valAx>
        <c:axId val="17746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466879"/>
        <c:crosses val="autoZero"/>
        <c:crossBetween val="midCat"/>
      </c:valAx>
      <c:valAx>
        <c:axId val="15184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62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beta sinificance(T_VALUE)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window_12_T_5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Sheet1!$M$2:$M$185</c:f>
              <c:numCache>
                <c:formatCode>General</c:formatCode>
                <c:ptCount val="184"/>
                <c:pt idx="11">
                  <c:v>4.2516241353811104</c:v>
                </c:pt>
                <c:pt idx="12">
                  <c:v>4.4137463431465198</c:v>
                </c:pt>
                <c:pt idx="13">
                  <c:v>4.7115138237482901</c:v>
                </c:pt>
                <c:pt idx="14">
                  <c:v>3.4327959791507898</c:v>
                </c:pt>
                <c:pt idx="15">
                  <c:v>5.6947375853944804</c:v>
                </c:pt>
                <c:pt idx="16">
                  <c:v>5.6623806360420597</c:v>
                </c:pt>
                <c:pt idx="17">
                  <c:v>4.0988471788479099</c:v>
                </c:pt>
                <c:pt idx="18">
                  <c:v>3.3367327160316602</c:v>
                </c:pt>
                <c:pt idx="19">
                  <c:v>3.5011876343544102</c:v>
                </c:pt>
                <c:pt idx="20">
                  <c:v>3.7406937168472498</c:v>
                </c:pt>
                <c:pt idx="21">
                  <c:v>3.1818305853187301</c:v>
                </c:pt>
                <c:pt idx="22">
                  <c:v>2.7554145339238398</c:v>
                </c:pt>
                <c:pt idx="23">
                  <c:v>2.8956931866658602</c:v>
                </c:pt>
                <c:pt idx="24">
                  <c:v>3.4645708972986999</c:v>
                </c:pt>
                <c:pt idx="25">
                  <c:v>3.8885941289441601</c:v>
                </c:pt>
                <c:pt idx="26">
                  <c:v>3.20153554820181</c:v>
                </c:pt>
                <c:pt idx="27">
                  <c:v>2.72614380174431</c:v>
                </c:pt>
                <c:pt idx="28">
                  <c:v>3.33117586994645</c:v>
                </c:pt>
                <c:pt idx="29">
                  <c:v>4.5154186664904996</c:v>
                </c:pt>
                <c:pt idx="30">
                  <c:v>4.4872597585574896</c:v>
                </c:pt>
                <c:pt idx="31">
                  <c:v>4.6057483841706297</c:v>
                </c:pt>
                <c:pt idx="32">
                  <c:v>4.9781347475284301</c:v>
                </c:pt>
                <c:pt idx="33">
                  <c:v>3.0051938433557601</c:v>
                </c:pt>
                <c:pt idx="34">
                  <c:v>3.2279317805380399</c:v>
                </c:pt>
                <c:pt idx="35">
                  <c:v>2.64975922714817</c:v>
                </c:pt>
                <c:pt idx="36">
                  <c:v>2.42478065758631</c:v>
                </c:pt>
                <c:pt idx="37">
                  <c:v>1.8556304639969801</c:v>
                </c:pt>
                <c:pt idx="38">
                  <c:v>2.00641405151192</c:v>
                </c:pt>
                <c:pt idx="39">
                  <c:v>1.9853082402014901</c:v>
                </c:pt>
                <c:pt idx="40">
                  <c:v>1.5047226264143301</c:v>
                </c:pt>
                <c:pt idx="41">
                  <c:v>1.3656453776284601</c:v>
                </c:pt>
                <c:pt idx="42">
                  <c:v>2.2160054593896898</c:v>
                </c:pt>
                <c:pt idx="43">
                  <c:v>2.46910280618809</c:v>
                </c:pt>
                <c:pt idx="44">
                  <c:v>2.3229591662520499</c:v>
                </c:pt>
                <c:pt idx="45">
                  <c:v>2.9429749318830001</c:v>
                </c:pt>
                <c:pt idx="46">
                  <c:v>3.2050951117559801</c:v>
                </c:pt>
                <c:pt idx="47">
                  <c:v>2.9813053266549101</c:v>
                </c:pt>
                <c:pt idx="48">
                  <c:v>2.8108940941906302</c:v>
                </c:pt>
                <c:pt idx="49">
                  <c:v>2.8882966274414299</c:v>
                </c:pt>
                <c:pt idx="50">
                  <c:v>3.63676426705721</c:v>
                </c:pt>
                <c:pt idx="51">
                  <c:v>3.7837817640722</c:v>
                </c:pt>
                <c:pt idx="52">
                  <c:v>2.63765245796482</c:v>
                </c:pt>
                <c:pt idx="53">
                  <c:v>2.0758166516690899</c:v>
                </c:pt>
                <c:pt idx="54">
                  <c:v>0.752556189626856</c:v>
                </c:pt>
                <c:pt idx="55">
                  <c:v>0.39445749618269299</c:v>
                </c:pt>
                <c:pt idx="56">
                  <c:v>0.28612810782836101</c:v>
                </c:pt>
                <c:pt idx="57">
                  <c:v>-0.109394799588919</c:v>
                </c:pt>
                <c:pt idx="58">
                  <c:v>-0.289849111249877</c:v>
                </c:pt>
                <c:pt idx="59">
                  <c:v>-0.57130846549132697</c:v>
                </c:pt>
                <c:pt idx="60">
                  <c:v>-0.58366068504664603</c:v>
                </c:pt>
                <c:pt idx="61">
                  <c:v>-1.0739969040464701</c:v>
                </c:pt>
                <c:pt idx="62">
                  <c:v>-0.54331169728108697</c:v>
                </c:pt>
                <c:pt idx="63">
                  <c:v>-0.38369603169243099</c:v>
                </c:pt>
                <c:pt idx="64">
                  <c:v>3.2939138452239697E-2</c:v>
                </c:pt>
                <c:pt idx="65">
                  <c:v>0.64784667726855705</c:v>
                </c:pt>
                <c:pt idx="66">
                  <c:v>2.33811682846803</c:v>
                </c:pt>
                <c:pt idx="67">
                  <c:v>2.79148318739401</c:v>
                </c:pt>
                <c:pt idx="68">
                  <c:v>1.8624765018509799</c:v>
                </c:pt>
                <c:pt idx="69">
                  <c:v>1.3461365811061601</c:v>
                </c:pt>
                <c:pt idx="70">
                  <c:v>1.47346283456762</c:v>
                </c:pt>
                <c:pt idx="71">
                  <c:v>2.3281260054999602</c:v>
                </c:pt>
                <c:pt idx="72">
                  <c:v>2.3542997107787098</c:v>
                </c:pt>
                <c:pt idx="73">
                  <c:v>2.25328392635944</c:v>
                </c:pt>
                <c:pt idx="74">
                  <c:v>2.5670724428398302</c:v>
                </c:pt>
                <c:pt idx="75">
                  <c:v>2.8262147920618998</c:v>
                </c:pt>
                <c:pt idx="76">
                  <c:v>3.0710271938949001</c:v>
                </c:pt>
                <c:pt idx="77">
                  <c:v>3.4535052864661799</c:v>
                </c:pt>
                <c:pt idx="78">
                  <c:v>2.7648453588902799</c:v>
                </c:pt>
                <c:pt idx="79">
                  <c:v>2.8713202549301999</c:v>
                </c:pt>
                <c:pt idx="80">
                  <c:v>4.6959693544264001</c:v>
                </c:pt>
                <c:pt idx="81">
                  <c:v>4.6636968660679097</c:v>
                </c:pt>
                <c:pt idx="82">
                  <c:v>5.7236399268980902</c:v>
                </c:pt>
                <c:pt idx="83">
                  <c:v>4.7268609483703603</c:v>
                </c:pt>
                <c:pt idx="84">
                  <c:v>5.4406830709474301</c:v>
                </c:pt>
                <c:pt idx="85">
                  <c:v>5.2437832377399101</c:v>
                </c:pt>
                <c:pt idx="86">
                  <c:v>4.6452013636417204</c:v>
                </c:pt>
                <c:pt idx="87">
                  <c:v>4.7510337044925199</c:v>
                </c:pt>
                <c:pt idx="88">
                  <c:v>4.5933337622677497</c:v>
                </c:pt>
                <c:pt idx="89">
                  <c:v>4.8212226452616198</c:v>
                </c:pt>
                <c:pt idx="90">
                  <c:v>5.1400911731954002</c:v>
                </c:pt>
                <c:pt idx="91">
                  <c:v>4.8813822816589898</c:v>
                </c:pt>
                <c:pt idx="92">
                  <c:v>5.0380158875297099</c:v>
                </c:pt>
                <c:pt idx="93">
                  <c:v>5.7262554179544001</c:v>
                </c:pt>
                <c:pt idx="94">
                  <c:v>4.1945818118997602</c:v>
                </c:pt>
                <c:pt idx="95">
                  <c:v>4.3355717045882098</c:v>
                </c:pt>
                <c:pt idx="96">
                  <c:v>3.6490735233179001</c:v>
                </c:pt>
                <c:pt idx="97">
                  <c:v>3.4872397439620801</c:v>
                </c:pt>
                <c:pt idx="98">
                  <c:v>3.82582845061168</c:v>
                </c:pt>
                <c:pt idx="99">
                  <c:v>4.8366761445622597</c:v>
                </c:pt>
                <c:pt idx="100">
                  <c:v>4.63877784181709</c:v>
                </c:pt>
                <c:pt idx="101">
                  <c:v>4.3936370184433704</c:v>
                </c:pt>
                <c:pt idx="102">
                  <c:v>4.8357334018043101</c:v>
                </c:pt>
                <c:pt idx="103">
                  <c:v>5.1102819538705901</c:v>
                </c:pt>
                <c:pt idx="104">
                  <c:v>5.1244774655518404</c:v>
                </c:pt>
                <c:pt idx="105">
                  <c:v>4.62528134017216</c:v>
                </c:pt>
                <c:pt idx="106">
                  <c:v>6.3811246700980204</c:v>
                </c:pt>
                <c:pt idx="107">
                  <c:v>6.9352218333374704</c:v>
                </c:pt>
                <c:pt idx="108">
                  <c:v>6.9886416055676603</c:v>
                </c:pt>
                <c:pt idx="109">
                  <c:v>6.8351994850247202</c:v>
                </c:pt>
                <c:pt idx="110">
                  <c:v>6.4858416952838196</c:v>
                </c:pt>
                <c:pt idx="111">
                  <c:v>5.44071184549182</c:v>
                </c:pt>
                <c:pt idx="112">
                  <c:v>6.1502531138784899</c:v>
                </c:pt>
                <c:pt idx="113">
                  <c:v>3.59226525287785</c:v>
                </c:pt>
                <c:pt idx="114">
                  <c:v>3.8982436707285899</c:v>
                </c:pt>
                <c:pt idx="115">
                  <c:v>4.8636322544227797</c:v>
                </c:pt>
                <c:pt idx="116">
                  <c:v>4.6050164763377204</c:v>
                </c:pt>
                <c:pt idx="117">
                  <c:v>2.6535769260360902</c:v>
                </c:pt>
                <c:pt idx="118">
                  <c:v>5.0211444486398298</c:v>
                </c:pt>
                <c:pt idx="119">
                  <c:v>5.5730663631249397</c:v>
                </c:pt>
                <c:pt idx="120">
                  <c:v>5.6589962115682004</c:v>
                </c:pt>
                <c:pt idx="121">
                  <c:v>5.2856372876577096</c:v>
                </c:pt>
                <c:pt idx="122">
                  <c:v>4.6840957334098601</c:v>
                </c:pt>
                <c:pt idx="123">
                  <c:v>7.6433301151511897</c:v>
                </c:pt>
                <c:pt idx="124">
                  <c:v>6.4062473832112401</c:v>
                </c:pt>
                <c:pt idx="125">
                  <c:v>5.1409491786456503</c:v>
                </c:pt>
                <c:pt idx="126">
                  <c:v>4.5925677848669597</c:v>
                </c:pt>
                <c:pt idx="127">
                  <c:v>4.4138214914543301</c:v>
                </c:pt>
                <c:pt idx="128">
                  <c:v>4.5021488416353099</c:v>
                </c:pt>
                <c:pt idx="129">
                  <c:v>4.74252144371368</c:v>
                </c:pt>
                <c:pt idx="130">
                  <c:v>5.8590985767053896</c:v>
                </c:pt>
                <c:pt idx="131">
                  <c:v>6.0037984698687197</c:v>
                </c:pt>
                <c:pt idx="132">
                  <c:v>6.1385711694983298</c:v>
                </c:pt>
                <c:pt idx="133">
                  <c:v>6.1101499610638097</c:v>
                </c:pt>
                <c:pt idx="134">
                  <c:v>7.7544277401426598</c:v>
                </c:pt>
                <c:pt idx="135">
                  <c:v>7.9895864873314704</c:v>
                </c:pt>
                <c:pt idx="136">
                  <c:v>8.1920972653260193</c:v>
                </c:pt>
                <c:pt idx="137">
                  <c:v>6.6946849807743298</c:v>
                </c:pt>
                <c:pt idx="138">
                  <c:v>6.4311139326565296</c:v>
                </c:pt>
                <c:pt idx="139">
                  <c:v>6.66279104250152</c:v>
                </c:pt>
                <c:pt idx="140">
                  <c:v>5.8074738587586303</c:v>
                </c:pt>
                <c:pt idx="141">
                  <c:v>6.0421240426670098</c:v>
                </c:pt>
                <c:pt idx="142">
                  <c:v>6.1287360344561801</c:v>
                </c:pt>
                <c:pt idx="143">
                  <c:v>5.5643237884048</c:v>
                </c:pt>
                <c:pt idx="144">
                  <c:v>5.6202856948865598</c:v>
                </c:pt>
                <c:pt idx="145">
                  <c:v>5.1833620762406998</c:v>
                </c:pt>
                <c:pt idx="146">
                  <c:v>6.4450566311108499</c:v>
                </c:pt>
                <c:pt idx="147">
                  <c:v>7.3216514705891198</c:v>
                </c:pt>
                <c:pt idx="148">
                  <c:v>6.0093703133902903</c:v>
                </c:pt>
                <c:pt idx="149">
                  <c:v>6.1511105073571404</c:v>
                </c:pt>
                <c:pt idx="150">
                  <c:v>6.5919475688913503</c:v>
                </c:pt>
                <c:pt idx="151">
                  <c:v>7.36396822394053</c:v>
                </c:pt>
                <c:pt idx="152">
                  <c:v>6.8397391357965196</c:v>
                </c:pt>
                <c:pt idx="153">
                  <c:v>7.3815572784774597</c:v>
                </c:pt>
                <c:pt idx="154">
                  <c:v>11.033012843439099</c:v>
                </c:pt>
                <c:pt idx="155">
                  <c:v>8.4133943916657596</c:v>
                </c:pt>
                <c:pt idx="156">
                  <c:v>4.8908223368477604</c:v>
                </c:pt>
                <c:pt idx="157">
                  <c:v>6.7359297966829397</c:v>
                </c:pt>
                <c:pt idx="158">
                  <c:v>6.2796433661093998</c:v>
                </c:pt>
                <c:pt idx="159">
                  <c:v>5.9601207267661103</c:v>
                </c:pt>
                <c:pt idx="160">
                  <c:v>5.3405534615371497</c:v>
                </c:pt>
                <c:pt idx="161">
                  <c:v>5.2179377811585796</c:v>
                </c:pt>
                <c:pt idx="162">
                  <c:v>4.80653299915266</c:v>
                </c:pt>
                <c:pt idx="163">
                  <c:v>4.4175806546670504</c:v>
                </c:pt>
                <c:pt idx="164">
                  <c:v>3.9532496828613799</c:v>
                </c:pt>
                <c:pt idx="165">
                  <c:v>3.9094462576126698</c:v>
                </c:pt>
                <c:pt idx="166">
                  <c:v>3.91992886048497</c:v>
                </c:pt>
                <c:pt idx="167">
                  <c:v>4.2548062355525902</c:v>
                </c:pt>
                <c:pt idx="168">
                  <c:v>4.0660862200935304</c:v>
                </c:pt>
                <c:pt idx="169">
                  <c:v>3.9501475838363702</c:v>
                </c:pt>
                <c:pt idx="170">
                  <c:v>4.09433157813557</c:v>
                </c:pt>
                <c:pt idx="171">
                  <c:v>3.5552805859434198</c:v>
                </c:pt>
                <c:pt idx="172">
                  <c:v>3.4428830380624902</c:v>
                </c:pt>
                <c:pt idx="173">
                  <c:v>3.45241167621794</c:v>
                </c:pt>
                <c:pt idx="174">
                  <c:v>3.1303322394252402</c:v>
                </c:pt>
                <c:pt idx="175">
                  <c:v>3.1840932048308899</c:v>
                </c:pt>
                <c:pt idx="176">
                  <c:v>3.7975824664579401</c:v>
                </c:pt>
                <c:pt idx="177">
                  <c:v>3.9231216619927598</c:v>
                </c:pt>
                <c:pt idx="178">
                  <c:v>4.3709671216805503</c:v>
                </c:pt>
                <c:pt idx="179">
                  <c:v>4.32870452237331</c:v>
                </c:pt>
                <c:pt idx="180">
                  <c:v>2.7629905995825501</c:v>
                </c:pt>
                <c:pt idx="181">
                  <c:v>1.7489704598431499</c:v>
                </c:pt>
                <c:pt idx="182">
                  <c:v>1.0617290886948201</c:v>
                </c:pt>
                <c:pt idx="183">
                  <c:v>1.8880601517197499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4-4543-AA4D-7F14D7FCAFFB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window_12_T_1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Sheet1!$P$2:$P$185</c:f>
              <c:numCache>
                <c:formatCode>General</c:formatCode>
                <c:ptCount val="184"/>
                <c:pt idx="11">
                  <c:v>-1.5525120443957E-2</c:v>
                </c:pt>
                <c:pt idx="12">
                  <c:v>-0.150140274159032</c:v>
                </c:pt>
                <c:pt idx="13">
                  <c:v>-0.60345979145589002</c:v>
                </c:pt>
                <c:pt idx="14">
                  <c:v>-1.3369920283799399</c:v>
                </c:pt>
                <c:pt idx="15">
                  <c:v>0.66896565329156199</c:v>
                </c:pt>
                <c:pt idx="16">
                  <c:v>0.62447850841757102</c:v>
                </c:pt>
                <c:pt idx="17">
                  <c:v>0.19949938483680699</c:v>
                </c:pt>
                <c:pt idx="18">
                  <c:v>9.6223591757178498E-2</c:v>
                </c:pt>
                <c:pt idx="19">
                  <c:v>0.21857502784177499</c:v>
                </c:pt>
                <c:pt idx="20">
                  <c:v>5.6041905341614802E-2</c:v>
                </c:pt>
                <c:pt idx="21">
                  <c:v>-1.0028177196276</c:v>
                </c:pt>
                <c:pt idx="22">
                  <c:v>-1.7228561823103199</c:v>
                </c:pt>
                <c:pt idx="23">
                  <c:v>-1.20399405501598</c:v>
                </c:pt>
                <c:pt idx="24">
                  <c:v>-1.1600836737303899</c:v>
                </c:pt>
                <c:pt idx="25">
                  <c:v>-1.15066541363181</c:v>
                </c:pt>
                <c:pt idx="26">
                  <c:v>-0.72584897292767003</c:v>
                </c:pt>
                <c:pt idx="27">
                  <c:v>-1.1161587446236001</c:v>
                </c:pt>
                <c:pt idx="28">
                  <c:v>-0.35348324856093399</c:v>
                </c:pt>
                <c:pt idx="29">
                  <c:v>0.22296311222661699</c:v>
                </c:pt>
                <c:pt idx="30">
                  <c:v>7.6674658549745797E-2</c:v>
                </c:pt>
                <c:pt idx="31">
                  <c:v>0.18444442225284499</c:v>
                </c:pt>
                <c:pt idx="32">
                  <c:v>0.416592007857642</c:v>
                </c:pt>
                <c:pt idx="33">
                  <c:v>-0.29701240370349302</c:v>
                </c:pt>
                <c:pt idx="34">
                  <c:v>0.15596332568420501</c:v>
                </c:pt>
                <c:pt idx="35">
                  <c:v>-0.11783668204085999</c:v>
                </c:pt>
                <c:pt idx="36">
                  <c:v>-0.19797779497811699</c:v>
                </c:pt>
                <c:pt idx="37">
                  <c:v>-0.31336678214820501</c:v>
                </c:pt>
                <c:pt idx="38">
                  <c:v>-0.71196275049153201</c:v>
                </c:pt>
                <c:pt idx="39">
                  <c:v>-0.78533236006024099</c:v>
                </c:pt>
                <c:pt idx="40">
                  <c:v>-0.74509118400577001</c:v>
                </c:pt>
                <c:pt idx="41">
                  <c:v>-1.27631039129339</c:v>
                </c:pt>
                <c:pt idx="42">
                  <c:v>-0.53110516172677702</c:v>
                </c:pt>
                <c:pt idx="43">
                  <c:v>-0.37093085307287998</c:v>
                </c:pt>
                <c:pt idx="44">
                  <c:v>7.1201495305188003E-2</c:v>
                </c:pt>
                <c:pt idx="45">
                  <c:v>0.86018909487829598</c:v>
                </c:pt>
                <c:pt idx="46">
                  <c:v>0.807514656573042</c:v>
                </c:pt>
                <c:pt idx="47">
                  <c:v>0.80689105225935998</c:v>
                </c:pt>
                <c:pt idx="48">
                  <c:v>0.73379643493508495</c:v>
                </c:pt>
                <c:pt idx="49">
                  <c:v>0.87698181641853101</c:v>
                </c:pt>
                <c:pt idx="50">
                  <c:v>1.86544821984583</c:v>
                </c:pt>
                <c:pt idx="51">
                  <c:v>1.9952990360009399</c:v>
                </c:pt>
                <c:pt idx="52">
                  <c:v>0.83814453397423505</c:v>
                </c:pt>
                <c:pt idx="53">
                  <c:v>0.48766230741123101</c:v>
                </c:pt>
                <c:pt idx="54">
                  <c:v>-0.64424654785331903</c:v>
                </c:pt>
                <c:pt idx="55">
                  <c:v>-0.99944480957265802</c:v>
                </c:pt>
                <c:pt idx="56">
                  <c:v>-1.69909716502609</c:v>
                </c:pt>
                <c:pt idx="57">
                  <c:v>-2.1507187399868601</c:v>
                </c:pt>
                <c:pt idx="58">
                  <c:v>-2.0315191630648899</c:v>
                </c:pt>
                <c:pt idx="59">
                  <c:v>-2.3234002226103398</c:v>
                </c:pt>
                <c:pt idx="60">
                  <c:v>-2.3413632052154698</c:v>
                </c:pt>
                <c:pt idx="61">
                  <c:v>-3.2531849733175702</c:v>
                </c:pt>
                <c:pt idx="62">
                  <c:v>-2.4276164854310598</c:v>
                </c:pt>
                <c:pt idx="63">
                  <c:v>-2.1636956511784402</c:v>
                </c:pt>
                <c:pt idx="64">
                  <c:v>-1.45373429763263</c:v>
                </c:pt>
                <c:pt idx="65">
                  <c:v>-0.68030276088489205</c:v>
                </c:pt>
                <c:pt idx="66">
                  <c:v>0.51080382182300299</c:v>
                </c:pt>
                <c:pt idx="67">
                  <c:v>0.68222386325182505</c:v>
                </c:pt>
                <c:pt idx="68">
                  <c:v>-0.25960153807844799</c:v>
                </c:pt>
                <c:pt idx="69">
                  <c:v>-1.02698288921654</c:v>
                </c:pt>
                <c:pt idx="70">
                  <c:v>-0.95087587801117601</c:v>
                </c:pt>
                <c:pt idx="71">
                  <c:v>-0.50286645634945604</c:v>
                </c:pt>
                <c:pt idx="72">
                  <c:v>-0.44634597494924699</c:v>
                </c:pt>
                <c:pt idx="73">
                  <c:v>-0.54809314416795796</c:v>
                </c:pt>
                <c:pt idx="74">
                  <c:v>-0.610309533255598</c:v>
                </c:pt>
                <c:pt idx="75">
                  <c:v>-0.46496524363830999</c:v>
                </c:pt>
                <c:pt idx="76">
                  <c:v>-0.49999472362734798</c:v>
                </c:pt>
                <c:pt idx="77">
                  <c:v>-1.00831480951067</c:v>
                </c:pt>
                <c:pt idx="78">
                  <c:v>-1.3300471728743</c:v>
                </c:pt>
                <c:pt idx="79">
                  <c:v>-0.76152822514707097</c:v>
                </c:pt>
                <c:pt idx="80">
                  <c:v>-0.16034526862335599</c:v>
                </c:pt>
                <c:pt idx="81">
                  <c:v>0.53522894293825996</c:v>
                </c:pt>
                <c:pt idx="82">
                  <c:v>0.79588856936268004</c:v>
                </c:pt>
                <c:pt idx="83">
                  <c:v>0.188412463808839</c:v>
                </c:pt>
                <c:pt idx="84">
                  <c:v>0.60033795558886704</c:v>
                </c:pt>
                <c:pt idx="85">
                  <c:v>0.67227607660598998</c:v>
                </c:pt>
                <c:pt idx="86">
                  <c:v>0.61567735687682801</c:v>
                </c:pt>
                <c:pt idx="87">
                  <c:v>0.53893466252884803</c:v>
                </c:pt>
                <c:pt idx="88">
                  <c:v>0.41897028974231898</c:v>
                </c:pt>
                <c:pt idx="89">
                  <c:v>0.62705410956172503</c:v>
                </c:pt>
                <c:pt idx="90">
                  <c:v>0.60187222047227895</c:v>
                </c:pt>
                <c:pt idx="91">
                  <c:v>0.23952305680368699</c:v>
                </c:pt>
                <c:pt idx="92">
                  <c:v>0.13608677981546999</c:v>
                </c:pt>
                <c:pt idx="93">
                  <c:v>0.507560202086069</c:v>
                </c:pt>
                <c:pt idx="94">
                  <c:v>0.71548543714699597</c:v>
                </c:pt>
                <c:pt idx="95">
                  <c:v>1.1558935362860401</c:v>
                </c:pt>
                <c:pt idx="96">
                  <c:v>0.73912891377343704</c:v>
                </c:pt>
                <c:pt idx="97">
                  <c:v>0.576897121993587</c:v>
                </c:pt>
                <c:pt idx="98">
                  <c:v>0.77695126534103898</c:v>
                </c:pt>
                <c:pt idx="99">
                  <c:v>1.22822565350255</c:v>
                </c:pt>
                <c:pt idx="100">
                  <c:v>1.42112452692077</c:v>
                </c:pt>
                <c:pt idx="101">
                  <c:v>1.31428056490942</c:v>
                </c:pt>
                <c:pt idx="102">
                  <c:v>1.7866501151552301</c:v>
                </c:pt>
                <c:pt idx="103">
                  <c:v>2.0808716287629498</c:v>
                </c:pt>
                <c:pt idx="104">
                  <c:v>2.09293831928112</c:v>
                </c:pt>
                <c:pt idx="105">
                  <c:v>1.89425980222458</c:v>
                </c:pt>
                <c:pt idx="106">
                  <c:v>2.5624066620591002</c:v>
                </c:pt>
                <c:pt idx="107">
                  <c:v>2.81246768384996</c:v>
                </c:pt>
                <c:pt idx="108">
                  <c:v>2.84710387812253</c:v>
                </c:pt>
                <c:pt idx="109">
                  <c:v>2.5325067942213102</c:v>
                </c:pt>
                <c:pt idx="110">
                  <c:v>2.3449188667936101</c:v>
                </c:pt>
                <c:pt idx="111">
                  <c:v>1.8564615302182399</c:v>
                </c:pt>
                <c:pt idx="112">
                  <c:v>1.15488980429723</c:v>
                </c:pt>
                <c:pt idx="113">
                  <c:v>-0.141152764763876</c:v>
                </c:pt>
                <c:pt idx="114">
                  <c:v>-0.22232768076566101</c:v>
                </c:pt>
                <c:pt idx="115">
                  <c:v>0.403302841948456</c:v>
                </c:pt>
                <c:pt idx="116">
                  <c:v>9.0456688289256904E-2</c:v>
                </c:pt>
                <c:pt idx="117">
                  <c:v>-1.0490511723968701</c:v>
                </c:pt>
                <c:pt idx="118">
                  <c:v>-5.1311015727209401</c:v>
                </c:pt>
                <c:pt idx="119">
                  <c:v>-5.25615126538829</c:v>
                </c:pt>
                <c:pt idx="120">
                  <c:v>-5.1646527709708998</c:v>
                </c:pt>
                <c:pt idx="121">
                  <c:v>-3.70153304076829</c:v>
                </c:pt>
                <c:pt idx="122">
                  <c:v>-3.2235463830901399</c:v>
                </c:pt>
                <c:pt idx="123">
                  <c:v>-2.9872562761673001</c:v>
                </c:pt>
                <c:pt idx="124">
                  <c:v>-1.97972877318768</c:v>
                </c:pt>
                <c:pt idx="125">
                  <c:v>-1.3688233056469901</c:v>
                </c:pt>
                <c:pt idx="126">
                  <c:v>-1.01162692444275</c:v>
                </c:pt>
                <c:pt idx="127">
                  <c:v>-1.0537557293947699</c:v>
                </c:pt>
                <c:pt idx="128">
                  <c:v>-0.85629322662035701</c:v>
                </c:pt>
                <c:pt idx="129">
                  <c:v>-0.80029334387280504</c:v>
                </c:pt>
                <c:pt idx="130">
                  <c:v>0.91625527181631505</c:v>
                </c:pt>
                <c:pt idx="131">
                  <c:v>1.44316416150521</c:v>
                </c:pt>
                <c:pt idx="132">
                  <c:v>1.47125915391766</c:v>
                </c:pt>
                <c:pt idx="133">
                  <c:v>1.46193470517361</c:v>
                </c:pt>
                <c:pt idx="134">
                  <c:v>2.00588464080688</c:v>
                </c:pt>
                <c:pt idx="135">
                  <c:v>3.6618770406753902</c:v>
                </c:pt>
                <c:pt idx="136">
                  <c:v>3.9365740936921498</c:v>
                </c:pt>
                <c:pt idx="137">
                  <c:v>2.8028997396895701</c:v>
                </c:pt>
                <c:pt idx="138">
                  <c:v>2.5012014638427198</c:v>
                </c:pt>
                <c:pt idx="139">
                  <c:v>2.6022207774315098</c:v>
                </c:pt>
                <c:pt idx="140">
                  <c:v>2.1260434962406398</c:v>
                </c:pt>
                <c:pt idx="141">
                  <c:v>2.9887176164327398</c:v>
                </c:pt>
                <c:pt idx="142">
                  <c:v>3.04204791250771</c:v>
                </c:pt>
                <c:pt idx="143">
                  <c:v>1.16601611230795</c:v>
                </c:pt>
                <c:pt idx="144">
                  <c:v>1.08708843449448</c:v>
                </c:pt>
                <c:pt idx="145">
                  <c:v>-0.358169900636855</c:v>
                </c:pt>
                <c:pt idx="146">
                  <c:v>0.19338382486868799</c:v>
                </c:pt>
                <c:pt idx="147">
                  <c:v>0.19315713363115</c:v>
                </c:pt>
                <c:pt idx="148">
                  <c:v>0.22908228519041399</c:v>
                </c:pt>
                <c:pt idx="149">
                  <c:v>-0.117646407035531</c:v>
                </c:pt>
                <c:pt idx="150">
                  <c:v>-0.205500451175751</c:v>
                </c:pt>
                <c:pt idx="151">
                  <c:v>3.2637340504799203E-2</c:v>
                </c:pt>
                <c:pt idx="152">
                  <c:v>-7.2457415248002296E-2</c:v>
                </c:pt>
                <c:pt idx="153">
                  <c:v>-7.9068090700174995E-2</c:v>
                </c:pt>
                <c:pt idx="154">
                  <c:v>0.164650028202451</c:v>
                </c:pt>
                <c:pt idx="155">
                  <c:v>-0.46760761189134298</c:v>
                </c:pt>
                <c:pt idx="156">
                  <c:v>-0.71769262572548698</c:v>
                </c:pt>
                <c:pt idx="157">
                  <c:v>-1.44258592993956</c:v>
                </c:pt>
                <c:pt idx="158">
                  <c:v>-1.6157351420696</c:v>
                </c:pt>
                <c:pt idx="159">
                  <c:v>-1.6653640758606301</c:v>
                </c:pt>
                <c:pt idx="160">
                  <c:v>-1.27713315834948</c:v>
                </c:pt>
                <c:pt idx="161">
                  <c:v>-0.97207441289593899</c:v>
                </c:pt>
                <c:pt idx="162">
                  <c:v>-1.01763802696421</c:v>
                </c:pt>
                <c:pt idx="163">
                  <c:v>-1.19757128154098</c:v>
                </c:pt>
                <c:pt idx="164">
                  <c:v>-1.3154041790033899</c:v>
                </c:pt>
                <c:pt idx="165">
                  <c:v>-1.2097838351947701</c:v>
                </c:pt>
                <c:pt idx="166">
                  <c:v>-1.1885556943708</c:v>
                </c:pt>
                <c:pt idx="167">
                  <c:v>-1.0177002776458199</c:v>
                </c:pt>
                <c:pt idx="168">
                  <c:v>0.21820562186204401</c:v>
                </c:pt>
                <c:pt idx="169">
                  <c:v>0.93456048273726799</c:v>
                </c:pt>
                <c:pt idx="170">
                  <c:v>0.94629109076788298</c:v>
                </c:pt>
                <c:pt idx="171">
                  <c:v>0.52498009335177598</c:v>
                </c:pt>
                <c:pt idx="172">
                  <c:v>0.30787099340419899</c:v>
                </c:pt>
                <c:pt idx="173">
                  <c:v>0.33820113387102502</c:v>
                </c:pt>
                <c:pt idx="174">
                  <c:v>6.9812655261909606E-2</c:v>
                </c:pt>
                <c:pt idx="175">
                  <c:v>0.214920120473298</c:v>
                </c:pt>
                <c:pt idx="176">
                  <c:v>0.30437637705561699</c:v>
                </c:pt>
                <c:pt idx="177">
                  <c:v>0.520609461731255</c:v>
                </c:pt>
                <c:pt idx="178">
                  <c:v>0.78948850219538802</c:v>
                </c:pt>
                <c:pt idx="179">
                  <c:v>1.3343247502942801</c:v>
                </c:pt>
                <c:pt idx="180">
                  <c:v>-0.38348155547416701</c:v>
                </c:pt>
                <c:pt idx="181">
                  <c:v>-1.70789610024128</c:v>
                </c:pt>
                <c:pt idx="182">
                  <c:v>-2.4478945960062002</c:v>
                </c:pt>
                <c:pt idx="183">
                  <c:v>-1.7590857365436201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4-4543-AA4D-7F14D7FC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770527"/>
        <c:axId val="1320291311"/>
      </c:lineChart>
      <c:catAx>
        <c:axId val="134877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291311"/>
        <c:crosses val="autoZero"/>
        <c:auto val="1"/>
        <c:lblAlgn val="ctr"/>
        <c:lblOffset val="100"/>
        <c:noMultiLvlLbl val="0"/>
      </c:catAx>
      <c:valAx>
        <c:axId val="132029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33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877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因子失效阶段 </a:t>
            </a:r>
            <a:r>
              <a:rPr lang="en-US" altLang="zh-CN"/>
              <a:t>HS300 VS SMALL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555897434667987E-2"/>
                  <c:y val="2.16177255384778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Sheet1!$Q$163:$Q$185</c:f>
              <c:numCache>
                <c:formatCode>General</c:formatCode>
                <c:ptCount val="23"/>
                <c:pt idx="0">
                  <c:v>1.9026026921257985E-3</c:v>
                </c:pt>
                <c:pt idx="1">
                  <c:v>-5.2068704763962366E-2</c:v>
                </c:pt>
                <c:pt idx="2">
                  <c:v>3.1297046033888179E-2</c:v>
                </c:pt>
                <c:pt idx="3">
                  <c:v>-8.2887933792012453E-2</c:v>
                </c:pt>
                <c:pt idx="4">
                  <c:v>5.9832203486565151E-3</c:v>
                </c:pt>
                <c:pt idx="5">
                  <c:v>-5.1073379372078571E-2</c:v>
                </c:pt>
                <c:pt idx="6">
                  <c:v>6.3434806437148133E-2</c:v>
                </c:pt>
                <c:pt idx="7">
                  <c:v>0.14609433319902668</c:v>
                </c:pt>
                <c:pt idx="8">
                  <c:v>5.5314672545968453E-2</c:v>
                </c:pt>
                <c:pt idx="9">
                  <c:v>1.0554341819158413E-2</c:v>
                </c:pt>
                <c:pt idx="10">
                  <c:v>-7.2426473406742825E-2</c:v>
                </c:pt>
                <c:pt idx="11">
                  <c:v>5.3942514580733368E-2</c:v>
                </c:pt>
                <c:pt idx="12">
                  <c:v>2.5538544381389487E-3</c:v>
                </c:pt>
                <c:pt idx="13">
                  <c:v>-9.3263735346877426E-3</c:v>
                </c:pt>
                <c:pt idx="14">
                  <c:v>3.9320031898178627E-3</c:v>
                </c:pt>
                <c:pt idx="15">
                  <c:v>1.8932869842418279E-2</c:v>
                </c:pt>
                <c:pt idx="16">
                  <c:v>-1.4943075834566135E-2</c:v>
                </c:pt>
                <c:pt idx="17">
                  <c:v>6.9974690950121016E-2</c:v>
                </c:pt>
                <c:pt idx="18">
                  <c:v>-2.2623749566711704E-2</c:v>
                </c:pt>
                <c:pt idx="19">
                  <c:v>-1.5946951722070956E-2</c:v>
                </c:pt>
                <c:pt idx="20">
                  <c:v>-6.4438268549891584E-2</c:v>
                </c:pt>
                <c:pt idx="21">
                  <c:v>6.1424354884215576E-2</c:v>
                </c:pt>
                <c:pt idx="22">
                  <c:v>-1.1644490336299818E-2</c:v>
                </c:pt>
              </c:numCache>
            </c:numRef>
          </c:xVal>
          <c:yVal>
            <c:numRef>
              <c:f>Sheet1!$T$163:$T$185</c:f>
              <c:numCache>
                <c:formatCode>General</c:formatCode>
                <c:ptCount val="23"/>
                <c:pt idx="0">
                  <c:v>-1.23794580370114E-2</c:v>
                </c:pt>
                <c:pt idx="1">
                  <c:v>-0.106900372650161</c:v>
                </c:pt>
                <c:pt idx="2">
                  <c:v>-1.44188952255749E-2</c:v>
                </c:pt>
                <c:pt idx="3">
                  <c:v>-6.67037182339007E-2</c:v>
                </c:pt>
                <c:pt idx="4">
                  <c:v>5.03285305820836E-2</c:v>
                </c:pt>
                <c:pt idx="5">
                  <c:v>-2.38202341452028E-2</c:v>
                </c:pt>
                <c:pt idx="6">
                  <c:v>-5.3878124244025903E-2</c:v>
                </c:pt>
                <c:pt idx="7">
                  <c:v>0.23101720194002201</c:v>
                </c:pt>
                <c:pt idx="8">
                  <c:v>9.7363670628442103E-2</c:v>
                </c:pt>
                <c:pt idx="9">
                  <c:v>-4.6596468841182799E-2</c:v>
                </c:pt>
                <c:pt idx="10">
                  <c:v>-4.9758226227913501E-3</c:v>
                </c:pt>
                <c:pt idx="11">
                  <c:v>1.02636368065813E-2</c:v>
                </c:pt>
                <c:pt idx="12">
                  <c:v>-8.3150834356864097E-3</c:v>
                </c:pt>
                <c:pt idx="13">
                  <c:v>-8.5794749253788796E-3</c:v>
                </c:pt>
                <c:pt idx="14">
                  <c:v>3.3421358526124899E-2</c:v>
                </c:pt>
                <c:pt idx="15">
                  <c:v>-1.2507783458602401E-2</c:v>
                </c:pt>
                <c:pt idx="16">
                  <c:v>-4.05187862898913E-2</c:v>
                </c:pt>
                <c:pt idx="17">
                  <c:v>9.5681280503941701E-2</c:v>
                </c:pt>
                <c:pt idx="18">
                  <c:v>6.4418393971372298E-3</c:v>
                </c:pt>
                <c:pt idx="19">
                  <c:v>-8.2756134074555496E-3</c:v>
                </c:pt>
                <c:pt idx="20">
                  <c:v>-5.9347929530750498E-3</c:v>
                </c:pt>
                <c:pt idx="21">
                  <c:v>5.2342343365585501E-3</c:v>
                </c:pt>
                <c:pt idx="22">
                  <c:v>5.0673557792580697E-2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2-4BA8-B48C-95403E8B8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98287"/>
        <c:axId val="1347758271"/>
      </c:scatterChart>
      <c:valAx>
        <c:axId val="23089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7758271"/>
        <c:crosses val="autoZero"/>
        <c:crossBetween val="midCat"/>
      </c:valAx>
      <c:valAx>
        <c:axId val="13477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89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因子有效阶段 </a:t>
            </a:r>
            <a:r>
              <a:rPr lang="en-US" altLang="zh-CN"/>
              <a:t>HS300 VS SMALL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89763779527559E-2"/>
                  <c:y val="-0.13664953339165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Sheet1!$Q$95:$Q$140</c:f>
              <c:numCache>
                <c:formatCode>General</c:formatCode>
                <c:ptCount val="46"/>
                <c:pt idx="0">
                  <c:v>-5.1072812907460595E-2</c:v>
                </c:pt>
                <c:pt idx="1">
                  <c:v>0.17913593748539486</c:v>
                </c:pt>
                <c:pt idx="2">
                  <c:v>6.4975524683406449E-2</c:v>
                </c:pt>
                <c:pt idx="3">
                  <c:v>-5.0430238789972688E-3</c:v>
                </c:pt>
                <c:pt idx="4">
                  <c:v>-6.6677140495187651E-2</c:v>
                </c:pt>
                <c:pt idx="5">
                  <c:v>-1.9145678695673077E-2</c:v>
                </c:pt>
                <c:pt idx="6">
                  <c:v>6.5018326243916749E-2</c:v>
                </c:pt>
                <c:pt idx="7">
                  <c:v>-0.15568804840337166</c:v>
                </c:pt>
                <c:pt idx="8">
                  <c:v>-3.4626290533662442E-3</c:v>
                </c:pt>
                <c:pt idx="9">
                  <c:v>5.5124896261775941E-2</c:v>
                </c:pt>
                <c:pt idx="10">
                  <c:v>4.1112229948442297E-2</c:v>
                </c:pt>
                <c:pt idx="11">
                  <c:v>-1.4661441902168566E-2</c:v>
                </c:pt>
                <c:pt idx="12">
                  <c:v>2.7475860674384619E-2</c:v>
                </c:pt>
                <c:pt idx="13">
                  <c:v>-4.4654645050718693E-2</c:v>
                </c:pt>
                <c:pt idx="14">
                  <c:v>-5.4754659811247226E-2</c:v>
                </c:pt>
                <c:pt idx="15">
                  <c:v>-1.0660854956979736E-2</c:v>
                </c:pt>
                <c:pt idx="16">
                  <c:v>-1.4993322533123275E-2</c:v>
                </c:pt>
                <c:pt idx="17">
                  <c:v>5.7587476121696273E-3</c:v>
                </c:pt>
                <c:pt idx="18">
                  <c:v>-1.0191507694587469E-3</c:v>
                </c:pt>
                <c:pt idx="19">
                  <c:v>4.0158407760866668E-3</c:v>
                </c:pt>
                <c:pt idx="20">
                  <c:v>8.5505653266331708E-2</c:v>
                </c:pt>
                <c:pt idx="21">
                  <c:v>-5.0888203382619028E-3</c:v>
                </c:pt>
                <c:pt idx="22">
                  <c:v>4.8197614496063287E-2</c:v>
                </c:pt>
                <c:pt idx="23">
                  <c:v>2.3390548309050786E-2</c:v>
                </c:pt>
                <c:pt idx="24">
                  <c:v>0.11980130126937551</c:v>
                </c:pt>
                <c:pt idx="25">
                  <c:v>0.25807278501292341</c:v>
                </c:pt>
                <c:pt idx="26">
                  <c:v>-2.8103687353199184E-2</c:v>
                </c:pt>
                <c:pt idx="27">
                  <c:v>4.0312835758315242E-2</c:v>
                </c:pt>
                <c:pt idx="28">
                  <c:v>0.13388788750685721</c:v>
                </c:pt>
                <c:pt idx="29">
                  <c:v>0.17246494865718812</c:v>
                </c:pt>
                <c:pt idx="30">
                  <c:v>1.9145706532151186E-2</c:v>
                </c:pt>
                <c:pt idx="31">
                  <c:v>-7.5984903415323393E-2</c:v>
                </c:pt>
                <c:pt idx="32">
                  <c:v>-0.14672479320366649</c:v>
                </c:pt>
                <c:pt idx="33">
                  <c:v>-0.11794482144260746</c:v>
                </c:pt>
                <c:pt idx="34">
                  <c:v>-4.8592917357286755E-2</c:v>
                </c:pt>
                <c:pt idx="35">
                  <c:v>0.10338281896376782</c:v>
                </c:pt>
                <c:pt idx="36">
                  <c:v>9.1480668236146121E-3</c:v>
                </c:pt>
                <c:pt idx="37">
                  <c:v>4.6152853990427449E-2</c:v>
                </c:pt>
                <c:pt idx="38">
                  <c:v>-0.21037735090498283</c:v>
                </c:pt>
                <c:pt idx="39">
                  <c:v>-2.3291888570953483E-2</c:v>
                </c:pt>
                <c:pt idx="40">
                  <c:v>0.11837482232655783</c:v>
                </c:pt>
                <c:pt idx="41">
                  <c:v>-1.9060995808072533E-2</c:v>
                </c:pt>
                <c:pt idx="42">
                  <c:v>4.0579710144927365E-3</c:v>
                </c:pt>
                <c:pt idx="43">
                  <c:v>-4.9344388495563656E-3</c:v>
                </c:pt>
                <c:pt idx="44">
                  <c:v>1.5856457995129795E-2</c:v>
                </c:pt>
                <c:pt idx="45">
                  <c:v>3.8658772195397567E-2</c:v>
                </c:pt>
              </c:numCache>
            </c:numRef>
          </c:xVal>
          <c:yVal>
            <c:numRef>
              <c:f>Sheet1!$T$95:$T$140</c:f>
              <c:numCache>
                <c:formatCode>General</c:formatCode>
                <c:ptCount val="46"/>
                <c:pt idx="0">
                  <c:v>-0.123026740382585</c:v>
                </c:pt>
                <c:pt idx="1">
                  <c:v>0.19964934107482299</c:v>
                </c:pt>
                <c:pt idx="2">
                  <c:v>5.1674180675364001E-2</c:v>
                </c:pt>
                <c:pt idx="3">
                  <c:v>5.3401528896365701E-2</c:v>
                </c:pt>
                <c:pt idx="4">
                  <c:v>-4.2828191743782801E-2</c:v>
                </c:pt>
                <c:pt idx="5">
                  <c:v>-3.1916423993041003E-2</c:v>
                </c:pt>
                <c:pt idx="6">
                  <c:v>0.18842270159322999</c:v>
                </c:pt>
                <c:pt idx="7">
                  <c:v>-0.14778668182201399</c:v>
                </c:pt>
                <c:pt idx="8">
                  <c:v>0.108294324926289</c:v>
                </c:pt>
                <c:pt idx="9">
                  <c:v>8.0979080235798806E-2</c:v>
                </c:pt>
                <c:pt idx="10">
                  <c:v>7.1783193394550096E-2</c:v>
                </c:pt>
                <c:pt idx="11">
                  <c:v>-1.6379901092543E-2</c:v>
                </c:pt>
                <c:pt idx="12">
                  <c:v>0.153036514418737</c:v>
                </c:pt>
                <c:pt idx="13">
                  <c:v>-2.9626269841233999E-2</c:v>
                </c:pt>
                <c:pt idx="14">
                  <c:v>4.8066811174671403E-2</c:v>
                </c:pt>
                <c:pt idx="15">
                  <c:v>6.6387559236730398E-2</c:v>
                </c:pt>
                <c:pt idx="16">
                  <c:v>-3.3140832502893902E-2</c:v>
                </c:pt>
                <c:pt idx="17" formatCode="0.00E+00">
                  <c:v>-5.7587817034188301E-5</c:v>
                </c:pt>
                <c:pt idx="18">
                  <c:v>6.0424940847900503E-2</c:v>
                </c:pt>
                <c:pt idx="19">
                  <c:v>8.7432457845144307E-2</c:v>
                </c:pt>
                <c:pt idx="20">
                  <c:v>6.6052128204352106E-2</c:v>
                </c:pt>
                <c:pt idx="21">
                  <c:v>9.0205873234751793E-2</c:v>
                </c:pt>
                <c:pt idx="22">
                  <c:v>0.17450513080334501</c:v>
                </c:pt>
                <c:pt idx="23">
                  <c:v>2.2504934371748001E-2</c:v>
                </c:pt>
                <c:pt idx="24">
                  <c:v>7.7884087020132206E-2</c:v>
                </c:pt>
                <c:pt idx="25">
                  <c:v>-0.12700453868995401</c:v>
                </c:pt>
                <c:pt idx="26">
                  <c:v>0.105714575854065</c:v>
                </c:pt>
                <c:pt idx="27">
                  <c:v>8.9316528250866903E-2</c:v>
                </c:pt>
                <c:pt idx="28">
                  <c:v>0.25273741521762599</c:v>
                </c:pt>
                <c:pt idx="29">
                  <c:v>0.2064485945092</c:v>
                </c:pt>
                <c:pt idx="30">
                  <c:v>0.48000161283860299</c:v>
                </c:pt>
                <c:pt idx="31">
                  <c:v>-0.118337217874708</c:v>
                </c:pt>
                <c:pt idx="32">
                  <c:v>-0.12850733939556599</c:v>
                </c:pt>
                <c:pt idx="33">
                  <c:v>-0.145821656802991</c:v>
                </c:pt>
                <c:pt idx="34">
                  <c:v>1.03572998637974E-2</c:v>
                </c:pt>
                <c:pt idx="35">
                  <c:v>0.28406720960097798</c:v>
                </c:pt>
                <c:pt idx="36">
                  <c:v>0.21691742451586701</c:v>
                </c:pt>
                <c:pt idx="37">
                  <c:v>8.8959643507268704E-2</c:v>
                </c:pt>
                <c:pt idx="38">
                  <c:v>-0.29532015070309903</c:v>
                </c:pt>
                <c:pt idx="39">
                  <c:v>-1.7725229890115098E-2</c:v>
                </c:pt>
                <c:pt idx="40">
                  <c:v>0.25247623797165902</c:v>
                </c:pt>
                <c:pt idx="41">
                  <c:v>3.33874797848474E-2</c:v>
                </c:pt>
                <c:pt idx="42">
                  <c:v>7.6568549384832003E-3</c:v>
                </c:pt>
                <c:pt idx="43">
                  <c:v>0.10624476144619099</c:v>
                </c:pt>
                <c:pt idx="44">
                  <c:v>-1.1178686694006601E-2</c:v>
                </c:pt>
                <c:pt idx="45">
                  <c:v>7.7811086344082694E-2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0-4E92-A26C-E8C72A7EB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399567"/>
        <c:axId val="1360805999"/>
      </c:scatterChart>
      <c:valAx>
        <c:axId val="184539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805999"/>
        <c:crosses val="autoZero"/>
        <c:crossBetween val="midCat"/>
      </c:valAx>
      <c:valAx>
        <c:axId val="13608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39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return reg</a:t>
            </a:r>
            <a:r>
              <a:rPr lang="en-US" altLang="zh-CN" baseline="0"/>
              <a:t> on </a:t>
            </a:r>
            <a:r>
              <a:rPr lang="en-US" altLang="zh-CN"/>
              <a:t>SMB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SMB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523498623798031E-2"/>
                  <c:y val="-0.288025979788068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600" baseline="0"/>
                      <a:t>y = -0.0577x + 0.0155</a:t>
                    </a:r>
                    <a:br>
                      <a:rPr lang="en-US" altLang="zh-CN" sz="1600" baseline="0"/>
                    </a:br>
                    <a:r>
                      <a:rPr lang="en-US" altLang="zh-CN" sz="1600" baseline="0"/>
                      <a:t>R² = 0.0032</a:t>
                    </a:r>
                    <a:endParaRPr lang="en-US" altLang="zh-CN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Sheet1!$S$2:$S$185</c:f>
              <c:numCache>
                <c:formatCode>General</c:formatCode>
                <c:ptCount val="184"/>
                <c:pt idx="0">
                  <c:v>8.5372706013764899E-2</c:v>
                </c:pt>
                <c:pt idx="1">
                  <c:v>-8.8957914276452693E-2</c:v>
                </c:pt>
                <c:pt idx="2">
                  <c:v>-8.54220108086069E-4</c:v>
                </c:pt>
                <c:pt idx="3">
                  <c:v>-8.90381810313082E-2</c:v>
                </c:pt>
                <c:pt idx="4">
                  <c:v>2.3894332229937601E-2</c:v>
                </c:pt>
                <c:pt idx="5">
                  <c:v>1.68914150109554E-2</c:v>
                </c:pt>
                <c:pt idx="6">
                  <c:v>4.7956516206242999E-2</c:v>
                </c:pt>
                <c:pt idx="7">
                  <c:v>-1.1607028888449E-2</c:v>
                </c:pt>
                <c:pt idx="8">
                  <c:v>-4.8033247736141302E-2</c:v>
                </c:pt>
                <c:pt idx="9">
                  <c:v>-5.8341991447933899E-3</c:v>
                </c:pt>
                <c:pt idx="10">
                  <c:v>6.3279502499822393E-2</c:v>
                </c:pt>
                <c:pt idx="11">
                  <c:v>8.6134030357781804E-2</c:v>
                </c:pt>
                <c:pt idx="12">
                  <c:v>3.9400123662992802E-2</c:v>
                </c:pt>
                <c:pt idx="13">
                  <c:v>2.40855257386553E-2</c:v>
                </c:pt>
                <c:pt idx="14">
                  <c:v>0.11155306735465501</c:v>
                </c:pt>
                <c:pt idx="15">
                  <c:v>0.15674789428108199</c:v>
                </c:pt>
                <c:pt idx="16">
                  <c:v>2.61058926952852E-2</c:v>
                </c:pt>
                <c:pt idx="17">
                  <c:v>-7.31803235655617E-2</c:v>
                </c:pt>
                <c:pt idx="18">
                  <c:v>3.9855074179789202E-2</c:v>
                </c:pt>
                <c:pt idx="19">
                  <c:v>4.8066542212321199E-2</c:v>
                </c:pt>
                <c:pt idx="20">
                  <c:v>3.6258002088873899E-2</c:v>
                </c:pt>
                <c:pt idx="21">
                  <c:v>0.181447949774099</c:v>
                </c:pt>
                <c:pt idx="22">
                  <c:v>0.19420713899016601</c:v>
                </c:pt>
                <c:pt idx="23">
                  <c:v>0.16477208890857101</c:v>
                </c:pt>
                <c:pt idx="24">
                  <c:v>6.1138547457937301E-2</c:v>
                </c:pt>
                <c:pt idx="25">
                  <c:v>8.8196297788105796E-2</c:v>
                </c:pt>
                <c:pt idx="26">
                  <c:v>0.26480870428560399</c:v>
                </c:pt>
                <c:pt idx="27">
                  <c:v>0.106629089915418</c:v>
                </c:pt>
                <c:pt idx="28">
                  <c:v>-3.9754960775349298E-2</c:v>
                </c:pt>
                <c:pt idx="29">
                  <c:v>0.18782805638250699</c:v>
                </c:pt>
                <c:pt idx="30">
                  <c:v>0.18337282785511999</c:v>
                </c:pt>
                <c:pt idx="31">
                  <c:v>4.8279430020165701E-2</c:v>
                </c:pt>
                <c:pt idx="32">
                  <c:v>2.42034373437209E-2</c:v>
                </c:pt>
                <c:pt idx="33">
                  <c:v>-0.17034255249994601</c:v>
                </c:pt>
                <c:pt idx="34">
                  <c:v>0.12222136609404601</c:v>
                </c:pt>
                <c:pt idx="35">
                  <c:v>-0.13428177276455799</c:v>
                </c:pt>
                <c:pt idx="36">
                  <c:v>1.1682181642126799E-2</c:v>
                </c:pt>
                <c:pt idx="37">
                  <c:v>-0.19181933746877</c:v>
                </c:pt>
                <c:pt idx="38">
                  <c:v>6.7231513798935799E-2</c:v>
                </c:pt>
                <c:pt idx="39">
                  <c:v>-9.2890381415405704E-2</c:v>
                </c:pt>
                <c:pt idx="40">
                  <c:v>-0.21517203425900799</c:v>
                </c:pt>
                <c:pt idx="41">
                  <c:v>1.01200113388132E-2</c:v>
                </c:pt>
                <c:pt idx="42">
                  <c:v>-0.14957836550109599</c:v>
                </c:pt>
                <c:pt idx="43">
                  <c:v>-6.1557582879498501E-2</c:v>
                </c:pt>
                <c:pt idx="44">
                  <c:v>-0.26679761389065099</c:v>
                </c:pt>
                <c:pt idx="45">
                  <c:v>0.115368499278496</c:v>
                </c:pt>
                <c:pt idx="46">
                  <c:v>8.0409844279590297E-4</c:v>
                </c:pt>
                <c:pt idx="47">
                  <c:v>0.121803968684987</c:v>
                </c:pt>
                <c:pt idx="48">
                  <c:v>4.4259918244621201E-2</c:v>
                </c:pt>
                <c:pt idx="49">
                  <c:v>0.17627812892731401</c:v>
                </c:pt>
                <c:pt idx="50">
                  <c:v>4.0179851109550899E-2</c:v>
                </c:pt>
                <c:pt idx="51">
                  <c:v>5.0864574493865097E-2</c:v>
                </c:pt>
                <c:pt idx="52">
                  <c:v>0.13999872325490101</c:v>
                </c:pt>
                <c:pt idx="53">
                  <c:v>0.18334925909338001</c:v>
                </c:pt>
                <c:pt idx="54">
                  <c:v>-0.23518150819827499</c:v>
                </c:pt>
                <c:pt idx="55">
                  <c:v>5.8743901140085597E-2</c:v>
                </c:pt>
                <c:pt idx="56">
                  <c:v>8.5479553389726806E-2</c:v>
                </c:pt>
                <c:pt idx="57">
                  <c:v>6.3487199233239797E-2</c:v>
                </c:pt>
                <c:pt idx="58">
                  <c:v>3.34475798035044E-2</c:v>
                </c:pt>
                <c:pt idx="59">
                  <c:v>-0.10455718329944599</c:v>
                </c:pt>
                <c:pt idx="60">
                  <c:v>1.86105791588837E-2</c:v>
                </c:pt>
                <c:pt idx="61">
                  <c:v>1.7903022841148801E-2</c:v>
                </c:pt>
                <c:pt idx="62">
                  <c:v>-8.2034209093417104E-2</c:v>
                </c:pt>
                <c:pt idx="63">
                  <c:v>-7.7063216971359302E-2</c:v>
                </c:pt>
                <c:pt idx="64">
                  <c:v>-6.7529898747250294E-2</c:v>
                </c:pt>
                <c:pt idx="65">
                  <c:v>0.110093718143065</c:v>
                </c:pt>
                <c:pt idx="66">
                  <c:v>-1.26093851761002E-3</c:v>
                </c:pt>
                <c:pt idx="67">
                  <c:v>7.7243380549094397E-3</c:v>
                </c:pt>
                <c:pt idx="68">
                  <c:v>0.13054803556799799</c:v>
                </c:pt>
                <c:pt idx="69">
                  <c:v>-6.4513094798724302E-2</c:v>
                </c:pt>
                <c:pt idx="70">
                  <c:v>-4.93924649149229E-3</c:v>
                </c:pt>
                <c:pt idx="71">
                  <c:v>-9.3491618947685092E-3</c:v>
                </c:pt>
                <c:pt idx="72">
                  <c:v>3.72251500236285E-2</c:v>
                </c:pt>
                <c:pt idx="73">
                  <c:v>4.8176565166851704E-3</c:v>
                </c:pt>
                <c:pt idx="74">
                  <c:v>-6.6995444742798602E-3</c:v>
                </c:pt>
                <c:pt idx="75">
                  <c:v>-5.5721347134019099E-2</c:v>
                </c:pt>
                <c:pt idx="76">
                  <c:v>1.94342774250588E-2</c:v>
                </c:pt>
                <c:pt idx="77">
                  <c:v>-2.0552720670680698E-2</c:v>
                </c:pt>
                <c:pt idx="78">
                  <c:v>-5.08336496403771E-2</c:v>
                </c:pt>
                <c:pt idx="79">
                  <c:v>-7.68951277437456E-2</c:v>
                </c:pt>
                <c:pt idx="80">
                  <c:v>4.5825725812203899E-2</c:v>
                </c:pt>
                <c:pt idx="81">
                  <c:v>-5.3804818597069502E-2</c:v>
                </c:pt>
                <c:pt idx="82">
                  <c:v>-4.0828367566421601E-2</c:v>
                </c:pt>
                <c:pt idx="83">
                  <c:v>4.2486881058197597E-2</c:v>
                </c:pt>
                <c:pt idx="84">
                  <c:v>5.5013462266759801E-2</c:v>
                </c:pt>
                <c:pt idx="85">
                  <c:v>-6.7550915860672106E-2</c:v>
                </c:pt>
                <c:pt idx="86">
                  <c:v>5.4936039638679802E-2</c:v>
                </c:pt>
                <c:pt idx="87">
                  <c:v>-6.0890298627809302E-3</c:v>
                </c:pt>
                <c:pt idx="88">
                  <c:v>-4.73748486153837E-2</c:v>
                </c:pt>
                <c:pt idx="89">
                  <c:v>-4.3454104857835803E-2</c:v>
                </c:pt>
                <c:pt idx="90">
                  <c:v>-3.6228155749474703E-2</c:v>
                </c:pt>
                <c:pt idx="91">
                  <c:v>2.9052659760831E-2</c:v>
                </c:pt>
                <c:pt idx="92">
                  <c:v>-1.23561954560291E-2</c:v>
                </c:pt>
                <c:pt idx="93">
                  <c:v>-4.4093888854806501E-2</c:v>
                </c:pt>
                <c:pt idx="94">
                  <c:v>0.14683243820536801</c:v>
                </c:pt>
                <c:pt idx="95">
                  <c:v>4.5920975303907E-2</c:v>
                </c:pt>
                <c:pt idx="96">
                  <c:v>-1.02683519075578E-2</c:v>
                </c:pt>
                <c:pt idx="97">
                  <c:v>-5.6348772962209998E-2</c:v>
                </c:pt>
                <c:pt idx="98">
                  <c:v>-2.2927937977281002E-2</c:v>
                </c:pt>
                <c:pt idx="99">
                  <c:v>5.69067065153364E-2</c:v>
                </c:pt>
                <c:pt idx="100">
                  <c:v>-0.12741263657146201</c:v>
                </c:pt>
                <c:pt idx="101">
                  <c:v>1.6980143826530798E-2</c:v>
                </c:pt>
                <c:pt idx="102">
                  <c:v>4.0257646410211102E-2</c:v>
                </c:pt>
                <c:pt idx="103">
                  <c:v>3.78574839385558E-2</c:v>
                </c:pt>
                <c:pt idx="104">
                  <c:v>-1.78355572658562E-2</c:v>
                </c:pt>
                <c:pt idx="105">
                  <c:v>3.2819071383753402E-2</c:v>
                </c:pt>
                <c:pt idx="106">
                  <c:v>-4.4365576411481103E-2</c:v>
                </c:pt>
                <c:pt idx="107">
                  <c:v>-3.9922889564912398E-2</c:v>
                </c:pt>
                <c:pt idx="108">
                  <c:v>6.41210807874194E-4</c:v>
                </c:pt>
                <c:pt idx="109">
                  <c:v>-1.6068352163992099E-2</c:v>
                </c:pt>
                <c:pt idx="110">
                  <c:v>1.3914677395190399E-4</c:v>
                </c:pt>
                <c:pt idx="111">
                  <c:v>8.9703681652868895E-3</c:v>
                </c:pt>
                <c:pt idx="112">
                  <c:v>1.8541068931932098E-2</c:v>
                </c:pt>
                <c:pt idx="113">
                  <c:v>8.4535978794493899E-2</c:v>
                </c:pt>
                <c:pt idx="114">
                  <c:v>-1.4470554488601899E-3</c:v>
                </c:pt>
                <c:pt idx="115">
                  <c:v>5.1799335545027102E-2</c:v>
                </c:pt>
                <c:pt idx="116">
                  <c:v>2.43324548859606E-2</c:v>
                </c:pt>
                <c:pt idx="117">
                  <c:v>0.11086395136437301</c:v>
                </c:pt>
                <c:pt idx="118">
                  <c:v>0.23951177812782401</c:v>
                </c:pt>
                <c:pt idx="119">
                  <c:v>-1.1000583312274E-2</c:v>
                </c:pt>
                <c:pt idx="120">
                  <c:v>3.1537789197078801E-2</c:v>
                </c:pt>
                <c:pt idx="121">
                  <c:v>0.120505948080586</c:v>
                </c:pt>
                <c:pt idx="122">
                  <c:v>0.16559840605103501</c:v>
                </c:pt>
                <c:pt idx="123">
                  <c:v>2.3449109194157501E-3</c:v>
                </c:pt>
                <c:pt idx="124">
                  <c:v>-6.1743330422942902E-2</c:v>
                </c:pt>
                <c:pt idx="125">
                  <c:v>-0.12818057730594701</c:v>
                </c:pt>
                <c:pt idx="126">
                  <c:v>-0.13396151648062099</c:v>
                </c:pt>
                <c:pt idx="127">
                  <c:v>-4.8441679102277799E-2</c:v>
                </c:pt>
                <c:pt idx="128">
                  <c:v>0.11089099486414999</c:v>
                </c:pt>
                <c:pt idx="129">
                  <c:v>6.6642481693957503E-3</c:v>
                </c:pt>
                <c:pt idx="130">
                  <c:v>2.9625367103701901E-2</c:v>
                </c:pt>
                <c:pt idx="131">
                  <c:v>-0.218683770867417</c:v>
                </c:pt>
                <c:pt idx="132">
                  <c:v>-1.8310086163963901E-2</c:v>
                </c:pt>
                <c:pt idx="133">
                  <c:v>0.123057884002271</c:v>
                </c:pt>
                <c:pt idx="134">
                  <c:v>-2.5322362546485101E-2</c:v>
                </c:pt>
                <c:pt idx="135">
                  <c:v>3.63265041607715E-3</c:v>
                </c:pt>
                <c:pt idx="136">
                  <c:v>6.8368437602820504E-3</c:v>
                </c:pt>
                <c:pt idx="137">
                  <c:v>2.9783834409789999E-2</c:v>
                </c:pt>
                <c:pt idx="138">
                  <c:v>3.7875576645593503E-2</c:v>
                </c:pt>
                <c:pt idx="139">
                  <c:v>-2.5718119704270199E-2</c:v>
                </c:pt>
                <c:pt idx="140">
                  <c:v>2.42518898404207E-2</c:v>
                </c:pt>
                <c:pt idx="141">
                  <c:v>5.1715596605019599E-2</c:v>
                </c:pt>
                <c:pt idx="142">
                  <c:v>-4.90112647698085E-2</c:v>
                </c:pt>
                <c:pt idx="143">
                  <c:v>2.9194796321303298E-2</c:v>
                </c:pt>
                <c:pt idx="144">
                  <c:v>1.9037219528729499E-2</c:v>
                </c:pt>
                <c:pt idx="145">
                  <c:v>2.0392603406732498E-3</c:v>
                </c:pt>
                <c:pt idx="146">
                  <c:v>-5.3634547223326704E-3</c:v>
                </c:pt>
                <c:pt idx="147">
                  <c:v>9.4911334772573106E-3</c:v>
                </c:pt>
                <c:pt idx="148">
                  <c:v>4.4807367804362098E-2</c:v>
                </c:pt>
                <c:pt idx="149">
                  <c:v>4.07701881595776E-2</c:v>
                </c:pt>
                <c:pt idx="150">
                  <c:v>2.3136336910974099E-2</c:v>
                </c:pt>
                <c:pt idx="151">
                  <c:v>4.4466431797088096E-3</c:v>
                </c:pt>
                <c:pt idx="152">
                  <c:v>2.9266397635304999E-2</c:v>
                </c:pt>
                <c:pt idx="153">
                  <c:v>-1.07370578125861E-2</c:v>
                </c:pt>
                <c:pt idx="154">
                  <c:v>8.1483153150770093E-3</c:v>
                </c:pt>
                <c:pt idx="155">
                  <c:v>6.5267701055661903E-2</c:v>
                </c:pt>
                <c:pt idx="156">
                  <c:v>-5.9190749714103201E-2</c:v>
                </c:pt>
                <c:pt idx="157">
                  <c:v>-3.2328386014834398E-2</c:v>
                </c:pt>
                <c:pt idx="158">
                  <c:v>-2.8818975576706599E-2</c:v>
                </c:pt>
                <c:pt idx="159">
                  <c:v>1.07378455566772E-2</c:v>
                </c:pt>
                <c:pt idx="160">
                  <c:v>-6.5138730845915094E-2</c:v>
                </c:pt>
                <c:pt idx="161">
                  <c:v>1.83075439558954E-2</c:v>
                </c:pt>
                <c:pt idx="162">
                  <c:v>-4.7741420453635497E-2</c:v>
                </c:pt>
                <c:pt idx="163">
                  <c:v>3.6858574287232201E-2</c:v>
                </c:pt>
                <c:pt idx="164">
                  <c:v>-8.2803241939332403E-2</c:v>
                </c:pt>
                <c:pt idx="165">
                  <c:v>-4.6244605244879899E-3</c:v>
                </c:pt>
                <c:pt idx="166">
                  <c:v>-3.8757090974387398E-2</c:v>
                </c:pt>
                <c:pt idx="167">
                  <c:v>4.8449703135345502E-2</c:v>
                </c:pt>
                <c:pt idx="168">
                  <c:v>0.13445945217034899</c:v>
                </c:pt>
                <c:pt idx="169">
                  <c:v>5.0015681803615E-2</c:v>
                </c:pt>
                <c:pt idx="170">
                  <c:v>1.61904979024545E-3</c:v>
                </c:pt>
                <c:pt idx="171">
                  <c:v>-6.1279050949956199E-2</c:v>
                </c:pt>
                <c:pt idx="172">
                  <c:v>4.4927401802076702E-2</c:v>
                </c:pt>
                <c:pt idx="173">
                  <c:v>4.2689883596254098E-3</c:v>
                </c:pt>
                <c:pt idx="174">
                  <c:v>-9.5613095603530804E-3</c:v>
                </c:pt>
                <c:pt idx="175">
                  <c:v>4.9681283229691198E-3</c:v>
                </c:pt>
                <c:pt idx="176">
                  <c:v>1.6770192371087501E-2</c:v>
                </c:pt>
                <c:pt idx="177">
                  <c:v>-1.2706988915772301E-2</c:v>
                </c:pt>
                <c:pt idx="178">
                  <c:v>6.5612805746530806E-2</c:v>
                </c:pt>
                <c:pt idx="179">
                  <c:v>-1.78799480868015E-2</c:v>
                </c:pt>
                <c:pt idx="180">
                  <c:v>-1.44631010982173E-2</c:v>
                </c:pt>
                <c:pt idx="181">
                  <c:v>-5.84235843086722E-2</c:v>
                </c:pt>
                <c:pt idx="182">
                  <c:v>5.4342197133712099E-2</c:v>
                </c:pt>
                <c:pt idx="183">
                  <c:v>-6.9130245442920102E-3</c:v>
                </c:pt>
              </c:numCache>
            </c:numRef>
          </c:xVal>
          <c:yVal>
            <c:numRef>
              <c:f>Sheet1!$U$2:$U$185</c:f>
              <c:numCache>
                <c:formatCode>General</c:formatCode>
                <c:ptCount val="184"/>
                <c:pt idx="0">
                  <c:v>2.6905406999999999E-2</c:v>
                </c:pt>
                <c:pt idx="1">
                  <c:v>-5.6524169999999999E-2</c:v>
                </c:pt>
                <c:pt idx="2">
                  <c:v>-0.109728719</c:v>
                </c:pt>
                <c:pt idx="3">
                  <c:v>8.3045488000000001E-2</c:v>
                </c:pt>
                <c:pt idx="4">
                  <c:v>-4.4725520000000003E-3</c:v>
                </c:pt>
                <c:pt idx="5">
                  <c:v>-0.10897108599999999</c:v>
                </c:pt>
                <c:pt idx="6">
                  <c:v>0.166140652</c:v>
                </c:pt>
                <c:pt idx="7">
                  <c:v>4.2467815999999999E-2</c:v>
                </c:pt>
                <c:pt idx="8">
                  <c:v>-2.5537352999999999E-2</c:v>
                </c:pt>
                <c:pt idx="9">
                  <c:v>4.8258741000000001E-2</c:v>
                </c:pt>
                <c:pt idx="10">
                  <c:v>-6.2985287000000001E-2</c:v>
                </c:pt>
                <c:pt idx="11">
                  <c:v>-3.4994530000000003E-2</c:v>
                </c:pt>
                <c:pt idx="12">
                  <c:v>7.5260750000000001E-3</c:v>
                </c:pt>
                <c:pt idx="13">
                  <c:v>-2.5136595000000001E-2</c:v>
                </c:pt>
                <c:pt idx="14">
                  <c:v>-9.2390231000000003E-2</c:v>
                </c:pt>
                <c:pt idx="15">
                  <c:v>0.162298046</c:v>
                </c:pt>
                <c:pt idx="16">
                  <c:v>3.6781820999999999E-2</c:v>
                </c:pt>
                <c:pt idx="17">
                  <c:v>5.4190219999999997E-2</c:v>
                </c:pt>
                <c:pt idx="18">
                  <c:v>-9.2247839999999998E-3</c:v>
                </c:pt>
                <c:pt idx="19">
                  <c:v>8.8735110000000006E-3</c:v>
                </c:pt>
                <c:pt idx="20">
                  <c:v>-4.5594463000000002E-2</c:v>
                </c:pt>
                <c:pt idx="21">
                  <c:v>-0.18365869100000001</c:v>
                </c:pt>
                <c:pt idx="22">
                  <c:v>-0.17697173499999999</c:v>
                </c:pt>
                <c:pt idx="23">
                  <c:v>5.9896351E-2</c:v>
                </c:pt>
                <c:pt idx="24">
                  <c:v>0.15776806700000001</c:v>
                </c:pt>
                <c:pt idx="25">
                  <c:v>0.13849823</c:v>
                </c:pt>
                <c:pt idx="26">
                  <c:v>5.3058668000000003E-2</c:v>
                </c:pt>
                <c:pt idx="27">
                  <c:v>-4.0870433999999997E-2</c:v>
                </c:pt>
                <c:pt idx="28">
                  <c:v>-0.150862947</c:v>
                </c:pt>
                <c:pt idx="29">
                  <c:v>0.11631723400000001</c:v>
                </c:pt>
                <c:pt idx="30">
                  <c:v>-8.8887419999999995E-2</c:v>
                </c:pt>
                <c:pt idx="31">
                  <c:v>-4.3773356999999999E-2</c:v>
                </c:pt>
                <c:pt idx="32">
                  <c:v>-0.135897826</c:v>
                </c:pt>
                <c:pt idx="33">
                  <c:v>0.147559579</c:v>
                </c:pt>
                <c:pt idx="34">
                  <c:v>8.6629960000000006E-2</c:v>
                </c:pt>
                <c:pt idx="35">
                  <c:v>7.2774675999999996E-2</c:v>
                </c:pt>
                <c:pt idx="36">
                  <c:v>9.4790132999999999E-2</c:v>
                </c:pt>
                <c:pt idx="37">
                  <c:v>2.1826470000000001E-2</c:v>
                </c:pt>
                <c:pt idx="38">
                  <c:v>-0.14028183999999999</c:v>
                </c:pt>
                <c:pt idx="39">
                  <c:v>7.7975149999999993E-2</c:v>
                </c:pt>
                <c:pt idx="40">
                  <c:v>-2.4407594000000001E-2</c:v>
                </c:pt>
                <c:pt idx="41">
                  <c:v>0.125765821</c:v>
                </c:pt>
                <c:pt idx="42">
                  <c:v>-6.8118081999999996E-2</c:v>
                </c:pt>
                <c:pt idx="43">
                  <c:v>-4.0622139000000002E-2</c:v>
                </c:pt>
                <c:pt idx="44">
                  <c:v>2.3452758000000001E-2</c:v>
                </c:pt>
                <c:pt idx="45">
                  <c:v>0.12397026799999999</c:v>
                </c:pt>
                <c:pt idx="46">
                  <c:v>0.13809569599999999</c:v>
                </c:pt>
                <c:pt idx="47">
                  <c:v>2.8995414000000001E-2</c:v>
                </c:pt>
                <c:pt idx="48">
                  <c:v>4.1576997999999997E-2</c:v>
                </c:pt>
                <c:pt idx="49">
                  <c:v>6.5071561E-2</c:v>
                </c:pt>
                <c:pt idx="50">
                  <c:v>4.4970088999999998E-2</c:v>
                </c:pt>
                <c:pt idx="51">
                  <c:v>3.0299075000000002E-2</c:v>
                </c:pt>
                <c:pt idx="52">
                  <c:v>-6.3282179999999993E-2</c:v>
                </c:pt>
                <c:pt idx="53">
                  <c:v>-4.0860779E-2</c:v>
                </c:pt>
                <c:pt idx="54">
                  <c:v>0.100568244</c:v>
                </c:pt>
                <c:pt idx="55">
                  <c:v>-9.9502689999999994E-3</c:v>
                </c:pt>
                <c:pt idx="56">
                  <c:v>4.5487791E-2</c:v>
                </c:pt>
                <c:pt idx="57">
                  <c:v>9.8496503999999999E-2</c:v>
                </c:pt>
                <c:pt idx="58">
                  <c:v>3.7449089999999998E-3</c:v>
                </c:pt>
                <c:pt idx="59">
                  <c:v>7.7060955E-2</c:v>
                </c:pt>
                <c:pt idx="60">
                  <c:v>4.8083925999999999E-2</c:v>
                </c:pt>
                <c:pt idx="61">
                  <c:v>6.7845172999999995E-2</c:v>
                </c:pt>
                <c:pt idx="62">
                  <c:v>-1.00632E-2</c:v>
                </c:pt>
                <c:pt idx="63">
                  <c:v>7.4399990000000001E-3</c:v>
                </c:pt>
                <c:pt idx="64">
                  <c:v>-1.1820240000000001E-3</c:v>
                </c:pt>
                <c:pt idx="65">
                  <c:v>3.0128383000000002E-2</c:v>
                </c:pt>
                <c:pt idx="66">
                  <c:v>0.10022086500000001</c:v>
                </c:pt>
                <c:pt idx="67">
                  <c:v>-4.3832363999999999E-2</c:v>
                </c:pt>
                <c:pt idx="68">
                  <c:v>-4.3557818999999998E-2</c:v>
                </c:pt>
                <c:pt idx="69">
                  <c:v>0.121976162</c:v>
                </c:pt>
                <c:pt idx="70">
                  <c:v>-1.0515498E-2</c:v>
                </c:pt>
                <c:pt idx="71">
                  <c:v>-7.9003238000000003E-2</c:v>
                </c:pt>
                <c:pt idx="72">
                  <c:v>5.0753051E-2</c:v>
                </c:pt>
                <c:pt idx="73">
                  <c:v>-3.9305945000000002E-2</c:v>
                </c:pt>
                <c:pt idx="74">
                  <c:v>-6.2109667E-2</c:v>
                </c:pt>
                <c:pt idx="75">
                  <c:v>-2.5183595999999999E-2</c:v>
                </c:pt>
                <c:pt idx="76">
                  <c:v>1.8053564000000001E-2</c:v>
                </c:pt>
                <c:pt idx="77">
                  <c:v>6.5694280999999993E-2</c:v>
                </c:pt>
                <c:pt idx="78">
                  <c:v>5.8836089000000001E-2</c:v>
                </c:pt>
                <c:pt idx="79">
                  <c:v>-5.5164916000000001E-2</c:v>
                </c:pt>
                <c:pt idx="80">
                  <c:v>2.1023446000000001E-2</c:v>
                </c:pt>
                <c:pt idx="81">
                  <c:v>2.9472681000000001E-2</c:v>
                </c:pt>
                <c:pt idx="82">
                  <c:v>-0.113956407</c:v>
                </c:pt>
                <c:pt idx="83">
                  <c:v>-9.7359185000000001E-2</c:v>
                </c:pt>
                <c:pt idx="84">
                  <c:v>0.10223668900000001</c:v>
                </c:pt>
                <c:pt idx="85">
                  <c:v>-1.4660619999999999E-2</c:v>
                </c:pt>
                <c:pt idx="86">
                  <c:v>-1.4005930999999999E-2</c:v>
                </c:pt>
                <c:pt idx="87">
                  <c:v>4.4204205000000003E-2</c:v>
                </c:pt>
                <c:pt idx="88">
                  <c:v>2.7515066000000001E-2</c:v>
                </c:pt>
                <c:pt idx="89">
                  <c:v>-7.3939242000000002E-2</c:v>
                </c:pt>
                <c:pt idx="90">
                  <c:v>9.9289991999999994E-2</c:v>
                </c:pt>
                <c:pt idx="91">
                  <c:v>-3.0890528E-2</c:v>
                </c:pt>
                <c:pt idx="92">
                  <c:v>2.9693979999999998E-3</c:v>
                </c:pt>
                <c:pt idx="93">
                  <c:v>-7.8932851999999998E-2</c:v>
                </c:pt>
                <c:pt idx="94">
                  <c:v>5.2816902999999998E-2</c:v>
                </c:pt>
                <c:pt idx="95">
                  <c:v>5.753205E-3</c:v>
                </c:pt>
                <c:pt idx="96">
                  <c:v>6.3669880999999998E-2</c:v>
                </c:pt>
                <c:pt idx="97">
                  <c:v>1.3520581E-2</c:v>
                </c:pt>
                <c:pt idx="98">
                  <c:v>-8.9884860000000004E-3</c:v>
                </c:pt>
                <c:pt idx="99">
                  <c:v>0.131515995</c:v>
                </c:pt>
                <c:pt idx="100">
                  <c:v>-2.0374045E-2</c:v>
                </c:pt>
                <c:pt idx="101">
                  <c:v>9.1314180999999994E-2</c:v>
                </c:pt>
                <c:pt idx="102">
                  <c:v>4.0721434000000001E-2</c:v>
                </c:pt>
                <c:pt idx="103">
                  <c:v>3.3925708999999998E-2</c:v>
                </c:pt>
                <c:pt idx="104">
                  <c:v>1.4556560000000001E-3</c:v>
                </c:pt>
                <c:pt idx="105">
                  <c:v>0.12021744299999999</c:v>
                </c:pt>
                <c:pt idx="106">
                  <c:v>1.4739307E-2</c:v>
                </c:pt>
                <c:pt idx="107">
                  <c:v>8.7989701000000003E-2</c:v>
                </c:pt>
                <c:pt idx="108">
                  <c:v>6.5746347999999996E-2</c:v>
                </c:pt>
                <c:pt idx="109">
                  <c:v>-1.7072480000000001E-2</c:v>
                </c:pt>
                <c:pt idx="110">
                  <c:v>-1.9673499999999999E-4</c:v>
                </c:pt>
                <c:pt idx="111">
                  <c:v>5.1454573000000003E-2</c:v>
                </c:pt>
                <c:pt idx="112">
                  <c:v>6.8891388999999997E-2</c:v>
                </c:pt>
                <c:pt idx="113">
                  <c:v>-1.8483850999999999E-2</c:v>
                </c:pt>
                <c:pt idx="114">
                  <c:v>9.1652928999999994E-2</c:v>
                </c:pt>
                <c:pt idx="115">
                  <c:v>0.12270579500000001</c:v>
                </c:pt>
                <c:pt idx="116">
                  <c:v>-1.8275209999999999E-3</c:v>
                </c:pt>
                <c:pt idx="117">
                  <c:v>-3.2979863999999998E-2</c:v>
                </c:pt>
                <c:pt idx="118">
                  <c:v>-0.36651631699999998</c:v>
                </c:pt>
                <c:pt idx="119">
                  <c:v>0.116715159</c:v>
                </c:pt>
                <c:pt idx="120">
                  <c:v>5.7778739000000003E-2</c:v>
                </c:pt>
                <c:pt idx="121">
                  <c:v>0.13223146699999999</c:v>
                </c:pt>
                <c:pt idx="122">
                  <c:v>4.0850188000000003E-2</c:v>
                </c:pt>
                <c:pt idx="123">
                  <c:v>0.47765670199999999</c:v>
                </c:pt>
                <c:pt idx="124">
                  <c:v>-5.6593887000000002E-2</c:v>
                </c:pt>
                <c:pt idx="125">
                  <c:v>-3.2676200000000003E-4</c:v>
                </c:pt>
                <c:pt idx="126">
                  <c:v>-1.186014E-2</c:v>
                </c:pt>
                <c:pt idx="127">
                  <c:v>5.8798979000000001E-2</c:v>
                </c:pt>
                <c:pt idx="128">
                  <c:v>0.17317621499999999</c:v>
                </c:pt>
                <c:pt idx="129">
                  <c:v>0.21025317600000001</c:v>
                </c:pt>
                <c:pt idx="130">
                  <c:v>5.9334275999999998E-2</c:v>
                </c:pt>
                <c:pt idx="131">
                  <c:v>-7.6636380000000004E-2</c:v>
                </c:pt>
                <c:pt idx="132">
                  <c:v>5.8485600000000003E-4</c:v>
                </c:pt>
                <c:pt idx="133">
                  <c:v>0.12941835400000001</c:v>
                </c:pt>
                <c:pt idx="134">
                  <c:v>5.8709841999999998E-2</c:v>
                </c:pt>
                <c:pt idx="135">
                  <c:v>4.0242050000000003E-3</c:v>
                </c:pt>
                <c:pt idx="136">
                  <c:v>9.9407917999999998E-2</c:v>
                </c:pt>
                <c:pt idx="137">
                  <c:v>-4.0962521000000002E-2</c:v>
                </c:pt>
                <c:pt idx="138">
                  <c:v>3.993551E-2</c:v>
                </c:pt>
                <c:pt idx="139">
                  <c:v>2.9049631999999999E-2</c:v>
                </c:pt>
                <c:pt idx="140">
                  <c:v>4.4601912000000001E-2</c:v>
                </c:pt>
                <c:pt idx="141">
                  <c:v>1.0878484000000001E-2</c:v>
                </c:pt>
                <c:pt idx="142">
                  <c:v>-1.6363208000000001E-2</c:v>
                </c:pt>
                <c:pt idx="143">
                  <c:v>-9.0325574000000006E-2</c:v>
                </c:pt>
                <c:pt idx="144">
                  <c:v>6.1632562000000002E-2</c:v>
                </c:pt>
                <c:pt idx="145">
                  <c:v>-1.7268386E-2</c:v>
                </c:pt>
                <c:pt idx="146">
                  <c:v>-7.3001170000000004E-2</c:v>
                </c:pt>
                <c:pt idx="147">
                  <c:v>-9.9559435000000002E-2</c:v>
                </c:pt>
                <c:pt idx="148">
                  <c:v>-2.5664132999999999E-2</c:v>
                </c:pt>
                <c:pt idx="149">
                  <c:v>-0.107711565</c:v>
                </c:pt>
                <c:pt idx="150">
                  <c:v>7.1045330000000004E-2</c:v>
                </c:pt>
                <c:pt idx="151">
                  <c:v>1.8833854000000001E-2</c:v>
                </c:pt>
                <c:pt idx="152">
                  <c:v>-2.8138963999999999E-2</c:v>
                </c:pt>
                <c:pt idx="153">
                  <c:v>-8.8077269E-2</c:v>
                </c:pt>
                <c:pt idx="154">
                  <c:v>-2.9698611999999999E-2</c:v>
                </c:pt>
                <c:pt idx="155">
                  <c:v>-0.108902798</c:v>
                </c:pt>
                <c:pt idx="156">
                  <c:v>-1.5971842999999999E-2</c:v>
                </c:pt>
                <c:pt idx="157">
                  <c:v>0.162723336</c:v>
                </c:pt>
                <c:pt idx="158">
                  <c:v>2.40143E-3</c:v>
                </c:pt>
                <c:pt idx="159">
                  <c:v>2.3110272000000001E-2</c:v>
                </c:pt>
                <c:pt idx="160">
                  <c:v>-2.5409091000000002E-2</c:v>
                </c:pt>
                <c:pt idx="161">
                  <c:v>-3.0687002000000001E-2</c:v>
                </c:pt>
                <c:pt idx="162">
                  <c:v>-5.9158952000000001E-2</c:v>
                </c:pt>
                <c:pt idx="163">
                  <c:v>-5.1277469999999999E-2</c:v>
                </c:pt>
                <c:pt idx="164">
                  <c:v>1.6099524E-2</c:v>
                </c:pt>
                <c:pt idx="165">
                  <c:v>5.4952991E-2</c:v>
                </c:pt>
                <c:pt idx="166">
                  <c:v>1.4936857E-2</c:v>
                </c:pt>
                <c:pt idx="167">
                  <c:v>-0.102327827</c:v>
                </c:pt>
                <c:pt idx="168">
                  <c:v>9.6557749999999998E-2</c:v>
                </c:pt>
                <c:pt idx="169">
                  <c:v>4.7347989E-2</c:v>
                </c:pt>
                <c:pt idx="170">
                  <c:v>-4.8215518999999998E-2</c:v>
                </c:pt>
                <c:pt idx="171">
                  <c:v>5.6303227999999997E-2</c:v>
                </c:pt>
                <c:pt idx="172">
                  <c:v>-3.4663764999999999E-2</c:v>
                </c:pt>
                <c:pt idx="173">
                  <c:v>-1.2584072E-2</c:v>
                </c:pt>
                <c:pt idx="174">
                  <c:v>9.8183499999999991E-4</c:v>
                </c:pt>
                <c:pt idx="175">
                  <c:v>2.8453229999999999E-2</c:v>
                </c:pt>
                <c:pt idx="176">
                  <c:v>-2.9277976000000001E-2</c:v>
                </c:pt>
                <c:pt idx="177">
                  <c:v>-2.7811796999999999E-2</c:v>
                </c:pt>
                <c:pt idx="178">
                  <c:v>3.0068475000000001E-2</c:v>
                </c:pt>
                <c:pt idx="179">
                  <c:v>2.4321787000000001E-2</c:v>
                </c:pt>
                <c:pt idx="180">
                  <c:v>6.1874879999999997E-3</c:v>
                </c:pt>
                <c:pt idx="181">
                  <c:v>5.2488791E-2</c:v>
                </c:pt>
                <c:pt idx="182">
                  <c:v>-4.9107962999999998E-2</c:v>
                </c:pt>
                <c:pt idx="183">
                  <c:v>5.7586581999999997E-2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9-4AA6-8132-C2DBBD9E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857471"/>
        <c:axId val="1320280079"/>
      </c:scatterChart>
      <c:valAx>
        <c:axId val="143085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280079"/>
        <c:crosses val="autoZero"/>
        <c:crossBetween val="midCat"/>
      </c:valAx>
      <c:valAx>
        <c:axId val="132028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85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small return reg on SMB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SMB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593412842825494"/>
                  <c:y val="-0.106099793918578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400" baseline="0"/>
                      <a:t>y = 0.5121x + 0.0012</a:t>
                    </a:r>
                    <a:br>
                      <a:rPr lang="en-US" altLang="zh-CN" sz="1400" baseline="0"/>
                    </a:br>
                    <a:r>
                      <a:rPr lang="en-US" altLang="zh-CN" sz="1400" baseline="0"/>
                      <a:t>R² = 0.4839</a:t>
                    </a:r>
                    <a:endParaRPr lang="en-US" altLang="zh-CN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Sheet1!$T$2:$T$185</c:f>
              <c:numCache>
                <c:formatCode>General</c:formatCode>
                <c:ptCount val="184"/>
                <c:pt idx="0">
                  <c:v>0.112278112937688</c:v>
                </c:pt>
                <c:pt idx="1">
                  <c:v>-0.14548208398534501</c:v>
                </c:pt>
                <c:pt idx="2">
                  <c:v>-0.110582939577946</c:v>
                </c:pt>
                <c:pt idx="3">
                  <c:v>-5.9926927921150203E-3</c:v>
                </c:pt>
                <c:pt idx="4">
                  <c:v>1.94217806016364E-2</c:v>
                </c:pt>
                <c:pt idx="5">
                  <c:v>-9.2079670909328795E-2</c:v>
                </c:pt>
                <c:pt idx="6">
                  <c:v>0.21409716784649799</c:v>
                </c:pt>
                <c:pt idx="7">
                  <c:v>3.08607872374278E-2</c:v>
                </c:pt>
                <c:pt idx="8">
                  <c:v>-7.35706005924259E-2</c:v>
                </c:pt>
                <c:pt idx="9">
                  <c:v>4.2424541481502202E-2</c:v>
                </c:pt>
                <c:pt idx="10">
                  <c:v>2.94215046307274E-4</c:v>
                </c:pt>
                <c:pt idx="11">
                  <c:v>5.1139500695824E-2</c:v>
                </c:pt>
                <c:pt idx="12">
                  <c:v>4.6926198349169002E-2</c:v>
                </c:pt>
                <c:pt idx="13">
                  <c:v>-1.0510695633762399E-3</c:v>
                </c:pt>
                <c:pt idx="14">
                  <c:v>1.91628361518126E-2</c:v>
                </c:pt>
                <c:pt idx="15">
                  <c:v>0.31904594056448199</c:v>
                </c:pt>
                <c:pt idx="16">
                  <c:v>6.2887713897634701E-2</c:v>
                </c:pt>
                <c:pt idx="17">
                  <c:v>-1.8990103273396699E-2</c:v>
                </c:pt>
                <c:pt idx="18">
                  <c:v>3.0630290205376599E-2</c:v>
                </c:pt>
                <c:pt idx="19">
                  <c:v>5.6940053085814499E-2</c:v>
                </c:pt>
                <c:pt idx="20">
                  <c:v>-9.3364613195501892E-3</c:v>
                </c:pt>
                <c:pt idx="21">
                  <c:v>-2.2107413964366799E-3</c:v>
                </c:pt>
                <c:pt idx="22">
                  <c:v>1.72354044636647E-2</c:v>
                </c:pt>
                <c:pt idx="23">
                  <c:v>0.224668439771574</c:v>
                </c:pt>
                <c:pt idx="24">
                  <c:v>0.21890661413647799</c:v>
                </c:pt>
                <c:pt idx="25">
                  <c:v>0.226694528002444</c:v>
                </c:pt>
                <c:pt idx="26">
                  <c:v>0.31786737258470199</c:v>
                </c:pt>
                <c:pt idx="27">
                  <c:v>6.5758655537934599E-2</c:v>
                </c:pt>
                <c:pt idx="28">
                  <c:v>-0.190617907923265</c:v>
                </c:pt>
                <c:pt idx="29">
                  <c:v>0.30414529082092601</c:v>
                </c:pt>
                <c:pt idx="30">
                  <c:v>9.4485407528610704E-2</c:v>
                </c:pt>
                <c:pt idx="31">
                  <c:v>4.5060732098437103E-3</c:v>
                </c:pt>
                <c:pt idx="32">
                  <c:v>-0.111694388652709</c:v>
                </c:pt>
                <c:pt idx="33">
                  <c:v>-2.2782973546105499E-2</c:v>
                </c:pt>
                <c:pt idx="34">
                  <c:v>0.20885132563738601</c:v>
                </c:pt>
                <c:pt idx="35">
                  <c:v>-6.1507096669080802E-2</c:v>
                </c:pt>
                <c:pt idx="36">
                  <c:v>0.10647231443020599</c:v>
                </c:pt>
                <c:pt idx="37">
                  <c:v>-0.169992867618286</c:v>
                </c:pt>
                <c:pt idx="38">
                  <c:v>-7.3050326358819404E-2</c:v>
                </c:pt>
                <c:pt idx="39">
                  <c:v>-1.49152309896974E-2</c:v>
                </c:pt>
                <c:pt idx="40">
                  <c:v>-0.239579628572125</c:v>
                </c:pt>
                <c:pt idx="41">
                  <c:v>0.13588583250970901</c:v>
                </c:pt>
                <c:pt idx="42">
                  <c:v>-0.21769644737740701</c:v>
                </c:pt>
                <c:pt idx="43">
                  <c:v>-0.102179722214485</c:v>
                </c:pt>
                <c:pt idx="44">
                  <c:v>-0.243344855682398</c:v>
                </c:pt>
                <c:pt idx="45">
                  <c:v>0.23933876712102201</c:v>
                </c:pt>
                <c:pt idx="46">
                  <c:v>0.138899794809829</c:v>
                </c:pt>
                <c:pt idx="47">
                  <c:v>0.15079938285755701</c:v>
                </c:pt>
                <c:pt idx="48">
                  <c:v>8.5836915746707002E-2</c:v>
                </c:pt>
                <c:pt idx="49">
                  <c:v>0.241349689880864</c:v>
                </c:pt>
                <c:pt idx="50">
                  <c:v>8.51499397448226E-2</c:v>
                </c:pt>
                <c:pt idx="51">
                  <c:v>8.1163649650130607E-2</c:v>
                </c:pt>
                <c:pt idx="52">
                  <c:v>7.6716543568012302E-2</c:v>
                </c:pt>
                <c:pt idx="53">
                  <c:v>0.142488479897242</c:v>
                </c:pt>
                <c:pt idx="54">
                  <c:v>-0.134613264667375</c:v>
                </c:pt>
                <c:pt idx="55">
                  <c:v>4.8793632394627598E-2</c:v>
                </c:pt>
                <c:pt idx="56">
                  <c:v>0.130967343987444</c:v>
                </c:pt>
                <c:pt idx="57">
                  <c:v>0.16198370288450401</c:v>
                </c:pt>
                <c:pt idx="58">
                  <c:v>3.7192488430086601E-2</c:v>
                </c:pt>
                <c:pt idx="59">
                  <c:v>-2.74962285367529E-2</c:v>
                </c:pt>
                <c:pt idx="60">
                  <c:v>6.6694505548618693E-2</c:v>
                </c:pt>
                <c:pt idx="61">
                  <c:v>8.5748196110526795E-2</c:v>
                </c:pt>
                <c:pt idx="62">
                  <c:v>-9.2097409520282406E-2</c:v>
                </c:pt>
                <c:pt idx="63">
                  <c:v>-6.9623217983419305E-2</c:v>
                </c:pt>
                <c:pt idx="64">
                  <c:v>-6.8711922256165694E-2</c:v>
                </c:pt>
                <c:pt idx="65">
                  <c:v>0.14022210066405</c:v>
                </c:pt>
                <c:pt idx="66">
                  <c:v>9.8959926728775197E-2</c:v>
                </c:pt>
                <c:pt idx="67">
                  <c:v>-3.6108025474037499E-2</c:v>
                </c:pt>
                <c:pt idx="68">
                  <c:v>8.6990216518985697E-2</c:v>
                </c:pt>
                <c:pt idx="69">
                  <c:v>5.7463066756009901E-2</c:v>
                </c:pt>
                <c:pt idx="70">
                  <c:v>-1.54547444621687E-2</c:v>
                </c:pt>
                <c:pt idx="71">
                  <c:v>-8.8352399952020905E-2</c:v>
                </c:pt>
                <c:pt idx="72">
                  <c:v>8.7978201242277995E-2</c:v>
                </c:pt>
                <c:pt idx="73">
                  <c:v>-3.4488288752007802E-2</c:v>
                </c:pt>
                <c:pt idx="74">
                  <c:v>-6.8809211076633001E-2</c:v>
                </c:pt>
                <c:pt idx="75">
                  <c:v>-8.0904942994436804E-2</c:v>
                </c:pt>
                <c:pt idx="76">
                  <c:v>3.7487841346172203E-2</c:v>
                </c:pt>
                <c:pt idx="77">
                  <c:v>4.5141560480706402E-2</c:v>
                </c:pt>
                <c:pt idx="78">
                  <c:v>8.0024394016926098E-3</c:v>
                </c:pt>
                <c:pt idx="79">
                  <c:v>-0.13206004379717301</c:v>
                </c:pt>
                <c:pt idx="80">
                  <c:v>6.6849172171785307E-2</c:v>
                </c:pt>
                <c:pt idx="81">
                  <c:v>-2.4332137636190701E-2</c:v>
                </c:pt>
                <c:pt idx="82">
                  <c:v>-0.154784774099162</c:v>
                </c:pt>
                <c:pt idx="83">
                  <c:v>-5.4872304346821499E-2</c:v>
                </c:pt>
                <c:pt idx="84">
                  <c:v>0.15725015159751499</c:v>
                </c:pt>
                <c:pt idx="85">
                  <c:v>-8.2211535413716605E-2</c:v>
                </c:pt>
                <c:pt idx="86">
                  <c:v>4.0930108538758003E-2</c:v>
                </c:pt>
                <c:pt idx="87">
                  <c:v>3.8115174710977501E-2</c:v>
                </c:pt>
                <c:pt idx="88">
                  <c:v>-1.9859782580225999E-2</c:v>
                </c:pt>
                <c:pt idx="89">
                  <c:v>-0.117393346460995</c:v>
                </c:pt>
                <c:pt idx="90">
                  <c:v>6.3061836688059605E-2</c:v>
                </c:pt>
                <c:pt idx="91">
                  <c:v>-1.8378678993369599E-3</c:v>
                </c:pt>
                <c:pt idx="92">
                  <c:v>-9.3867976168997991E-3</c:v>
                </c:pt>
                <c:pt idx="93">
                  <c:v>-0.123026740382585</c:v>
                </c:pt>
                <c:pt idx="94">
                  <c:v>0.19964934107482299</c:v>
                </c:pt>
                <c:pt idx="95">
                  <c:v>5.1674180675364001E-2</c:v>
                </c:pt>
                <c:pt idx="96">
                  <c:v>5.3401528896365701E-2</c:v>
                </c:pt>
                <c:pt idx="97">
                  <c:v>-4.2828191743782801E-2</c:v>
                </c:pt>
                <c:pt idx="98">
                  <c:v>-3.1916423993041003E-2</c:v>
                </c:pt>
                <c:pt idx="99">
                  <c:v>0.18842270159322999</c:v>
                </c:pt>
                <c:pt idx="100">
                  <c:v>-0.14778668182201399</c:v>
                </c:pt>
                <c:pt idx="101">
                  <c:v>0.108294324926289</c:v>
                </c:pt>
                <c:pt idx="102">
                  <c:v>8.0979080235798806E-2</c:v>
                </c:pt>
                <c:pt idx="103">
                  <c:v>7.1783193394550096E-2</c:v>
                </c:pt>
                <c:pt idx="104">
                  <c:v>-1.6379901092543E-2</c:v>
                </c:pt>
                <c:pt idx="105">
                  <c:v>0.153036514418737</c:v>
                </c:pt>
                <c:pt idx="106">
                  <c:v>-2.9626269841233999E-2</c:v>
                </c:pt>
                <c:pt idx="107">
                  <c:v>4.8066811174671403E-2</c:v>
                </c:pt>
                <c:pt idx="108">
                  <c:v>6.6387559236730398E-2</c:v>
                </c:pt>
                <c:pt idx="109">
                  <c:v>-3.3140832502893902E-2</c:v>
                </c:pt>
                <c:pt idx="110" formatCode="0.00E+00">
                  <c:v>-5.7587817034188301E-5</c:v>
                </c:pt>
                <c:pt idx="111">
                  <c:v>6.0424940847900503E-2</c:v>
                </c:pt>
                <c:pt idx="112">
                  <c:v>8.7432457845144307E-2</c:v>
                </c:pt>
                <c:pt idx="113">
                  <c:v>6.6052128204352106E-2</c:v>
                </c:pt>
                <c:pt idx="114">
                  <c:v>9.0205873234751793E-2</c:v>
                </c:pt>
                <c:pt idx="115">
                  <c:v>0.17450513080334501</c:v>
                </c:pt>
                <c:pt idx="116">
                  <c:v>2.2504934371748001E-2</c:v>
                </c:pt>
                <c:pt idx="117">
                  <c:v>7.7884087020132206E-2</c:v>
                </c:pt>
                <c:pt idx="118">
                  <c:v>-0.12700453868995401</c:v>
                </c:pt>
                <c:pt idx="119">
                  <c:v>0.105714575854065</c:v>
                </c:pt>
                <c:pt idx="120">
                  <c:v>8.9316528250866903E-2</c:v>
                </c:pt>
                <c:pt idx="121">
                  <c:v>0.25273741521762599</c:v>
                </c:pt>
                <c:pt idx="122">
                  <c:v>0.2064485945092</c:v>
                </c:pt>
                <c:pt idx="123">
                  <c:v>0.48000161283860299</c:v>
                </c:pt>
                <c:pt idx="124">
                  <c:v>-0.118337217874708</c:v>
                </c:pt>
                <c:pt idx="125">
                  <c:v>-0.12850733939556599</c:v>
                </c:pt>
                <c:pt idx="126">
                  <c:v>-0.145821656802991</c:v>
                </c:pt>
                <c:pt idx="127">
                  <c:v>1.03572998637974E-2</c:v>
                </c:pt>
                <c:pt idx="128">
                  <c:v>0.28406720960097798</c:v>
                </c:pt>
                <c:pt idx="129">
                  <c:v>0.21691742451586701</c:v>
                </c:pt>
                <c:pt idx="130">
                  <c:v>8.8959643507268704E-2</c:v>
                </c:pt>
                <c:pt idx="131">
                  <c:v>-0.29532015070309903</c:v>
                </c:pt>
                <c:pt idx="132">
                  <c:v>-1.7725229890115098E-2</c:v>
                </c:pt>
                <c:pt idx="133">
                  <c:v>0.25247623797165902</c:v>
                </c:pt>
                <c:pt idx="134">
                  <c:v>3.33874797848474E-2</c:v>
                </c:pt>
                <c:pt idx="135">
                  <c:v>7.6568549384832003E-3</c:v>
                </c:pt>
                <c:pt idx="136">
                  <c:v>0.10624476144619099</c:v>
                </c:pt>
                <c:pt idx="137">
                  <c:v>-1.1178686694006601E-2</c:v>
                </c:pt>
                <c:pt idx="138">
                  <c:v>7.7811086344082694E-2</c:v>
                </c:pt>
                <c:pt idx="139">
                  <c:v>3.3315118167066E-3</c:v>
                </c:pt>
                <c:pt idx="140">
                  <c:v>6.8853801429038297E-2</c:v>
                </c:pt>
                <c:pt idx="141">
                  <c:v>6.2594080404957494E-2</c:v>
                </c:pt>
                <c:pt idx="142">
                  <c:v>-6.5374473187016502E-2</c:v>
                </c:pt>
                <c:pt idx="143">
                  <c:v>-6.1130777679711798E-2</c:v>
                </c:pt>
                <c:pt idx="144">
                  <c:v>8.0669781857485301E-2</c:v>
                </c:pt>
                <c:pt idx="145">
                  <c:v>-1.5229126045064101E-2</c:v>
                </c:pt>
                <c:pt idx="146">
                  <c:v>-7.8364624223592402E-2</c:v>
                </c:pt>
                <c:pt idx="147">
                  <c:v>-9.0068301555668501E-2</c:v>
                </c:pt>
                <c:pt idx="148">
                  <c:v>1.91432343764164E-2</c:v>
                </c:pt>
                <c:pt idx="149">
                  <c:v>-6.6941377121908494E-2</c:v>
                </c:pt>
                <c:pt idx="150">
                  <c:v>9.4181667196227101E-2</c:v>
                </c:pt>
                <c:pt idx="151">
                  <c:v>2.3280497517657699E-2</c:v>
                </c:pt>
                <c:pt idx="152">
                  <c:v>1.12743362327814E-3</c:v>
                </c:pt>
                <c:pt idx="153">
                  <c:v>-9.8814326695107702E-2</c:v>
                </c:pt>
                <c:pt idx="154">
                  <c:v>-2.15502965457707E-2</c:v>
                </c:pt>
                <c:pt idx="155">
                  <c:v>-4.3635096628292597E-2</c:v>
                </c:pt>
                <c:pt idx="156">
                  <c:v>-7.5162592285358501E-2</c:v>
                </c:pt>
                <c:pt idx="157">
                  <c:v>0.130394949965049</c:v>
                </c:pt>
                <c:pt idx="158">
                  <c:v>-2.6417545196021401E-2</c:v>
                </c:pt>
                <c:pt idx="159">
                  <c:v>3.3848117625629802E-2</c:v>
                </c:pt>
                <c:pt idx="160">
                  <c:v>-9.0547822191634403E-2</c:v>
                </c:pt>
                <c:pt idx="161">
                  <c:v>-1.23794580370114E-2</c:v>
                </c:pt>
                <c:pt idx="162">
                  <c:v>-0.106900372650161</c:v>
                </c:pt>
                <c:pt idx="163">
                  <c:v>-1.44188952255749E-2</c:v>
                </c:pt>
                <c:pt idx="164">
                  <c:v>-6.67037182339007E-2</c:v>
                </c:pt>
                <c:pt idx="165">
                  <c:v>5.03285305820836E-2</c:v>
                </c:pt>
                <c:pt idx="166">
                  <c:v>-2.38202341452028E-2</c:v>
                </c:pt>
                <c:pt idx="167">
                  <c:v>-5.3878124244025903E-2</c:v>
                </c:pt>
                <c:pt idx="168">
                  <c:v>0.23101720194002201</c:v>
                </c:pt>
                <c:pt idx="169">
                  <c:v>9.7363670628442103E-2</c:v>
                </c:pt>
                <c:pt idx="170">
                  <c:v>-4.6596468841182799E-2</c:v>
                </c:pt>
                <c:pt idx="171">
                  <c:v>-4.9758226227913501E-3</c:v>
                </c:pt>
                <c:pt idx="172">
                  <c:v>1.02636368065813E-2</c:v>
                </c:pt>
                <c:pt idx="173">
                  <c:v>-8.3150834356864097E-3</c:v>
                </c:pt>
                <c:pt idx="174">
                  <c:v>-8.5794749253788796E-3</c:v>
                </c:pt>
                <c:pt idx="175">
                  <c:v>3.3421358526124899E-2</c:v>
                </c:pt>
                <c:pt idx="176">
                  <c:v>-1.2507783458602401E-2</c:v>
                </c:pt>
                <c:pt idx="177">
                  <c:v>-4.05187862898913E-2</c:v>
                </c:pt>
                <c:pt idx="178">
                  <c:v>9.5681280503941701E-2</c:v>
                </c:pt>
                <c:pt idx="179">
                  <c:v>6.4418393971372298E-3</c:v>
                </c:pt>
                <c:pt idx="180">
                  <c:v>-8.2756134074555496E-3</c:v>
                </c:pt>
                <c:pt idx="181">
                  <c:v>-5.9347929530750498E-3</c:v>
                </c:pt>
                <c:pt idx="182">
                  <c:v>5.2342343365585501E-3</c:v>
                </c:pt>
                <c:pt idx="183">
                  <c:v>5.0673557792580697E-2</c:v>
                </c:pt>
              </c:numCache>
            </c:numRef>
          </c:xVal>
          <c:yVal>
            <c:numRef>
              <c:f>Sheet1!$U$2:$U$185</c:f>
              <c:numCache>
                <c:formatCode>General</c:formatCode>
                <c:ptCount val="184"/>
                <c:pt idx="0">
                  <c:v>2.6905406999999999E-2</c:v>
                </c:pt>
                <c:pt idx="1">
                  <c:v>-5.6524169999999999E-2</c:v>
                </c:pt>
                <c:pt idx="2">
                  <c:v>-0.109728719</c:v>
                </c:pt>
                <c:pt idx="3">
                  <c:v>8.3045488000000001E-2</c:v>
                </c:pt>
                <c:pt idx="4">
                  <c:v>-4.4725520000000003E-3</c:v>
                </c:pt>
                <c:pt idx="5">
                  <c:v>-0.10897108599999999</c:v>
                </c:pt>
                <c:pt idx="6">
                  <c:v>0.166140652</c:v>
                </c:pt>
                <c:pt idx="7">
                  <c:v>4.2467815999999999E-2</c:v>
                </c:pt>
                <c:pt idx="8">
                  <c:v>-2.5537352999999999E-2</c:v>
                </c:pt>
                <c:pt idx="9">
                  <c:v>4.8258741000000001E-2</c:v>
                </c:pt>
                <c:pt idx="10">
                  <c:v>-6.2985287000000001E-2</c:v>
                </c:pt>
                <c:pt idx="11">
                  <c:v>-3.4994530000000003E-2</c:v>
                </c:pt>
                <c:pt idx="12">
                  <c:v>7.5260750000000001E-3</c:v>
                </c:pt>
                <c:pt idx="13">
                  <c:v>-2.5136595000000001E-2</c:v>
                </c:pt>
                <c:pt idx="14">
                  <c:v>-9.2390231000000003E-2</c:v>
                </c:pt>
                <c:pt idx="15">
                  <c:v>0.162298046</c:v>
                </c:pt>
                <c:pt idx="16">
                  <c:v>3.6781820999999999E-2</c:v>
                </c:pt>
                <c:pt idx="17">
                  <c:v>5.4190219999999997E-2</c:v>
                </c:pt>
                <c:pt idx="18">
                  <c:v>-9.2247839999999998E-3</c:v>
                </c:pt>
                <c:pt idx="19">
                  <c:v>8.8735110000000006E-3</c:v>
                </c:pt>
                <c:pt idx="20">
                  <c:v>-4.5594463000000002E-2</c:v>
                </c:pt>
                <c:pt idx="21">
                  <c:v>-0.18365869100000001</c:v>
                </c:pt>
                <c:pt idx="22">
                  <c:v>-0.17697173499999999</c:v>
                </c:pt>
                <c:pt idx="23">
                  <c:v>5.9896351E-2</c:v>
                </c:pt>
                <c:pt idx="24">
                  <c:v>0.15776806700000001</c:v>
                </c:pt>
                <c:pt idx="25">
                  <c:v>0.13849823</c:v>
                </c:pt>
                <c:pt idx="26">
                  <c:v>5.3058668000000003E-2</c:v>
                </c:pt>
                <c:pt idx="27">
                  <c:v>-4.0870433999999997E-2</c:v>
                </c:pt>
                <c:pt idx="28">
                  <c:v>-0.150862947</c:v>
                </c:pt>
                <c:pt idx="29">
                  <c:v>0.11631723400000001</c:v>
                </c:pt>
                <c:pt idx="30">
                  <c:v>-8.8887419999999995E-2</c:v>
                </c:pt>
                <c:pt idx="31">
                  <c:v>-4.3773356999999999E-2</c:v>
                </c:pt>
                <c:pt idx="32">
                  <c:v>-0.135897826</c:v>
                </c:pt>
                <c:pt idx="33">
                  <c:v>0.147559579</c:v>
                </c:pt>
                <c:pt idx="34">
                  <c:v>8.6629960000000006E-2</c:v>
                </c:pt>
                <c:pt idx="35">
                  <c:v>7.2774675999999996E-2</c:v>
                </c:pt>
                <c:pt idx="36">
                  <c:v>9.4790132999999999E-2</c:v>
                </c:pt>
                <c:pt idx="37">
                  <c:v>2.1826470000000001E-2</c:v>
                </c:pt>
                <c:pt idx="38">
                  <c:v>-0.14028183999999999</c:v>
                </c:pt>
                <c:pt idx="39">
                  <c:v>7.7975149999999993E-2</c:v>
                </c:pt>
                <c:pt idx="40">
                  <c:v>-2.4407594000000001E-2</c:v>
                </c:pt>
                <c:pt idx="41">
                  <c:v>0.125765821</c:v>
                </c:pt>
                <c:pt idx="42">
                  <c:v>-6.8118081999999996E-2</c:v>
                </c:pt>
                <c:pt idx="43">
                  <c:v>-4.0622139000000002E-2</c:v>
                </c:pt>
                <c:pt idx="44">
                  <c:v>2.3452758000000001E-2</c:v>
                </c:pt>
                <c:pt idx="45">
                  <c:v>0.12397026799999999</c:v>
                </c:pt>
                <c:pt idx="46">
                  <c:v>0.13809569599999999</c:v>
                </c:pt>
                <c:pt idx="47">
                  <c:v>2.8995414000000001E-2</c:v>
                </c:pt>
                <c:pt idx="48">
                  <c:v>4.1576997999999997E-2</c:v>
                </c:pt>
                <c:pt idx="49">
                  <c:v>6.5071561E-2</c:v>
                </c:pt>
                <c:pt idx="50">
                  <c:v>4.4970088999999998E-2</c:v>
                </c:pt>
                <c:pt idx="51">
                  <c:v>3.0299075000000002E-2</c:v>
                </c:pt>
                <c:pt idx="52">
                  <c:v>-6.3282179999999993E-2</c:v>
                </c:pt>
                <c:pt idx="53">
                  <c:v>-4.0860779E-2</c:v>
                </c:pt>
                <c:pt idx="54">
                  <c:v>0.100568244</c:v>
                </c:pt>
                <c:pt idx="55">
                  <c:v>-9.9502689999999994E-3</c:v>
                </c:pt>
                <c:pt idx="56">
                  <c:v>4.5487791E-2</c:v>
                </c:pt>
                <c:pt idx="57">
                  <c:v>9.8496503999999999E-2</c:v>
                </c:pt>
                <c:pt idx="58">
                  <c:v>3.7449089999999998E-3</c:v>
                </c:pt>
                <c:pt idx="59">
                  <c:v>7.7060955E-2</c:v>
                </c:pt>
                <c:pt idx="60">
                  <c:v>4.8083925999999999E-2</c:v>
                </c:pt>
                <c:pt idx="61">
                  <c:v>6.7845172999999995E-2</c:v>
                </c:pt>
                <c:pt idx="62">
                  <c:v>-1.00632E-2</c:v>
                </c:pt>
                <c:pt idx="63">
                  <c:v>7.4399990000000001E-3</c:v>
                </c:pt>
                <c:pt idx="64">
                  <c:v>-1.1820240000000001E-3</c:v>
                </c:pt>
                <c:pt idx="65">
                  <c:v>3.0128383000000002E-2</c:v>
                </c:pt>
                <c:pt idx="66">
                  <c:v>0.10022086500000001</c:v>
                </c:pt>
                <c:pt idx="67">
                  <c:v>-4.3832363999999999E-2</c:v>
                </c:pt>
                <c:pt idx="68">
                  <c:v>-4.3557818999999998E-2</c:v>
                </c:pt>
                <c:pt idx="69">
                  <c:v>0.121976162</c:v>
                </c:pt>
                <c:pt idx="70">
                  <c:v>-1.0515498E-2</c:v>
                </c:pt>
                <c:pt idx="71">
                  <c:v>-7.9003238000000003E-2</c:v>
                </c:pt>
                <c:pt idx="72">
                  <c:v>5.0753051E-2</c:v>
                </c:pt>
                <c:pt idx="73">
                  <c:v>-3.9305945000000002E-2</c:v>
                </c:pt>
                <c:pt idx="74">
                  <c:v>-6.2109667E-2</c:v>
                </c:pt>
                <c:pt idx="75">
                  <c:v>-2.5183595999999999E-2</c:v>
                </c:pt>
                <c:pt idx="76">
                  <c:v>1.8053564000000001E-2</c:v>
                </c:pt>
                <c:pt idx="77">
                  <c:v>6.5694280999999993E-2</c:v>
                </c:pt>
                <c:pt idx="78">
                  <c:v>5.8836089000000001E-2</c:v>
                </c:pt>
                <c:pt idx="79">
                  <c:v>-5.5164916000000001E-2</c:v>
                </c:pt>
                <c:pt idx="80">
                  <c:v>2.1023446000000001E-2</c:v>
                </c:pt>
                <c:pt idx="81">
                  <c:v>2.9472681000000001E-2</c:v>
                </c:pt>
                <c:pt idx="82">
                  <c:v>-0.113956407</c:v>
                </c:pt>
                <c:pt idx="83">
                  <c:v>-9.7359185000000001E-2</c:v>
                </c:pt>
                <c:pt idx="84">
                  <c:v>0.10223668900000001</c:v>
                </c:pt>
                <c:pt idx="85">
                  <c:v>-1.4660619999999999E-2</c:v>
                </c:pt>
                <c:pt idx="86">
                  <c:v>-1.4005930999999999E-2</c:v>
                </c:pt>
                <c:pt idx="87">
                  <c:v>4.4204205000000003E-2</c:v>
                </c:pt>
                <c:pt idx="88">
                  <c:v>2.7515066000000001E-2</c:v>
                </c:pt>
                <c:pt idx="89">
                  <c:v>-7.3939242000000002E-2</c:v>
                </c:pt>
                <c:pt idx="90">
                  <c:v>9.9289991999999994E-2</c:v>
                </c:pt>
                <c:pt idx="91">
                  <c:v>-3.0890528E-2</c:v>
                </c:pt>
                <c:pt idx="92">
                  <c:v>2.9693979999999998E-3</c:v>
                </c:pt>
                <c:pt idx="93">
                  <c:v>-7.8932851999999998E-2</c:v>
                </c:pt>
                <c:pt idx="94">
                  <c:v>5.2816902999999998E-2</c:v>
                </c:pt>
                <c:pt idx="95">
                  <c:v>5.753205E-3</c:v>
                </c:pt>
                <c:pt idx="96">
                  <c:v>6.3669880999999998E-2</c:v>
                </c:pt>
                <c:pt idx="97">
                  <c:v>1.3520581E-2</c:v>
                </c:pt>
                <c:pt idx="98">
                  <c:v>-8.9884860000000004E-3</c:v>
                </c:pt>
                <c:pt idx="99">
                  <c:v>0.131515995</c:v>
                </c:pt>
                <c:pt idx="100">
                  <c:v>-2.0374045E-2</c:v>
                </c:pt>
                <c:pt idx="101">
                  <c:v>9.1314180999999994E-2</c:v>
                </c:pt>
                <c:pt idx="102">
                  <c:v>4.0721434000000001E-2</c:v>
                </c:pt>
                <c:pt idx="103">
                  <c:v>3.3925708999999998E-2</c:v>
                </c:pt>
                <c:pt idx="104">
                  <c:v>1.4556560000000001E-3</c:v>
                </c:pt>
                <c:pt idx="105">
                  <c:v>0.12021744299999999</c:v>
                </c:pt>
                <c:pt idx="106">
                  <c:v>1.4739307E-2</c:v>
                </c:pt>
                <c:pt idx="107">
                  <c:v>8.7989701000000003E-2</c:v>
                </c:pt>
                <c:pt idx="108">
                  <c:v>6.5746347999999996E-2</c:v>
                </c:pt>
                <c:pt idx="109">
                  <c:v>-1.7072480000000001E-2</c:v>
                </c:pt>
                <c:pt idx="110">
                  <c:v>-1.9673499999999999E-4</c:v>
                </c:pt>
                <c:pt idx="111">
                  <c:v>5.1454573000000003E-2</c:v>
                </c:pt>
                <c:pt idx="112">
                  <c:v>6.8891388999999997E-2</c:v>
                </c:pt>
                <c:pt idx="113">
                  <c:v>-1.8483850999999999E-2</c:v>
                </c:pt>
                <c:pt idx="114">
                  <c:v>9.1652928999999994E-2</c:v>
                </c:pt>
                <c:pt idx="115">
                  <c:v>0.12270579500000001</c:v>
                </c:pt>
                <c:pt idx="116">
                  <c:v>-1.8275209999999999E-3</c:v>
                </c:pt>
                <c:pt idx="117">
                  <c:v>-3.2979863999999998E-2</c:v>
                </c:pt>
                <c:pt idx="118">
                  <c:v>-0.36651631699999998</c:v>
                </c:pt>
                <c:pt idx="119">
                  <c:v>0.116715159</c:v>
                </c:pt>
                <c:pt idx="120">
                  <c:v>5.7778739000000003E-2</c:v>
                </c:pt>
                <c:pt idx="121">
                  <c:v>0.13223146699999999</c:v>
                </c:pt>
                <c:pt idx="122">
                  <c:v>4.0850188000000003E-2</c:v>
                </c:pt>
                <c:pt idx="123">
                  <c:v>0.47765670199999999</c:v>
                </c:pt>
                <c:pt idx="124">
                  <c:v>-5.6593887000000002E-2</c:v>
                </c:pt>
                <c:pt idx="125">
                  <c:v>-3.2676200000000003E-4</c:v>
                </c:pt>
                <c:pt idx="126">
                  <c:v>-1.186014E-2</c:v>
                </c:pt>
                <c:pt idx="127">
                  <c:v>5.8798979000000001E-2</c:v>
                </c:pt>
                <c:pt idx="128">
                  <c:v>0.17317621499999999</c:v>
                </c:pt>
                <c:pt idx="129">
                  <c:v>0.21025317600000001</c:v>
                </c:pt>
                <c:pt idx="130">
                  <c:v>5.9334275999999998E-2</c:v>
                </c:pt>
                <c:pt idx="131">
                  <c:v>-7.6636380000000004E-2</c:v>
                </c:pt>
                <c:pt idx="132">
                  <c:v>5.8485600000000003E-4</c:v>
                </c:pt>
                <c:pt idx="133">
                  <c:v>0.12941835400000001</c:v>
                </c:pt>
                <c:pt idx="134">
                  <c:v>5.8709841999999998E-2</c:v>
                </c:pt>
                <c:pt idx="135">
                  <c:v>4.0242050000000003E-3</c:v>
                </c:pt>
                <c:pt idx="136">
                  <c:v>9.9407917999999998E-2</c:v>
                </c:pt>
                <c:pt idx="137">
                  <c:v>-4.0962521000000002E-2</c:v>
                </c:pt>
                <c:pt idx="138">
                  <c:v>3.993551E-2</c:v>
                </c:pt>
                <c:pt idx="139">
                  <c:v>2.9049631999999999E-2</c:v>
                </c:pt>
                <c:pt idx="140">
                  <c:v>4.4601912000000001E-2</c:v>
                </c:pt>
                <c:pt idx="141">
                  <c:v>1.0878484000000001E-2</c:v>
                </c:pt>
                <c:pt idx="142">
                  <c:v>-1.6363208000000001E-2</c:v>
                </c:pt>
                <c:pt idx="143">
                  <c:v>-9.0325574000000006E-2</c:v>
                </c:pt>
                <c:pt idx="144">
                  <c:v>6.1632562000000002E-2</c:v>
                </c:pt>
                <c:pt idx="145">
                  <c:v>-1.7268386E-2</c:v>
                </c:pt>
                <c:pt idx="146">
                  <c:v>-7.3001170000000004E-2</c:v>
                </c:pt>
                <c:pt idx="147">
                  <c:v>-9.9559435000000002E-2</c:v>
                </c:pt>
                <c:pt idx="148">
                  <c:v>-2.5664132999999999E-2</c:v>
                </c:pt>
                <c:pt idx="149">
                  <c:v>-0.107711565</c:v>
                </c:pt>
                <c:pt idx="150">
                  <c:v>7.1045330000000004E-2</c:v>
                </c:pt>
                <c:pt idx="151">
                  <c:v>1.8833854000000001E-2</c:v>
                </c:pt>
                <c:pt idx="152">
                  <c:v>-2.8138963999999999E-2</c:v>
                </c:pt>
                <c:pt idx="153">
                  <c:v>-8.8077269E-2</c:v>
                </c:pt>
                <c:pt idx="154">
                  <c:v>-2.9698611999999999E-2</c:v>
                </c:pt>
                <c:pt idx="155">
                  <c:v>-0.108902798</c:v>
                </c:pt>
                <c:pt idx="156">
                  <c:v>-1.5971842999999999E-2</c:v>
                </c:pt>
                <c:pt idx="157">
                  <c:v>0.162723336</c:v>
                </c:pt>
                <c:pt idx="158">
                  <c:v>2.40143E-3</c:v>
                </c:pt>
                <c:pt idx="159">
                  <c:v>2.3110272000000001E-2</c:v>
                </c:pt>
                <c:pt idx="160">
                  <c:v>-2.5409091000000002E-2</c:v>
                </c:pt>
                <c:pt idx="161">
                  <c:v>-3.0687002000000001E-2</c:v>
                </c:pt>
                <c:pt idx="162">
                  <c:v>-5.9158952000000001E-2</c:v>
                </c:pt>
                <c:pt idx="163">
                  <c:v>-5.1277469999999999E-2</c:v>
                </c:pt>
                <c:pt idx="164">
                  <c:v>1.6099524E-2</c:v>
                </c:pt>
                <c:pt idx="165">
                  <c:v>5.4952991E-2</c:v>
                </c:pt>
                <c:pt idx="166">
                  <c:v>1.4936857E-2</c:v>
                </c:pt>
                <c:pt idx="167">
                  <c:v>-0.102327827</c:v>
                </c:pt>
                <c:pt idx="168">
                  <c:v>9.6557749999999998E-2</c:v>
                </c:pt>
                <c:pt idx="169">
                  <c:v>4.7347989E-2</c:v>
                </c:pt>
                <c:pt idx="170">
                  <c:v>-4.8215518999999998E-2</c:v>
                </c:pt>
                <c:pt idx="171">
                  <c:v>5.6303227999999997E-2</c:v>
                </c:pt>
                <c:pt idx="172">
                  <c:v>-3.4663764999999999E-2</c:v>
                </c:pt>
                <c:pt idx="173">
                  <c:v>-1.2584072E-2</c:v>
                </c:pt>
                <c:pt idx="174">
                  <c:v>9.8183499999999991E-4</c:v>
                </c:pt>
                <c:pt idx="175">
                  <c:v>2.8453229999999999E-2</c:v>
                </c:pt>
                <c:pt idx="176">
                  <c:v>-2.9277976000000001E-2</c:v>
                </c:pt>
                <c:pt idx="177">
                  <c:v>-2.7811796999999999E-2</c:v>
                </c:pt>
                <c:pt idx="178">
                  <c:v>3.0068475000000001E-2</c:v>
                </c:pt>
                <c:pt idx="179">
                  <c:v>2.4321787000000001E-2</c:v>
                </c:pt>
                <c:pt idx="180">
                  <c:v>6.1874879999999997E-3</c:v>
                </c:pt>
                <c:pt idx="181">
                  <c:v>5.2488791E-2</c:v>
                </c:pt>
                <c:pt idx="182">
                  <c:v>-4.9107962999999998E-2</c:v>
                </c:pt>
                <c:pt idx="183">
                  <c:v>5.7586581999999997E-2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9-441F-86B8-DDB61E929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990319"/>
        <c:axId val="1320302543"/>
      </c:scatterChart>
      <c:valAx>
        <c:axId val="148299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302543"/>
        <c:crosses val="autoZero"/>
        <c:crossBetween val="midCat"/>
      </c:valAx>
      <c:valAx>
        <c:axId val="132030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99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return reg on small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small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29418467722113"/>
                  <c:y val="-0.23743515671594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400" baseline="0"/>
                      <a:t>y = 0.9423x + 0.0155</a:t>
                    </a:r>
                    <a:br>
                      <a:rPr lang="en-US" altLang="zh-CN" sz="1400" baseline="0"/>
                    </a:br>
                    <a:r>
                      <a:rPr lang="en-US" altLang="zh-CN" sz="1400" baseline="0"/>
                      <a:t>R² = 0.4597</a:t>
                    </a:r>
                    <a:endParaRPr lang="en-US" altLang="zh-CN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Sheet1!$S$2:$S$185</c:f>
              <c:numCache>
                <c:formatCode>General</c:formatCode>
                <c:ptCount val="184"/>
                <c:pt idx="0">
                  <c:v>8.5372706013764899E-2</c:v>
                </c:pt>
                <c:pt idx="1">
                  <c:v>-8.8957914276452693E-2</c:v>
                </c:pt>
                <c:pt idx="2">
                  <c:v>-8.54220108086069E-4</c:v>
                </c:pt>
                <c:pt idx="3">
                  <c:v>-8.90381810313082E-2</c:v>
                </c:pt>
                <c:pt idx="4">
                  <c:v>2.3894332229937601E-2</c:v>
                </c:pt>
                <c:pt idx="5">
                  <c:v>1.68914150109554E-2</c:v>
                </c:pt>
                <c:pt idx="6">
                  <c:v>4.7956516206242999E-2</c:v>
                </c:pt>
                <c:pt idx="7">
                  <c:v>-1.1607028888449E-2</c:v>
                </c:pt>
                <c:pt idx="8">
                  <c:v>-4.8033247736141302E-2</c:v>
                </c:pt>
                <c:pt idx="9">
                  <c:v>-5.8341991447933899E-3</c:v>
                </c:pt>
                <c:pt idx="10">
                  <c:v>6.3279502499822393E-2</c:v>
                </c:pt>
                <c:pt idx="11">
                  <c:v>8.6134030357781804E-2</c:v>
                </c:pt>
                <c:pt idx="12">
                  <c:v>3.9400123662992802E-2</c:v>
                </c:pt>
                <c:pt idx="13">
                  <c:v>2.40855257386553E-2</c:v>
                </c:pt>
                <c:pt idx="14">
                  <c:v>0.11155306735465501</c:v>
                </c:pt>
                <c:pt idx="15">
                  <c:v>0.15674789428108199</c:v>
                </c:pt>
                <c:pt idx="16">
                  <c:v>2.61058926952852E-2</c:v>
                </c:pt>
                <c:pt idx="17">
                  <c:v>-7.31803235655617E-2</c:v>
                </c:pt>
                <c:pt idx="18">
                  <c:v>3.9855074179789202E-2</c:v>
                </c:pt>
                <c:pt idx="19">
                  <c:v>4.8066542212321199E-2</c:v>
                </c:pt>
                <c:pt idx="20">
                  <c:v>3.6258002088873899E-2</c:v>
                </c:pt>
                <c:pt idx="21">
                  <c:v>0.181447949774099</c:v>
                </c:pt>
                <c:pt idx="22">
                  <c:v>0.19420713899016601</c:v>
                </c:pt>
                <c:pt idx="23">
                  <c:v>0.16477208890857101</c:v>
                </c:pt>
                <c:pt idx="24">
                  <c:v>6.1138547457937301E-2</c:v>
                </c:pt>
                <c:pt idx="25">
                  <c:v>8.8196297788105796E-2</c:v>
                </c:pt>
                <c:pt idx="26">
                  <c:v>0.26480870428560399</c:v>
                </c:pt>
                <c:pt idx="27">
                  <c:v>0.106629089915418</c:v>
                </c:pt>
                <c:pt idx="28">
                  <c:v>-3.9754960775349298E-2</c:v>
                </c:pt>
                <c:pt idx="29">
                  <c:v>0.18782805638250699</c:v>
                </c:pt>
                <c:pt idx="30">
                  <c:v>0.18337282785511999</c:v>
                </c:pt>
                <c:pt idx="31">
                  <c:v>4.8279430020165701E-2</c:v>
                </c:pt>
                <c:pt idx="32">
                  <c:v>2.42034373437209E-2</c:v>
                </c:pt>
                <c:pt idx="33">
                  <c:v>-0.17034255249994601</c:v>
                </c:pt>
                <c:pt idx="34">
                  <c:v>0.12222136609404601</c:v>
                </c:pt>
                <c:pt idx="35">
                  <c:v>-0.13428177276455799</c:v>
                </c:pt>
                <c:pt idx="36">
                  <c:v>1.1682181642126799E-2</c:v>
                </c:pt>
                <c:pt idx="37">
                  <c:v>-0.19181933746877</c:v>
                </c:pt>
                <c:pt idx="38">
                  <c:v>6.7231513798935799E-2</c:v>
                </c:pt>
                <c:pt idx="39">
                  <c:v>-9.2890381415405704E-2</c:v>
                </c:pt>
                <c:pt idx="40">
                  <c:v>-0.21517203425900799</c:v>
                </c:pt>
                <c:pt idx="41">
                  <c:v>1.01200113388132E-2</c:v>
                </c:pt>
                <c:pt idx="42">
                  <c:v>-0.14957836550109599</c:v>
                </c:pt>
                <c:pt idx="43">
                  <c:v>-6.1557582879498501E-2</c:v>
                </c:pt>
                <c:pt idx="44">
                  <c:v>-0.26679761389065099</c:v>
                </c:pt>
                <c:pt idx="45">
                  <c:v>0.115368499278496</c:v>
                </c:pt>
                <c:pt idx="46">
                  <c:v>8.0409844279590297E-4</c:v>
                </c:pt>
                <c:pt idx="47">
                  <c:v>0.121803968684987</c:v>
                </c:pt>
                <c:pt idx="48">
                  <c:v>4.4259918244621201E-2</c:v>
                </c:pt>
                <c:pt idx="49">
                  <c:v>0.17627812892731401</c:v>
                </c:pt>
                <c:pt idx="50">
                  <c:v>4.0179851109550899E-2</c:v>
                </c:pt>
                <c:pt idx="51">
                  <c:v>5.0864574493865097E-2</c:v>
                </c:pt>
                <c:pt idx="52">
                  <c:v>0.13999872325490101</c:v>
                </c:pt>
                <c:pt idx="53">
                  <c:v>0.18334925909338001</c:v>
                </c:pt>
                <c:pt idx="54">
                  <c:v>-0.23518150819827499</c:v>
                </c:pt>
                <c:pt idx="55">
                  <c:v>5.8743901140085597E-2</c:v>
                </c:pt>
                <c:pt idx="56">
                  <c:v>8.5479553389726806E-2</c:v>
                </c:pt>
                <c:pt idx="57">
                  <c:v>6.3487199233239797E-2</c:v>
                </c:pt>
                <c:pt idx="58">
                  <c:v>3.34475798035044E-2</c:v>
                </c:pt>
                <c:pt idx="59">
                  <c:v>-0.10455718329944599</c:v>
                </c:pt>
                <c:pt idx="60">
                  <c:v>1.86105791588837E-2</c:v>
                </c:pt>
                <c:pt idx="61">
                  <c:v>1.7903022841148801E-2</c:v>
                </c:pt>
                <c:pt idx="62">
                  <c:v>-8.2034209093417104E-2</c:v>
                </c:pt>
                <c:pt idx="63">
                  <c:v>-7.7063216971359302E-2</c:v>
                </c:pt>
                <c:pt idx="64">
                  <c:v>-6.7529898747250294E-2</c:v>
                </c:pt>
                <c:pt idx="65">
                  <c:v>0.110093718143065</c:v>
                </c:pt>
                <c:pt idx="66">
                  <c:v>-1.26093851761002E-3</c:v>
                </c:pt>
                <c:pt idx="67">
                  <c:v>7.7243380549094397E-3</c:v>
                </c:pt>
                <c:pt idx="68">
                  <c:v>0.13054803556799799</c:v>
                </c:pt>
                <c:pt idx="69">
                  <c:v>-6.4513094798724302E-2</c:v>
                </c:pt>
                <c:pt idx="70">
                  <c:v>-4.93924649149229E-3</c:v>
                </c:pt>
                <c:pt idx="71">
                  <c:v>-9.3491618947685092E-3</c:v>
                </c:pt>
                <c:pt idx="72">
                  <c:v>3.72251500236285E-2</c:v>
                </c:pt>
                <c:pt idx="73">
                  <c:v>4.8176565166851704E-3</c:v>
                </c:pt>
                <c:pt idx="74">
                  <c:v>-6.6995444742798602E-3</c:v>
                </c:pt>
                <c:pt idx="75">
                  <c:v>-5.5721347134019099E-2</c:v>
                </c:pt>
                <c:pt idx="76">
                  <c:v>1.94342774250588E-2</c:v>
                </c:pt>
                <c:pt idx="77">
                  <c:v>-2.0552720670680698E-2</c:v>
                </c:pt>
                <c:pt idx="78">
                  <c:v>-5.08336496403771E-2</c:v>
                </c:pt>
                <c:pt idx="79">
                  <c:v>-7.68951277437456E-2</c:v>
                </c:pt>
                <c:pt idx="80">
                  <c:v>4.5825725812203899E-2</c:v>
                </c:pt>
                <c:pt idx="81">
                  <c:v>-5.3804818597069502E-2</c:v>
                </c:pt>
                <c:pt idx="82">
                  <c:v>-4.0828367566421601E-2</c:v>
                </c:pt>
                <c:pt idx="83">
                  <c:v>4.2486881058197597E-2</c:v>
                </c:pt>
                <c:pt idx="84">
                  <c:v>5.5013462266759801E-2</c:v>
                </c:pt>
                <c:pt idx="85">
                  <c:v>-6.7550915860672106E-2</c:v>
                </c:pt>
                <c:pt idx="86">
                  <c:v>5.4936039638679802E-2</c:v>
                </c:pt>
                <c:pt idx="87">
                  <c:v>-6.0890298627809302E-3</c:v>
                </c:pt>
                <c:pt idx="88">
                  <c:v>-4.73748486153837E-2</c:v>
                </c:pt>
                <c:pt idx="89">
                  <c:v>-4.3454104857835803E-2</c:v>
                </c:pt>
                <c:pt idx="90">
                  <c:v>-3.6228155749474703E-2</c:v>
                </c:pt>
                <c:pt idx="91">
                  <c:v>2.9052659760831E-2</c:v>
                </c:pt>
                <c:pt idx="92">
                  <c:v>-1.23561954560291E-2</c:v>
                </c:pt>
                <c:pt idx="93">
                  <c:v>-4.4093888854806501E-2</c:v>
                </c:pt>
                <c:pt idx="94">
                  <c:v>0.14683243820536801</c:v>
                </c:pt>
                <c:pt idx="95">
                  <c:v>4.5920975303907E-2</c:v>
                </c:pt>
                <c:pt idx="96">
                  <c:v>-1.02683519075578E-2</c:v>
                </c:pt>
                <c:pt idx="97">
                  <c:v>-5.6348772962209998E-2</c:v>
                </c:pt>
                <c:pt idx="98">
                  <c:v>-2.2927937977281002E-2</c:v>
                </c:pt>
                <c:pt idx="99">
                  <c:v>5.69067065153364E-2</c:v>
                </c:pt>
                <c:pt idx="100">
                  <c:v>-0.12741263657146201</c:v>
                </c:pt>
                <c:pt idx="101">
                  <c:v>1.6980143826530798E-2</c:v>
                </c:pt>
                <c:pt idx="102">
                  <c:v>4.0257646410211102E-2</c:v>
                </c:pt>
                <c:pt idx="103">
                  <c:v>3.78574839385558E-2</c:v>
                </c:pt>
                <c:pt idx="104">
                  <c:v>-1.78355572658562E-2</c:v>
                </c:pt>
                <c:pt idx="105">
                  <c:v>3.2819071383753402E-2</c:v>
                </c:pt>
                <c:pt idx="106">
                  <c:v>-4.4365576411481103E-2</c:v>
                </c:pt>
                <c:pt idx="107">
                  <c:v>-3.9922889564912398E-2</c:v>
                </c:pt>
                <c:pt idx="108">
                  <c:v>6.41210807874194E-4</c:v>
                </c:pt>
                <c:pt idx="109">
                  <c:v>-1.6068352163992099E-2</c:v>
                </c:pt>
                <c:pt idx="110">
                  <c:v>1.3914677395190399E-4</c:v>
                </c:pt>
                <c:pt idx="111">
                  <c:v>8.9703681652868895E-3</c:v>
                </c:pt>
                <c:pt idx="112">
                  <c:v>1.8541068931932098E-2</c:v>
                </c:pt>
                <c:pt idx="113">
                  <c:v>8.4535978794493899E-2</c:v>
                </c:pt>
                <c:pt idx="114">
                  <c:v>-1.4470554488601899E-3</c:v>
                </c:pt>
                <c:pt idx="115">
                  <c:v>5.1799335545027102E-2</c:v>
                </c:pt>
                <c:pt idx="116">
                  <c:v>2.43324548859606E-2</c:v>
                </c:pt>
                <c:pt idx="117">
                  <c:v>0.11086395136437301</c:v>
                </c:pt>
                <c:pt idx="118">
                  <c:v>0.23951177812782401</c:v>
                </c:pt>
                <c:pt idx="119">
                  <c:v>-1.1000583312274E-2</c:v>
                </c:pt>
                <c:pt idx="120">
                  <c:v>3.1537789197078801E-2</c:v>
                </c:pt>
                <c:pt idx="121">
                  <c:v>0.120505948080586</c:v>
                </c:pt>
                <c:pt idx="122">
                  <c:v>0.16559840605103501</c:v>
                </c:pt>
                <c:pt idx="123">
                  <c:v>2.3449109194157501E-3</c:v>
                </c:pt>
                <c:pt idx="124">
                  <c:v>-6.1743330422942902E-2</c:v>
                </c:pt>
                <c:pt idx="125">
                  <c:v>-0.12818057730594701</c:v>
                </c:pt>
                <c:pt idx="126">
                  <c:v>-0.13396151648062099</c:v>
                </c:pt>
                <c:pt idx="127">
                  <c:v>-4.8441679102277799E-2</c:v>
                </c:pt>
                <c:pt idx="128">
                  <c:v>0.11089099486414999</c:v>
                </c:pt>
                <c:pt idx="129">
                  <c:v>6.6642481693957503E-3</c:v>
                </c:pt>
                <c:pt idx="130">
                  <c:v>2.9625367103701901E-2</c:v>
                </c:pt>
                <c:pt idx="131">
                  <c:v>-0.218683770867417</c:v>
                </c:pt>
                <c:pt idx="132">
                  <c:v>-1.8310086163963901E-2</c:v>
                </c:pt>
                <c:pt idx="133">
                  <c:v>0.123057884002271</c:v>
                </c:pt>
                <c:pt idx="134">
                  <c:v>-2.5322362546485101E-2</c:v>
                </c:pt>
                <c:pt idx="135">
                  <c:v>3.63265041607715E-3</c:v>
                </c:pt>
                <c:pt idx="136">
                  <c:v>6.8368437602820504E-3</c:v>
                </c:pt>
                <c:pt idx="137">
                  <c:v>2.9783834409789999E-2</c:v>
                </c:pt>
                <c:pt idx="138">
                  <c:v>3.7875576645593503E-2</c:v>
                </c:pt>
                <c:pt idx="139">
                  <c:v>-2.5718119704270199E-2</c:v>
                </c:pt>
                <c:pt idx="140">
                  <c:v>2.42518898404207E-2</c:v>
                </c:pt>
                <c:pt idx="141">
                  <c:v>5.1715596605019599E-2</c:v>
                </c:pt>
                <c:pt idx="142">
                  <c:v>-4.90112647698085E-2</c:v>
                </c:pt>
                <c:pt idx="143">
                  <c:v>2.9194796321303298E-2</c:v>
                </c:pt>
                <c:pt idx="144">
                  <c:v>1.9037219528729499E-2</c:v>
                </c:pt>
                <c:pt idx="145">
                  <c:v>2.0392603406732498E-3</c:v>
                </c:pt>
                <c:pt idx="146">
                  <c:v>-5.3634547223326704E-3</c:v>
                </c:pt>
                <c:pt idx="147">
                  <c:v>9.4911334772573106E-3</c:v>
                </c:pt>
                <c:pt idx="148">
                  <c:v>4.4807367804362098E-2</c:v>
                </c:pt>
                <c:pt idx="149">
                  <c:v>4.07701881595776E-2</c:v>
                </c:pt>
                <c:pt idx="150">
                  <c:v>2.3136336910974099E-2</c:v>
                </c:pt>
                <c:pt idx="151">
                  <c:v>4.4466431797088096E-3</c:v>
                </c:pt>
                <c:pt idx="152">
                  <c:v>2.9266397635304999E-2</c:v>
                </c:pt>
                <c:pt idx="153">
                  <c:v>-1.07370578125861E-2</c:v>
                </c:pt>
                <c:pt idx="154">
                  <c:v>8.1483153150770093E-3</c:v>
                </c:pt>
                <c:pt idx="155">
                  <c:v>6.5267701055661903E-2</c:v>
                </c:pt>
                <c:pt idx="156">
                  <c:v>-5.9190749714103201E-2</c:v>
                </c:pt>
                <c:pt idx="157">
                  <c:v>-3.2328386014834398E-2</c:v>
                </c:pt>
                <c:pt idx="158">
                  <c:v>-2.8818975576706599E-2</c:v>
                </c:pt>
                <c:pt idx="159">
                  <c:v>1.07378455566772E-2</c:v>
                </c:pt>
                <c:pt idx="160">
                  <c:v>-6.5138730845915094E-2</c:v>
                </c:pt>
                <c:pt idx="161">
                  <c:v>1.83075439558954E-2</c:v>
                </c:pt>
                <c:pt idx="162">
                  <c:v>-4.7741420453635497E-2</c:v>
                </c:pt>
                <c:pt idx="163">
                  <c:v>3.6858574287232201E-2</c:v>
                </c:pt>
                <c:pt idx="164">
                  <c:v>-8.2803241939332403E-2</c:v>
                </c:pt>
                <c:pt idx="165">
                  <c:v>-4.6244605244879899E-3</c:v>
                </c:pt>
                <c:pt idx="166">
                  <c:v>-3.8757090974387398E-2</c:v>
                </c:pt>
                <c:pt idx="167">
                  <c:v>4.8449703135345502E-2</c:v>
                </c:pt>
                <c:pt idx="168">
                  <c:v>0.13445945217034899</c:v>
                </c:pt>
                <c:pt idx="169">
                  <c:v>5.0015681803615E-2</c:v>
                </c:pt>
                <c:pt idx="170">
                  <c:v>1.61904979024545E-3</c:v>
                </c:pt>
                <c:pt idx="171">
                  <c:v>-6.1279050949956199E-2</c:v>
                </c:pt>
                <c:pt idx="172">
                  <c:v>4.4927401802076702E-2</c:v>
                </c:pt>
                <c:pt idx="173">
                  <c:v>4.2689883596254098E-3</c:v>
                </c:pt>
                <c:pt idx="174">
                  <c:v>-9.5613095603530804E-3</c:v>
                </c:pt>
                <c:pt idx="175">
                  <c:v>4.9681283229691198E-3</c:v>
                </c:pt>
                <c:pt idx="176">
                  <c:v>1.6770192371087501E-2</c:v>
                </c:pt>
                <c:pt idx="177">
                  <c:v>-1.2706988915772301E-2</c:v>
                </c:pt>
                <c:pt idx="178">
                  <c:v>6.5612805746530806E-2</c:v>
                </c:pt>
                <c:pt idx="179">
                  <c:v>-1.78799480868015E-2</c:v>
                </c:pt>
                <c:pt idx="180">
                  <c:v>-1.44631010982173E-2</c:v>
                </c:pt>
                <c:pt idx="181">
                  <c:v>-5.84235843086722E-2</c:v>
                </c:pt>
                <c:pt idx="182">
                  <c:v>5.4342197133712099E-2</c:v>
                </c:pt>
                <c:pt idx="183">
                  <c:v>-6.9130245442920102E-3</c:v>
                </c:pt>
              </c:numCache>
            </c:numRef>
          </c:xVal>
          <c:yVal>
            <c:numRef>
              <c:f>Sheet1!$T$2:$T$185</c:f>
              <c:numCache>
                <c:formatCode>General</c:formatCode>
                <c:ptCount val="184"/>
                <c:pt idx="0">
                  <c:v>0.112278112937688</c:v>
                </c:pt>
                <c:pt idx="1">
                  <c:v>-0.14548208398534501</c:v>
                </c:pt>
                <c:pt idx="2">
                  <c:v>-0.110582939577946</c:v>
                </c:pt>
                <c:pt idx="3">
                  <c:v>-5.9926927921150203E-3</c:v>
                </c:pt>
                <c:pt idx="4">
                  <c:v>1.94217806016364E-2</c:v>
                </c:pt>
                <c:pt idx="5">
                  <c:v>-9.2079670909328795E-2</c:v>
                </c:pt>
                <c:pt idx="6">
                  <c:v>0.21409716784649799</c:v>
                </c:pt>
                <c:pt idx="7">
                  <c:v>3.08607872374278E-2</c:v>
                </c:pt>
                <c:pt idx="8">
                  <c:v>-7.35706005924259E-2</c:v>
                </c:pt>
                <c:pt idx="9">
                  <c:v>4.2424541481502202E-2</c:v>
                </c:pt>
                <c:pt idx="10">
                  <c:v>2.94215046307274E-4</c:v>
                </c:pt>
                <c:pt idx="11">
                  <c:v>5.1139500695824E-2</c:v>
                </c:pt>
                <c:pt idx="12">
                  <c:v>4.6926198349169002E-2</c:v>
                </c:pt>
                <c:pt idx="13">
                  <c:v>-1.0510695633762399E-3</c:v>
                </c:pt>
                <c:pt idx="14">
                  <c:v>1.91628361518126E-2</c:v>
                </c:pt>
                <c:pt idx="15">
                  <c:v>0.31904594056448199</c:v>
                </c:pt>
                <c:pt idx="16">
                  <c:v>6.2887713897634701E-2</c:v>
                </c:pt>
                <c:pt idx="17">
                  <c:v>-1.8990103273396699E-2</c:v>
                </c:pt>
                <c:pt idx="18">
                  <c:v>3.0630290205376599E-2</c:v>
                </c:pt>
                <c:pt idx="19">
                  <c:v>5.6940053085814499E-2</c:v>
                </c:pt>
                <c:pt idx="20">
                  <c:v>-9.3364613195501892E-3</c:v>
                </c:pt>
                <c:pt idx="21">
                  <c:v>-2.2107413964366799E-3</c:v>
                </c:pt>
                <c:pt idx="22">
                  <c:v>1.72354044636647E-2</c:v>
                </c:pt>
                <c:pt idx="23">
                  <c:v>0.224668439771574</c:v>
                </c:pt>
                <c:pt idx="24">
                  <c:v>0.21890661413647799</c:v>
                </c:pt>
                <c:pt idx="25">
                  <c:v>0.226694528002444</c:v>
                </c:pt>
                <c:pt idx="26">
                  <c:v>0.31786737258470199</c:v>
                </c:pt>
                <c:pt idx="27">
                  <c:v>6.5758655537934599E-2</c:v>
                </c:pt>
                <c:pt idx="28">
                  <c:v>-0.190617907923265</c:v>
                </c:pt>
                <c:pt idx="29">
                  <c:v>0.30414529082092601</c:v>
                </c:pt>
                <c:pt idx="30">
                  <c:v>9.4485407528610704E-2</c:v>
                </c:pt>
                <c:pt idx="31">
                  <c:v>4.5060732098437103E-3</c:v>
                </c:pt>
                <c:pt idx="32">
                  <c:v>-0.111694388652709</c:v>
                </c:pt>
                <c:pt idx="33">
                  <c:v>-2.2782973546105499E-2</c:v>
                </c:pt>
                <c:pt idx="34">
                  <c:v>0.20885132563738601</c:v>
                </c:pt>
                <c:pt idx="35">
                  <c:v>-6.1507096669080802E-2</c:v>
                </c:pt>
                <c:pt idx="36">
                  <c:v>0.10647231443020599</c:v>
                </c:pt>
                <c:pt idx="37">
                  <c:v>-0.169992867618286</c:v>
                </c:pt>
                <c:pt idx="38">
                  <c:v>-7.3050326358819404E-2</c:v>
                </c:pt>
                <c:pt idx="39">
                  <c:v>-1.49152309896974E-2</c:v>
                </c:pt>
                <c:pt idx="40">
                  <c:v>-0.239579628572125</c:v>
                </c:pt>
                <c:pt idx="41">
                  <c:v>0.13588583250970901</c:v>
                </c:pt>
                <c:pt idx="42">
                  <c:v>-0.21769644737740701</c:v>
                </c:pt>
                <c:pt idx="43">
                  <c:v>-0.102179722214485</c:v>
                </c:pt>
                <c:pt idx="44">
                  <c:v>-0.243344855682398</c:v>
                </c:pt>
                <c:pt idx="45">
                  <c:v>0.23933876712102201</c:v>
                </c:pt>
                <c:pt idx="46">
                  <c:v>0.138899794809829</c:v>
                </c:pt>
                <c:pt idx="47">
                  <c:v>0.15079938285755701</c:v>
                </c:pt>
                <c:pt idx="48">
                  <c:v>8.5836915746707002E-2</c:v>
                </c:pt>
                <c:pt idx="49">
                  <c:v>0.241349689880864</c:v>
                </c:pt>
                <c:pt idx="50">
                  <c:v>8.51499397448226E-2</c:v>
                </c:pt>
                <c:pt idx="51">
                  <c:v>8.1163649650130607E-2</c:v>
                </c:pt>
                <c:pt idx="52">
                  <c:v>7.6716543568012302E-2</c:v>
                </c:pt>
                <c:pt idx="53">
                  <c:v>0.142488479897242</c:v>
                </c:pt>
                <c:pt idx="54">
                  <c:v>-0.134613264667375</c:v>
                </c:pt>
                <c:pt idx="55">
                  <c:v>4.8793632394627598E-2</c:v>
                </c:pt>
                <c:pt idx="56">
                  <c:v>0.130967343987444</c:v>
                </c:pt>
                <c:pt idx="57">
                  <c:v>0.16198370288450401</c:v>
                </c:pt>
                <c:pt idx="58">
                  <c:v>3.7192488430086601E-2</c:v>
                </c:pt>
                <c:pt idx="59">
                  <c:v>-2.74962285367529E-2</c:v>
                </c:pt>
                <c:pt idx="60">
                  <c:v>6.6694505548618693E-2</c:v>
                </c:pt>
                <c:pt idx="61">
                  <c:v>8.5748196110526795E-2</c:v>
                </c:pt>
                <c:pt idx="62">
                  <c:v>-9.2097409520282406E-2</c:v>
                </c:pt>
                <c:pt idx="63">
                  <c:v>-6.9623217983419305E-2</c:v>
                </c:pt>
                <c:pt idx="64">
                  <c:v>-6.8711922256165694E-2</c:v>
                </c:pt>
                <c:pt idx="65">
                  <c:v>0.14022210066405</c:v>
                </c:pt>
                <c:pt idx="66">
                  <c:v>9.8959926728775197E-2</c:v>
                </c:pt>
                <c:pt idx="67">
                  <c:v>-3.6108025474037499E-2</c:v>
                </c:pt>
                <c:pt idx="68">
                  <c:v>8.6990216518985697E-2</c:v>
                </c:pt>
                <c:pt idx="69">
                  <c:v>5.7463066756009901E-2</c:v>
                </c:pt>
                <c:pt idx="70">
                  <c:v>-1.54547444621687E-2</c:v>
                </c:pt>
                <c:pt idx="71">
                  <c:v>-8.8352399952020905E-2</c:v>
                </c:pt>
                <c:pt idx="72">
                  <c:v>8.7978201242277995E-2</c:v>
                </c:pt>
                <c:pt idx="73">
                  <c:v>-3.4488288752007802E-2</c:v>
                </c:pt>
                <c:pt idx="74">
                  <c:v>-6.8809211076633001E-2</c:v>
                </c:pt>
                <c:pt idx="75">
                  <c:v>-8.0904942994436804E-2</c:v>
                </c:pt>
                <c:pt idx="76">
                  <c:v>3.7487841346172203E-2</c:v>
                </c:pt>
                <c:pt idx="77">
                  <c:v>4.5141560480706402E-2</c:v>
                </c:pt>
                <c:pt idx="78">
                  <c:v>8.0024394016926098E-3</c:v>
                </c:pt>
                <c:pt idx="79">
                  <c:v>-0.13206004379717301</c:v>
                </c:pt>
                <c:pt idx="80">
                  <c:v>6.6849172171785307E-2</c:v>
                </c:pt>
                <c:pt idx="81">
                  <c:v>-2.4332137636190701E-2</c:v>
                </c:pt>
                <c:pt idx="82">
                  <c:v>-0.154784774099162</c:v>
                </c:pt>
                <c:pt idx="83">
                  <c:v>-5.4872304346821499E-2</c:v>
                </c:pt>
                <c:pt idx="84">
                  <c:v>0.15725015159751499</c:v>
                </c:pt>
                <c:pt idx="85">
                  <c:v>-8.2211535413716605E-2</c:v>
                </c:pt>
                <c:pt idx="86">
                  <c:v>4.0930108538758003E-2</c:v>
                </c:pt>
                <c:pt idx="87">
                  <c:v>3.8115174710977501E-2</c:v>
                </c:pt>
                <c:pt idx="88">
                  <c:v>-1.9859782580225999E-2</c:v>
                </c:pt>
                <c:pt idx="89">
                  <c:v>-0.117393346460995</c:v>
                </c:pt>
                <c:pt idx="90">
                  <c:v>6.3061836688059605E-2</c:v>
                </c:pt>
                <c:pt idx="91">
                  <c:v>-1.8378678993369599E-3</c:v>
                </c:pt>
                <c:pt idx="92">
                  <c:v>-9.3867976168997991E-3</c:v>
                </c:pt>
                <c:pt idx="93">
                  <c:v>-0.123026740382585</c:v>
                </c:pt>
                <c:pt idx="94">
                  <c:v>0.19964934107482299</c:v>
                </c:pt>
                <c:pt idx="95">
                  <c:v>5.1674180675364001E-2</c:v>
                </c:pt>
                <c:pt idx="96">
                  <c:v>5.3401528896365701E-2</c:v>
                </c:pt>
                <c:pt idx="97">
                  <c:v>-4.2828191743782801E-2</c:v>
                </c:pt>
                <c:pt idx="98">
                  <c:v>-3.1916423993041003E-2</c:v>
                </c:pt>
                <c:pt idx="99">
                  <c:v>0.18842270159322999</c:v>
                </c:pt>
                <c:pt idx="100">
                  <c:v>-0.14778668182201399</c:v>
                </c:pt>
                <c:pt idx="101">
                  <c:v>0.108294324926289</c:v>
                </c:pt>
                <c:pt idx="102">
                  <c:v>8.0979080235798806E-2</c:v>
                </c:pt>
                <c:pt idx="103">
                  <c:v>7.1783193394550096E-2</c:v>
                </c:pt>
                <c:pt idx="104">
                  <c:v>-1.6379901092543E-2</c:v>
                </c:pt>
                <c:pt idx="105">
                  <c:v>0.153036514418737</c:v>
                </c:pt>
                <c:pt idx="106">
                  <c:v>-2.9626269841233999E-2</c:v>
                </c:pt>
                <c:pt idx="107">
                  <c:v>4.8066811174671403E-2</c:v>
                </c:pt>
                <c:pt idx="108">
                  <c:v>6.6387559236730398E-2</c:v>
                </c:pt>
                <c:pt idx="109">
                  <c:v>-3.3140832502893902E-2</c:v>
                </c:pt>
                <c:pt idx="110" formatCode="0.00E+00">
                  <c:v>-5.7587817034188301E-5</c:v>
                </c:pt>
                <c:pt idx="111">
                  <c:v>6.0424940847900503E-2</c:v>
                </c:pt>
                <c:pt idx="112">
                  <c:v>8.7432457845144307E-2</c:v>
                </c:pt>
                <c:pt idx="113">
                  <c:v>6.6052128204352106E-2</c:v>
                </c:pt>
                <c:pt idx="114">
                  <c:v>9.0205873234751793E-2</c:v>
                </c:pt>
                <c:pt idx="115">
                  <c:v>0.17450513080334501</c:v>
                </c:pt>
                <c:pt idx="116">
                  <c:v>2.2504934371748001E-2</c:v>
                </c:pt>
                <c:pt idx="117">
                  <c:v>7.7884087020132206E-2</c:v>
                </c:pt>
                <c:pt idx="118">
                  <c:v>-0.12700453868995401</c:v>
                </c:pt>
                <c:pt idx="119">
                  <c:v>0.105714575854065</c:v>
                </c:pt>
                <c:pt idx="120">
                  <c:v>8.9316528250866903E-2</c:v>
                </c:pt>
                <c:pt idx="121">
                  <c:v>0.25273741521762599</c:v>
                </c:pt>
                <c:pt idx="122">
                  <c:v>0.2064485945092</c:v>
                </c:pt>
                <c:pt idx="123">
                  <c:v>0.48000161283860299</c:v>
                </c:pt>
                <c:pt idx="124">
                  <c:v>-0.118337217874708</c:v>
                </c:pt>
                <c:pt idx="125">
                  <c:v>-0.12850733939556599</c:v>
                </c:pt>
                <c:pt idx="126">
                  <c:v>-0.145821656802991</c:v>
                </c:pt>
                <c:pt idx="127">
                  <c:v>1.03572998637974E-2</c:v>
                </c:pt>
                <c:pt idx="128">
                  <c:v>0.28406720960097798</c:v>
                </c:pt>
                <c:pt idx="129">
                  <c:v>0.21691742451586701</c:v>
                </c:pt>
                <c:pt idx="130">
                  <c:v>8.8959643507268704E-2</c:v>
                </c:pt>
                <c:pt idx="131">
                  <c:v>-0.29532015070309903</c:v>
                </c:pt>
                <c:pt idx="132">
                  <c:v>-1.7725229890115098E-2</c:v>
                </c:pt>
                <c:pt idx="133">
                  <c:v>0.25247623797165902</c:v>
                </c:pt>
                <c:pt idx="134">
                  <c:v>3.33874797848474E-2</c:v>
                </c:pt>
                <c:pt idx="135">
                  <c:v>7.6568549384832003E-3</c:v>
                </c:pt>
                <c:pt idx="136">
                  <c:v>0.10624476144619099</c:v>
                </c:pt>
                <c:pt idx="137">
                  <c:v>-1.1178686694006601E-2</c:v>
                </c:pt>
                <c:pt idx="138">
                  <c:v>7.7811086344082694E-2</c:v>
                </c:pt>
                <c:pt idx="139">
                  <c:v>3.3315118167066E-3</c:v>
                </c:pt>
                <c:pt idx="140">
                  <c:v>6.8853801429038297E-2</c:v>
                </c:pt>
                <c:pt idx="141">
                  <c:v>6.2594080404957494E-2</c:v>
                </c:pt>
                <c:pt idx="142">
                  <c:v>-6.5374473187016502E-2</c:v>
                </c:pt>
                <c:pt idx="143">
                  <c:v>-6.1130777679711798E-2</c:v>
                </c:pt>
                <c:pt idx="144">
                  <c:v>8.0669781857485301E-2</c:v>
                </c:pt>
                <c:pt idx="145">
                  <c:v>-1.5229126045064101E-2</c:v>
                </c:pt>
                <c:pt idx="146">
                  <c:v>-7.8364624223592402E-2</c:v>
                </c:pt>
                <c:pt idx="147">
                  <c:v>-9.0068301555668501E-2</c:v>
                </c:pt>
                <c:pt idx="148">
                  <c:v>1.91432343764164E-2</c:v>
                </c:pt>
                <c:pt idx="149">
                  <c:v>-6.6941377121908494E-2</c:v>
                </c:pt>
                <c:pt idx="150">
                  <c:v>9.4181667196227101E-2</c:v>
                </c:pt>
                <c:pt idx="151">
                  <c:v>2.3280497517657699E-2</c:v>
                </c:pt>
                <c:pt idx="152">
                  <c:v>1.12743362327814E-3</c:v>
                </c:pt>
                <c:pt idx="153">
                  <c:v>-9.8814326695107702E-2</c:v>
                </c:pt>
                <c:pt idx="154">
                  <c:v>-2.15502965457707E-2</c:v>
                </c:pt>
                <c:pt idx="155">
                  <c:v>-4.3635096628292597E-2</c:v>
                </c:pt>
                <c:pt idx="156">
                  <c:v>-7.5162592285358501E-2</c:v>
                </c:pt>
                <c:pt idx="157">
                  <c:v>0.130394949965049</c:v>
                </c:pt>
                <c:pt idx="158">
                  <c:v>-2.6417545196021401E-2</c:v>
                </c:pt>
                <c:pt idx="159">
                  <c:v>3.3848117625629802E-2</c:v>
                </c:pt>
                <c:pt idx="160">
                  <c:v>-9.0547822191634403E-2</c:v>
                </c:pt>
                <c:pt idx="161">
                  <c:v>-1.23794580370114E-2</c:v>
                </c:pt>
                <c:pt idx="162">
                  <c:v>-0.106900372650161</c:v>
                </c:pt>
                <c:pt idx="163">
                  <c:v>-1.44188952255749E-2</c:v>
                </c:pt>
                <c:pt idx="164">
                  <c:v>-6.67037182339007E-2</c:v>
                </c:pt>
                <c:pt idx="165">
                  <c:v>5.03285305820836E-2</c:v>
                </c:pt>
                <c:pt idx="166">
                  <c:v>-2.38202341452028E-2</c:v>
                </c:pt>
                <c:pt idx="167">
                  <c:v>-5.3878124244025903E-2</c:v>
                </c:pt>
                <c:pt idx="168">
                  <c:v>0.23101720194002201</c:v>
                </c:pt>
                <c:pt idx="169">
                  <c:v>9.7363670628442103E-2</c:v>
                </c:pt>
                <c:pt idx="170">
                  <c:v>-4.6596468841182799E-2</c:v>
                </c:pt>
                <c:pt idx="171">
                  <c:v>-4.9758226227913501E-3</c:v>
                </c:pt>
                <c:pt idx="172">
                  <c:v>1.02636368065813E-2</c:v>
                </c:pt>
                <c:pt idx="173">
                  <c:v>-8.3150834356864097E-3</c:v>
                </c:pt>
                <c:pt idx="174">
                  <c:v>-8.5794749253788796E-3</c:v>
                </c:pt>
                <c:pt idx="175">
                  <c:v>3.3421358526124899E-2</c:v>
                </c:pt>
                <c:pt idx="176">
                  <c:v>-1.2507783458602401E-2</c:v>
                </c:pt>
                <c:pt idx="177">
                  <c:v>-4.05187862898913E-2</c:v>
                </c:pt>
                <c:pt idx="178">
                  <c:v>9.5681280503941701E-2</c:v>
                </c:pt>
                <c:pt idx="179">
                  <c:v>6.4418393971372298E-3</c:v>
                </c:pt>
                <c:pt idx="180">
                  <c:v>-8.2756134074555496E-3</c:v>
                </c:pt>
                <c:pt idx="181">
                  <c:v>-5.9347929530750498E-3</c:v>
                </c:pt>
                <c:pt idx="182">
                  <c:v>5.2342343365585501E-3</c:v>
                </c:pt>
                <c:pt idx="183">
                  <c:v>5.0673557792580697E-2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1-45DD-97CA-49A5435C6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105679"/>
        <c:axId val="1320300463"/>
      </c:scatterChart>
      <c:valAx>
        <c:axId val="120310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300463"/>
        <c:crosses val="autoZero"/>
        <c:crossBetween val="midCat"/>
      </c:valAx>
      <c:valAx>
        <c:axId val="132030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10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单利 </a:t>
            </a:r>
            <a:r>
              <a:rPr lang="en-US" altLang="zh-CN"/>
              <a:t>16-20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Sheet1!$V$141</c:f>
              <c:strCache>
                <c:ptCount val="1"/>
                <c:pt idx="0">
                  <c:v>big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Sheet1!$C$142:$C$185</c:f>
              <c:numCache>
                <c:formatCode>m/d/yyyy</c:formatCode>
                <c:ptCount val="44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</c:numCache>
            </c:numRef>
          </c:cat>
          <c:val>
            <c:numRef>
              <c:f>Sheet1!$V$142:$V$185</c:f>
              <c:numCache>
                <c:formatCode>General</c:formatCode>
                <c:ptCount val="44"/>
                <c:pt idx="0">
                  <c:v>100</c:v>
                </c:pt>
                <c:pt idx="1">
                  <c:v>105.17155966050196</c:v>
                </c:pt>
                <c:pt idx="2">
                  <c:v>100.27043318352111</c:v>
                </c:pt>
                <c:pt idx="3">
                  <c:v>103.18991281565144</c:v>
                </c:pt>
                <c:pt idx="4">
                  <c:v>105.09363476852438</c:v>
                </c:pt>
                <c:pt idx="5">
                  <c:v>105.29756080259172</c:v>
                </c:pt>
                <c:pt idx="6">
                  <c:v>104.76121533035845</c:v>
                </c:pt>
                <c:pt idx="7">
                  <c:v>105.71032867808418</c:v>
                </c:pt>
                <c:pt idx="8">
                  <c:v>110.1910654585204</c:v>
                </c:pt>
                <c:pt idx="9">
                  <c:v>114.26808427447814</c:v>
                </c:pt>
                <c:pt idx="10">
                  <c:v>116.58171796557556</c:v>
                </c:pt>
                <c:pt idx="11">
                  <c:v>117.02638228354645</c:v>
                </c:pt>
                <c:pt idx="12">
                  <c:v>119.95302204707694</c:v>
                </c:pt>
                <c:pt idx="13">
                  <c:v>118.87931626581833</c:v>
                </c:pt>
                <c:pt idx="14">
                  <c:v>119.69414779732604</c:v>
                </c:pt>
                <c:pt idx="15">
                  <c:v>126.22091790289223</c:v>
                </c:pt>
                <c:pt idx="16">
                  <c:v>120.3018429314819</c:v>
                </c:pt>
                <c:pt idx="17">
                  <c:v>117.06900432999845</c:v>
                </c:pt>
                <c:pt idx="18">
                  <c:v>114.18710677232779</c:v>
                </c:pt>
                <c:pt idx="19">
                  <c:v>115.26089132799552</c:v>
                </c:pt>
                <c:pt idx="20">
                  <c:v>108.747018243404</c:v>
                </c:pt>
                <c:pt idx="21">
                  <c:v>110.57777263899355</c:v>
                </c:pt>
                <c:pt idx="22">
                  <c:v>105.80363059363</c:v>
                </c:pt>
                <c:pt idx="23">
                  <c:v>109.48948802235323</c:v>
                </c:pt>
                <c:pt idx="24">
                  <c:v>101.20916382841997</c:v>
                </c:pt>
                <c:pt idx="25">
                  <c:v>100.74671777597118</c:v>
                </c:pt>
                <c:pt idx="26">
                  <c:v>96.871008678532448</c:v>
                </c:pt>
                <c:pt idx="27">
                  <c:v>101.71597899206699</c:v>
                </c:pt>
                <c:pt idx="28">
                  <c:v>115.1619242091019</c:v>
                </c:pt>
                <c:pt idx="29">
                  <c:v>120.1634923894634</c:v>
                </c:pt>
                <c:pt idx="30">
                  <c:v>120.32539736848796</c:v>
                </c:pt>
                <c:pt idx="31">
                  <c:v>114.19749227349232</c:v>
                </c:pt>
                <c:pt idx="32">
                  <c:v>118.69023245369999</c:v>
                </c:pt>
                <c:pt idx="33">
                  <c:v>119.11713128966252</c:v>
                </c:pt>
                <c:pt idx="34">
                  <c:v>118.16100033362721</c:v>
                </c:pt>
                <c:pt idx="35">
                  <c:v>118.65781316592414</c:v>
                </c:pt>
                <c:pt idx="36">
                  <c:v>120.33483240303289</c:v>
                </c:pt>
                <c:pt idx="37">
                  <c:v>119.06413351145567</c:v>
                </c:pt>
                <c:pt idx="38">
                  <c:v>125.62541408610875</c:v>
                </c:pt>
                <c:pt idx="39">
                  <c:v>123.83741927742858</c:v>
                </c:pt>
                <c:pt idx="40">
                  <c:v>122.39110916760684</c:v>
                </c:pt>
                <c:pt idx="41">
                  <c:v>116.54875073673962</c:v>
                </c:pt>
                <c:pt idx="42">
                  <c:v>121.98297045011084</c:v>
                </c:pt>
                <c:pt idx="43">
                  <c:v>121.29166799568165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6-46AF-AEFD-931CDB57AC74}"/>
            </c:ext>
          </c:extLst>
        </c:ser>
        <c:ser>
          <c:idx val="1"/>
          <c:order val="1"/>
          <c:tx>
            <c:strRef>
              <c:f>Sheet1!$W$141</c:f>
              <c:strCache>
                <c:ptCount val="1"/>
                <c:pt idx="0">
                  <c:v>small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Sheet1!$C$142:$C$185</c:f>
              <c:numCache>
                <c:formatCode>m/d/yyyy</c:formatCode>
                <c:ptCount val="44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</c:numCache>
            </c:numRef>
          </c:cat>
          <c:val>
            <c:numRef>
              <c:f>Sheet1!$W$142:$W$185</c:f>
              <c:numCache>
                <c:formatCode>General</c:formatCode>
                <c:ptCount val="44"/>
                <c:pt idx="0">
                  <c:v>100</c:v>
                </c:pt>
                <c:pt idx="1">
                  <c:v>106.25940804049574</c:v>
                </c:pt>
                <c:pt idx="2">
                  <c:v>99.721960721794105</c:v>
                </c:pt>
                <c:pt idx="3">
                  <c:v>93.608882953822928</c:v>
                </c:pt>
                <c:pt idx="4">
                  <c:v>101.67586113957145</c:v>
                </c:pt>
                <c:pt idx="5">
                  <c:v>100.15294853506505</c:v>
                </c:pt>
                <c:pt idx="6">
                  <c:v>92.316486112705803</c:v>
                </c:pt>
                <c:pt idx="7">
                  <c:v>83.309655957138943</c:v>
                </c:pt>
                <c:pt idx="8">
                  <c:v>85.223979394780585</c:v>
                </c:pt>
                <c:pt idx="9">
                  <c:v>78.529841682589733</c:v>
                </c:pt>
                <c:pt idx="10">
                  <c:v>87.948008402212452</c:v>
                </c:pt>
                <c:pt idx="11">
                  <c:v>90.276058153978227</c:v>
                </c:pt>
                <c:pt idx="12">
                  <c:v>90.388801516306046</c:v>
                </c:pt>
                <c:pt idx="13">
                  <c:v>80.507368846795259</c:v>
                </c:pt>
                <c:pt idx="14">
                  <c:v>78.352339192218196</c:v>
                </c:pt>
                <c:pt idx="15">
                  <c:v>73.988829529388937</c:v>
                </c:pt>
                <c:pt idx="16">
                  <c:v>66.472570300853079</c:v>
                </c:pt>
                <c:pt idx="17">
                  <c:v>79.512065297357978</c:v>
                </c:pt>
                <c:pt idx="18">
                  <c:v>76.870310777755847</c:v>
                </c:pt>
                <c:pt idx="19">
                  <c:v>80.255122540318823</c:v>
                </c:pt>
                <c:pt idx="20">
                  <c:v>71.20034032115538</c:v>
                </c:pt>
                <c:pt idx="21">
                  <c:v>69.962394517454257</c:v>
                </c:pt>
                <c:pt idx="22">
                  <c:v>59.272357252438148</c:v>
                </c:pt>
                <c:pt idx="23">
                  <c:v>57.830467729880652</c:v>
                </c:pt>
                <c:pt idx="24">
                  <c:v>51.160095906490589</c:v>
                </c:pt>
                <c:pt idx="25">
                  <c:v>56.19294896469895</c:v>
                </c:pt>
                <c:pt idx="26">
                  <c:v>53.810925550178666</c:v>
                </c:pt>
                <c:pt idx="27">
                  <c:v>48.423113125776077</c:v>
                </c:pt>
                <c:pt idx="28">
                  <c:v>71.524833319778281</c:v>
                </c:pt>
                <c:pt idx="29">
                  <c:v>81.261200382622476</c:v>
                </c:pt>
                <c:pt idx="30">
                  <c:v>76.601553498504202</c:v>
                </c:pt>
                <c:pt idx="31">
                  <c:v>76.103971236225078</c:v>
                </c:pt>
                <c:pt idx="32">
                  <c:v>77.1303349168832</c:v>
                </c:pt>
                <c:pt idx="33">
                  <c:v>76.298826573314557</c:v>
                </c:pt>
                <c:pt idx="34">
                  <c:v>75.440879080776668</c:v>
                </c:pt>
                <c:pt idx="35">
                  <c:v>78.783014933389168</c:v>
                </c:pt>
                <c:pt idx="36">
                  <c:v>77.532236587528928</c:v>
                </c:pt>
                <c:pt idx="37">
                  <c:v>73.480357958539798</c:v>
                </c:pt>
                <c:pt idx="38">
                  <c:v>83.048486008933963</c:v>
                </c:pt>
                <c:pt idx="39">
                  <c:v>83.692669948647676</c:v>
                </c:pt>
                <c:pt idx="40">
                  <c:v>82.86510860790213</c:v>
                </c:pt>
                <c:pt idx="41">
                  <c:v>82.271629312594612</c:v>
                </c:pt>
                <c:pt idx="42">
                  <c:v>82.795052746250477</c:v>
                </c:pt>
                <c:pt idx="43">
                  <c:v>87.862408525508556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6-46AF-AEFD-931CDB57AC74}"/>
            </c:ext>
          </c:extLst>
        </c:ser>
        <c:ser>
          <c:idx val="2"/>
          <c:order val="2"/>
          <c:tx>
            <c:strRef>
              <c:f>Sheet1!$X$141</c:f>
              <c:strCache>
                <c:ptCount val="1"/>
                <c:pt idx="0">
                  <c:v>SMB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Sheet1!$C$142:$C$185</c:f>
              <c:numCache>
                <c:formatCode>m/d/yyyy</c:formatCode>
                <c:ptCount val="44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</c:numCache>
            </c:numRef>
          </c:cat>
          <c:val>
            <c:numRef>
              <c:f>Sheet1!$X$142:$X$185</c:f>
              <c:numCache>
                <c:formatCode>General</c:formatCode>
                <c:ptCount val="44"/>
                <c:pt idx="0">
                  <c:v>100</c:v>
                </c:pt>
                <c:pt idx="1">
                  <c:v>101.0878484</c:v>
                </c:pt>
                <c:pt idx="2">
                  <c:v>99.451527600000006</c:v>
                </c:pt>
                <c:pt idx="3">
                  <c:v>90.418970200000004</c:v>
                </c:pt>
                <c:pt idx="4">
                  <c:v>96.58222640000001</c:v>
                </c:pt>
                <c:pt idx="5">
                  <c:v>94.855387800000003</c:v>
                </c:pt>
                <c:pt idx="6">
                  <c:v>87.555270800000002</c:v>
                </c:pt>
                <c:pt idx="7">
                  <c:v>77.599327299999999</c:v>
                </c:pt>
                <c:pt idx="8">
                  <c:v>75.032913999999991</c:v>
                </c:pt>
                <c:pt idx="9">
                  <c:v>64.261757500000002</c:v>
                </c:pt>
                <c:pt idx="10">
                  <c:v>71.366290500000005</c:v>
                </c:pt>
                <c:pt idx="11">
                  <c:v>73.2496759</c:v>
                </c:pt>
                <c:pt idx="12">
                  <c:v>70.435779499999995</c:v>
                </c:pt>
                <c:pt idx="13">
                  <c:v>61.628052599999997</c:v>
                </c:pt>
                <c:pt idx="14">
                  <c:v>58.658191399999993</c:v>
                </c:pt>
                <c:pt idx="15">
                  <c:v>47.767911600000005</c:v>
                </c:pt>
                <c:pt idx="16">
                  <c:v>46.170727300000003</c:v>
                </c:pt>
                <c:pt idx="17">
                  <c:v>62.443060900000006</c:v>
                </c:pt>
                <c:pt idx="18">
                  <c:v>62.683203899999995</c:v>
                </c:pt>
                <c:pt idx="19">
                  <c:v>64.994231099999993</c:v>
                </c:pt>
                <c:pt idx="20">
                  <c:v>62.453322</c:v>
                </c:pt>
                <c:pt idx="21">
                  <c:v>59.384621799999991</c:v>
                </c:pt>
                <c:pt idx="22">
                  <c:v>53.468726599999997</c:v>
                </c:pt>
                <c:pt idx="23">
                  <c:v>48.340979599999997</c:v>
                </c:pt>
                <c:pt idx="24">
                  <c:v>49.950932000000002</c:v>
                </c:pt>
                <c:pt idx="25">
                  <c:v>55.446231099999999</c:v>
                </c:pt>
                <c:pt idx="26">
                  <c:v>56.939916800000013</c:v>
                </c:pt>
                <c:pt idx="27">
                  <c:v>46.707134100000005</c:v>
                </c:pt>
                <c:pt idx="28">
                  <c:v>56.362909100000003</c:v>
                </c:pt>
                <c:pt idx="29">
                  <c:v>61.097708000000004</c:v>
                </c:pt>
                <c:pt idx="30">
                  <c:v>56.276156100000009</c:v>
                </c:pt>
                <c:pt idx="31">
                  <c:v>61.906478900000003</c:v>
                </c:pt>
                <c:pt idx="32">
                  <c:v>58.440102399999994</c:v>
                </c:pt>
                <c:pt idx="33">
                  <c:v>57.181695200000007</c:v>
                </c:pt>
                <c:pt idx="34">
                  <c:v>57.279878699999998</c:v>
                </c:pt>
                <c:pt idx="35">
                  <c:v>60.125201699999998</c:v>
                </c:pt>
                <c:pt idx="36">
                  <c:v>57.197404100000007</c:v>
                </c:pt>
                <c:pt idx="37">
                  <c:v>54.416224400000004</c:v>
                </c:pt>
                <c:pt idx="38">
                  <c:v>57.423071899999997</c:v>
                </c:pt>
                <c:pt idx="39">
                  <c:v>59.855250599999998</c:v>
                </c:pt>
                <c:pt idx="40">
                  <c:v>60.473999399999997</c:v>
                </c:pt>
                <c:pt idx="41">
                  <c:v>65.722878500000007</c:v>
                </c:pt>
                <c:pt idx="42">
                  <c:v>60.812082200000006</c:v>
                </c:pt>
                <c:pt idx="43">
                  <c:v>66.570740399999991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36-46AF-AEFD-931CDB57A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001215"/>
        <c:axId val="1358262831"/>
      </c:lineChart>
      <c:dateAx>
        <c:axId val="120300121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262831"/>
        <c:crosses val="autoZero"/>
        <c:auto val="1"/>
        <c:lblOffset val="100"/>
        <c:baseTimeUnit val="months"/>
      </c:dateAx>
      <c:valAx>
        <c:axId val="13582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00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big return reg on small return2016-2020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Sheet1!$S$143:$S$185</c:f>
              <c:numCache>
                <c:formatCode>General</c:formatCode>
                <c:ptCount val="43"/>
                <c:pt idx="0">
                  <c:v>5.1715596605019599E-2</c:v>
                </c:pt>
                <c:pt idx="1">
                  <c:v>-4.90112647698085E-2</c:v>
                </c:pt>
                <c:pt idx="2">
                  <c:v>2.9194796321303298E-2</c:v>
                </c:pt>
                <c:pt idx="3">
                  <c:v>1.9037219528729499E-2</c:v>
                </c:pt>
                <c:pt idx="4">
                  <c:v>2.0392603406732498E-3</c:v>
                </c:pt>
                <c:pt idx="5">
                  <c:v>-5.3634547223326704E-3</c:v>
                </c:pt>
                <c:pt idx="6">
                  <c:v>9.4911334772573106E-3</c:v>
                </c:pt>
                <c:pt idx="7">
                  <c:v>4.4807367804362098E-2</c:v>
                </c:pt>
                <c:pt idx="8">
                  <c:v>4.07701881595776E-2</c:v>
                </c:pt>
                <c:pt idx="9">
                  <c:v>2.3136336910974099E-2</c:v>
                </c:pt>
                <c:pt idx="10">
                  <c:v>4.4466431797088096E-3</c:v>
                </c:pt>
                <c:pt idx="11">
                  <c:v>2.9266397635304999E-2</c:v>
                </c:pt>
                <c:pt idx="12">
                  <c:v>-1.07370578125861E-2</c:v>
                </c:pt>
                <c:pt idx="13">
                  <c:v>8.1483153150770093E-3</c:v>
                </c:pt>
                <c:pt idx="14">
                  <c:v>6.5267701055661903E-2</c:v>
                </c:pt>
                <c:pt idx="15">
                  <c:v>-5.9190749714103201E-2</c:v>
                </c:pt>
                <c:pt idx="16">
                  <c:v>-3.2328386014834398E-2</c:v>
                </c:pt>
                <c:pt idx="17">
                  <c:v>-2.8818975576706599E-2</c:v>
                </c:pt>
                <c:pt idx="18">
                  <c:v>1.07378455566772E-2</c:v>
                </c:pt>
                <c:pt idx="19">
                  <c:v>-6.5138730845915094E-2</c:v>
                </c:pt>
                <c:pt idx="20">
                  <c:v>1.83075439558954E-2</c:v>
                </c:pt>
                <c:pt idx="21">
                  <c:v>-4.7741420453635497E-2</c:v>
                </c:pt>
                <c:pt idx="22">
                  <c:v>3.6858574287232201E-2</c:v>
                </c:pt>
                <c:pt idx="23">
                  <c:v>-8.2803241939332403E-2</c:v>
                </c:pt>
                <c:pt idx="24">
                  <c:v>-4.6244605244879899E-3</c:v>
                </c:pt>
                <c:pt idx="25">
                  <c:v>-3.8757090974387398E-2</c:v>
                </c:pt>
                <c:pt idx="26">
                  <c:v>4.8449703135345502E-2</c:v>
                </c:pt>
                <c:pt idx="27">
                  <c:v>0.13445945217034899</c:v>
                </c:pt>
                <c:pt idx="28">
                  <c:v>5.0015681803615E-2</c:v>
                </c:pt>
                <c:pt idx="29">
                  <c:v>1.61904979024545E-3</c:v>
                </c:pt>
                <c:pt idx="30">
                  <c:v>-6.1279050949956199E-2</c:v>
                </c:pt>
                <c:pt idx="31">
                  <c:v>4.4927401802076702E-2</c:v>
                </c:pt>
                <c:pt idx="32">
                  <c:v>4.2689883596254098E-3</c:v>
                </c:pt>
                <c:pt idx="33">
                  <c:v>-9.5613095603530804E-3</c:v>
                </c:pt>
                <c:pt idx="34">
                  <c:v>4.9681283229691198E-3</c:v>
                </c:pt>
                <c:pt idx="35">
                  <c:v>1.6770192371087501E-2</c:v>
                </c:pt>
                <c:pt idx="36">
                  <c:v>-1.2706988915772301E-2</c:v>
                </c:pt>
                <c:pt idx="37">
                  <c:v>6.5612805746530806E-2</c:v>
                </c:pt>
                <c:pt idx="38">
                  <c:v>-1.78799480868015E-2</c:v>
                </c:pt>
                <c:pt idx="39">
                  <c:v>-1.44631010982173E-2</c:v>
                </c:pt>
                <c:pt idx="40">
                  <c:v>-5.84235843086722E-2</c:v>
                </c:pt>
                <c:pt idx="41">
                  <c:v>5.4342197133712099E-2</c:v>
                </c:pt>
                <c:pt idx="42">
                  <c:v>-6.9130245442920102E-3</c:v>
                </c:pt>
              </c:numCache>
            </c:numRef>
          </c:xVal>
          <c:yVal>
            <c:numRef>
              <c:f>Sheet1!$T$143:$T$185</c:f>
              <c:numCache>
                <c:formatCode>General</c:formatCode>
                <c:ptCount val="43"/>
                <c:pt idx="0">
                  <c:v>6.2594080404957494E-2</c:v>
                </c:pt>
                <c:pt idx="1">
                  <c:v>-6.5374473187016502E-2</c:v>
                </c:pt>
                <c:pt idx="2">
                  <c:v>-6.1130777679711798E-2</c:v>
                </c:pt>
                <c:pt idx="3">
                  <c:v>8.0669781857485301E-2</c:v>
                </c:pt>
                <c:pt idx="4">
                  <c:v>-1.5229126045064101E-2</c:v>
                </c:pt>
                <c:pt idx="5">
                  <c:v>-7.8364624223592402E-2</c:v>
                </c:pt>
                <c:pt idx="6">
                  <c:v>-9.0068301555668501E-2</c:v>
                </c:pt>
                <c:pt idx="7">
                  <c:v>1.91432343764164E-2</c:v>
                </c:pt>
                <c:pt idx="8">
                  <c:v>-6.6941377121908494E-2</c:v>
                </c:pt>
                <c:pt idx="9">
                  <c:v>9.4181667196227101E-2</c:v>
                </c:pt>
                <c:pt idx="10">
                  <c:v>2.3280497517657699E-2</c:v>
                </c:pt>
                <c:pt idx="11">
                  <c:v>1.12743362327814E-3</c:v>
                </c:pt>
                <c:pt idx="12">
                  <c:v>-9.8814326695107702E-2</c:v>
                </c:pt>
                <c:pt idx="13">
                  <c:v>-2.15502965457707E-2</c:v>
                </c:pt>
                <c:pt idx="14">
                  <c:v>-4.3635096628292597E-2</c:v>
                </c:pt>
                <c:pt idx="15">
                  <c:v>-7.5162592285358501E-2</c:v>
                </c:pt>
                <c:pt idx="16">
                  <c:v>0.130394949965049</c:v>
                </c:pt>
                <c:pt idx="17">
                  <c:v>-2.6417545196021401E-2</c:v>
                </c:pt>
                <c:pt idx="18">
                  <c:v>3.3848117625629802E-2</c:v>
                </c:pt>
                <c:pt idx="19">
                  <c:v>-9.0547822191634403E-2</c:v>
                </c:pt>
                <c:pt idx="20">
                  <c:v>-1.23794580370114E-2</c:v>
                </c:pt>
                <c:pt idx="21">
                  <c:v>-0.106900372650161</c:v>
                </c:pt>
                <c:pt idx="22">
                  <c:v>-1.44188952255749E-2</c:v>
                </c:pt>
                <c:pt idx="23">
                  <c:v>-6.67037182339007E-2</c:v>
                </c:pt>
                <c:pt idx="24">
                  <c:v>5.03285305820836E-2</c:v>
                </c:pt>
                <c:pt idx="25">
                  <c:v>-2.38202341452028E-2</c:v>
                </c:pt>
                <c:pt idx="26">
                  <c:v>-5.3878124244025903E-2</c:v>
                </c:pt>
                <c:pt idx="27">
                  <c:v>0.23101720194002201</c:v>
                </c:pt>
                <c:pt idx="28">
                  <c:v>9.7363670628442103E-2</c:v>
                </c:pt>
                <c:pt idx="29">
                  <c:v>-4.6596468841182799E-2</c:v>
                </c:pt>
                <c:pt idx="30">
                  <c:v>-4.9758226227913501E-3</c:v>
                </c:pt>
                <c:pt idx="31">
                  <c:v>1.02636368065813E-2</c:v>
                </c:pt>
                <c:pt idx="32">
                  <c:v>-8.3150834356864097E-3</c:v>
                </c:pt>
                <c:pt idx="33">
                  <c:v>-8.5794749253788796E-3</c:v>
                </c:pt>
                <c:pt idx="34">
                  <c:v>3.3421358526124899E-2</c:v>
                </c:pt>
                <c:pt idx="35">
                  <c:v>-1.2507783458602401E-2</c:v>
                </c:pt>
                <c:pt idx="36">
                  <c:v>-4.05187862898913E-2</c:v>
                </c:pt>
                <c:pt idx="37">
                  <c:v>9.5681280503941701E-2</c:v>
                </c:pt>
                <c:pt idx="38">
                  <c:v>6.4418393971372298E-3</c:v>
                </c:pt>
                <c:pt idx="39">
                  <c:v>-8.2756134074555496E-3</c:v>
                </c:pt>
                <c:pt idx="40">
                  <c:v>-5.9347929530750498E-3</c:v>
                </c:pt>
                <c:pt idx="41">
                  <c:v>5.2342343365585501E-3</c:v>
                </c:pt>
                <c:pt idx="42">
                  <c:v>5.0673557792580697E-2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5-4378-B5B4-3FB6FBA51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890639"/>
        <c:axId val="1360791855"/>
      </c:scatterChart>
      <c:valAx>
        <c:axId val="153189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91855"/>
        <c:crosses val="autoZero"/>
        <c:crossBetween val="midCat"/>
      </c:valAx>
      <c:valAx>
        <c:axId val="136079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189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small return reg on SMB return 16-20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Sheet1!$T$143:$T$185</c:f>
              <c:numCache>
                <c:formatCode>General</c:formatCode>
                <c:ptCount val="43"/>
                <c:pt idx="0">
                  <c:v>6.2594080404957494E-2</c:v>
                </c:pt>
                <c:pt idx="1">
                  <c:v>-6.5374473187016502E-2</c:v>
                </c:pt>
                <c:pt idx="2">
                  <c:v>-6.1130777679711798E-2</c:v>
                </c:pt>
                <c:pt idx="3">
                  <c:v>8.0669781857485301E-2</c:v>
                </c:pt>
                <c:pt idx="4">
                  <c:v>-1.5229126045064101E-2</c:v>
                </c:pt>
                <c:pt idx="5">
                  <c:v>-7.8364624223592402E-2</c:v>
                </c:pt>
                <c:pt idx="6">
                  <c:v>-9.0068301555668501E-2</c:v>
                </c:pt>
                <c:pt idx="7">
                  <c:v>1.91432343764164E-2</c:v>
                </c:pt>
                <c:pt idx="8">
                  <c:v>-6.6941377121908494E-2</c:v>
                </c:pt>
                <c:pt idx="9">
                  <c:v>9.4181667196227101E-2</c:v>
                </c:pt>
                <c:pt idx="10">
                  <c:v>2.3280497517657699E-2</c:v>
                </c:pt>
                <c:pt idx="11">
                  <c:v>1.12743362327814E-3</c:v>
                </c:pt>
                <c:pt idx="12">
                  <c:v>-9.8814326695107702E-2</c:v>
                </c:pt>
                <c:pt idx="13">
                  <c:v>-2.15502965457707E-2</c:v>
                </c:pt>
                <c:pt idx="14">
                  <c:v>-4.3635096628292597E-2</c:v>
                </c:pt>
                <c:pt idx="15">
                  <c:v>-7.5162592285358501E-2</c:v>
                </c:pt>
                <c:pt idx="16">
                  <c:v>0.130394949965049</c:v>
                </c:pt>
                <c:pt idx="17">
                  <c:v>-2.6417545196021401E-2</c:v>
                </c:pt>
                <c:pt idx="18">
                  <c:v>3.3848117625629802E-2</c:v>
                </c:pt>
                <c:pt idx="19">
                  <c:v>-9.0547822191634403E-2</c:v>
                </c:pt>
                <c:pt idx="20">
                  <c:v>-1.23794580370114E-2</c:v>
                </c:pt>
                <c:pt idx="21">
                  <c:v>-0.106900372650161</c:v>
                </c:pt>
                <c:pt idx="22">
                  <c:v>-1.44188952255749E-2</c:v>
                </c:pt>
                <c:pt idx="23">
                  <c:v>-6.67037182339007E-2</c:v>
                </c:pt>
                <c:pt idx="24">
                  <c:v>5.03285305820836E-2</c:v>
                </c:pt>
                <c:pt idx="25">
                  <c:v>-2.38202341452028E-2</c:v>
                </c:pt>
                <c:pt idx="26">
                  <c:v>-5.3878124244025903E-2</c:v>
                </c:pt>
                <c:pt idx="27">
                  <c:v>0.23101720194002201</c:v>
                </c:pt>
                <c:pt idx="28">
                  <c:v>9.7363670628442103E-2</c:v>
                </c:pt>
                <c:pt idx="29">
                  <c:v>-4.6596468841182799E-2</c:v>
                </c:pt>
                <c:pt idx="30">
                  <c:v>-4.9758226227913501E-3</c:v>
                </c:pt>
                <c:pt idx="31">
                  <c:v>1.02636368065813E-2</c:v>
                </c:pt>
                <c:pt idx="32">
                  <c:v>-8.3150834356864097E-3</c:v>
                </c:pt>
                <c:pt idx="33">
                  <c:v>-8.5794749253788796E-3</c:v>
                </c:pt>
                <c:pt idx="34">
                  <c:v>3.3421358526124899E-2</c:v>
                </c:pt>
                <c:pt idx="35">
                  <c:v>-1.2507783458602401E-2</c:v>
                </c:pt>
                <c:pt idx="36">
                  <c:v>-4.05187862898913E-2</c:v>
                </c:pt>
                <c:pt idx="37">
                  <c:v>9.5681280503941701E-2</c:v>
                </c:pt>
                <c:pt idx="38">
                  <c:v>6.4418393971372298E-3</c:v>
                </c:pt>
                <c:pt idx="39">
                  <c:v>-8.2756134074555496E-3</c:v>
                </c:pt>
                <c:pt idx="40">
                  <c:v>-5.9347929530750498E-3</c:v>
                </c:pt>
                <c:pt idx="41">
                  <c:v>5.2342343365585501E-3</c:v>
                </c:pt>
                <c:pt idx="42">
                  <c:v>5.0673557792580697E-2</c:v>
                </c:pt>
              </c:numCache>
            </c:numRef>
          </c:xVal>
          <c:yVal>
            <c:numRef>
              <c:f>Sheet1!$U$143:$U$185</c:f>
              <c:numCache>
                <c:formatCode>General</c:formatCode>
                <c:ptCount val="43"/>
                <c:pt idx="0">
                  <c:v>1.0878484000000001E-2</c:v>
                </c:pt>
                <c:pt idx="1">
                  <c:v>-1.6363208000000001E-2</c:v>
                </c:pt>
                <c:pt idx="2">
                  <c:v>-9.0325574000000006E-2</c:v>
                </c:pt>
                <c:pt idx="3">
                  <c:v>6.1632562000000002E-2</c:v>
                </c:pt>
                <c:pt idx="4">
                  <c:v>-1.7268386E-2</c:v>
                </c:pt>
                <c:pt idx="5">
                  <c:v>-7.3001170000000004E-2</c:v>
                </c:pt>
                <c:pt idx="6">
                  <c:v>-9.9559435000000002E-2</c:v>
                </c:pt>
                <c:pt idx="7">
                  <c:v>-2.5664132999999999E-2</c:v>
                </c:pt>
                <c:pt idx="8">
                  <c:v>-0.107711565</c:v>
                </c:pt>
                <c:pt idx="9">
                  <c:v>7.1045330000000004E-2</c:v>
                </c:pt>
                <c:pt idx="10">
                  <c:v>1.8833854000000001E-2</c:v>
                </c:pt>
                <c:pt idx="11">
                  <c:v>-2.8138963999999999E-2</c:v>
                </c:pt>
                <c:pt idx="12">
                  <c:v>-8.8077269E-2</c:v>
                </c:pt>
                <c:pt idx="13">
                  <c:v>-2.9698611999999999E-2</c:v>
                </c:pt>
                <c:pt idx="14">
                  <c:v>-0.108902798</c:v>
                </c:pt>
                <c:pt idx="15">
                  <c:v>-1.5971842999999999E-2</c:v>
                </c:pt>
                <c:pt idx="16">
                  <c:v>0.162723336</c:v>
                </c:pt>
                <c:pt idx="17">
                  <c:v>2.40143E-3</c:v>
                </c:pt>
                <c:pt idx="18">
                  <c:v>2.3110272000000001E-2</c:v>
                </c:pt>
                <c:pt idx="19">
                  <c:v>-2.5409091000000002E-2</c:v>
                </c:pt>
                <c:pt idx="20">
                  <c:v>-3.0687002000000001E-2</c:v>
                </c:pt>
                <c:pt idx="21">
                  <c:v>-5.9158952000000001E-2</c:v>
                </c:pt>
                <c:pt idx="22">
                  <c:v>-5.1277469999999999E-2</c:v>
                </c:pt>
                <c:pt idx="23">
                  <c:v>1.6099524E-2</c:v>
                </c:pt>
                <c:pt idx="24">
                  <c:v>5.4952991E-2</c:v>
                </c:pt>
                <c:pt idx="25">
                  <c:v>1.4936857E-2</c:v>
                </c:pt>
                <c:pt idx="26">
                  <c:v>-0.102327827</c:v>
                </c:pt>
                <c:pt idx="27">
                  <c:v>9.6557749999999998E-2</c:v>
                </c:pt>
                <c:pt idx="28">
                  <c:v>4.7347989E-2</c:v>
                </c:pt>
                <c:pt idx="29">
                  <c:v>-4.8215518999999998E-2</c:v>
                </c:pt>
                <c:pt idx="30">
                  <c:v>5.6303227999999997E-2</c:v>
                </c:pt>
                <c:pt idx="31">
                  <c:v>-3.4663764999999999E-2</c:v>
                </c:pt>
                <c:pt idx="32">
                  <c:v>-1.2584072E-2</c:v>
                </c:pt>
                <c:pt idx="33">
                  <c:v>9.8183499999999991E-4</c:v>
                </c:pt>
                <c:pt idx="34">
                  <c:v>2.8453229999999999E-2</c:v>
                </c:pt>
                <c:pt idx="35">
                  <c:v>-2.9277976000000001E-2</c:v>
                </c:pt>
                <c:pt idx="36">
                  <c:v>-2.7811796999999999E-2</c:v>
                </c:pt>
                <c:pt idx="37">
                  <c:v>3.0068475000000001E-2</c:v>
                </c:pt>
                <c:pt idx="38">
                  <c:v>2.4321787000000001E-2</c:v>
                </c:pt>
                <c:pt idx="39">
                  <c:v>6.1874879999999997E-3</c:v>
                </c:pt>
                <c:pt idx="40">
                  <c:v>5.2488791E-2</c:v>
                </c:pt>
                <c:pt idx="41">
                  <c:v>-4.9107962999999998E-2</c:v>
                </c:pt>
                <c:pt idx="42">
                  <c:v>5.7586581999999997E-2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C-4A82-A6F7-C5F0D2D15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996895"/>
        <c:axId val="1360813903"/>
      </c:scatterChart>
      <c:valAx>
        <c:axId val="201799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813903"/>
        <c:crosses val="autoZero"/>
        <c:crossBetween val="midCat"/>
      </c:valAx>
      <c:valAx>
        <c:axId val="136081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99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big return reg on SMB return 16-20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24336325265316E-2"/>
                  <c:y val="-0.2065547694601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Sheet1!$S$143:$S$185</c:f>
              <c:numCache>
                <c:formatCode>General</c:formatCode>
                <c:ptCount val="43"/>
                <c:pt idx="0">
                  <c:v>5.1715596605019599E-2</c:v>
                </c:pt>
                <c:pt idx="1">
                  <c:v>-4.90112647698085E-2</c:v>
                </c:pt>
                <c:pt idx="2">
                  <c:v>2.9194796321303298E-2</c:v>
                </c:pt>
                <c:pt idx="3">
                  <c:v>1.9037219528729499E-2</c:v>
                </c:pt>
                <c:pt idx="4">
                  <c:v>2.0392603406732498E-3</c:v>
                </c:pt>
                <c:pt idx="5">
                  <c:v>-5.3634547223326704E-3</c:v>
                </c:pt>
                <c:pt idx="6">
                  <c:v>9.4911334772573106E-3</c:v>
                </c:pt>
                <c:pt idx="7">
                  <c:v>4.4807367804362098E-2</c:v>
                </c:pt>
                <c:pt idx="8">
                  <c:v>4.07701881595776E-2</c:v>
                </c:pt>
                <c:pt idx="9">
                  <c:v>2.3136336910974099E-2</c:v>
                </c:pt>
                <c:pt idx="10">
                  <c:v>4.4466431797088096E-3</c:v>
                </c:pt>
                <c:pt idx="11">
                  <c:v>2.9266397635304999E-2</c:v>
                </c:pt>
                <c:pt idx="12">
                  <c:v>-1.07370578125861E-2</c:v>
                </c:pt>
                <c:pt idx="13">
                  <c:v>8.1483153150770093E-3</c:v>
                </c:pt>
                <c:pt idx="14">
                  <c:v>6.5267701055661903E-2</c:v>
                </c:pt>
                <c:pt idx="15">
                  <c:v>-5.9190749714103201E-2</c:v>
                </c:pt>
                <c:pt idx="16">
                  <c:v>-3.2328386014834398E-2</c:v>
                </c:pt>
                <c:pt idx="17">
                  <c:v>-2.8818975576706599E-2</c:v>
                </c:pt>
                <c:pt idx="18">
                  <c:v>1.07378455566772E-2</c:v>
                </c:pt>
                <c:pt idx="19">
                  <c:v>-6.5138730845915094E-2</c:v>
                </c:pt>
                <c:pt idx="20">
                  <c:v>1.83075439558954E-2</c:v>
                </c:pt>
                <c:pt idx="21">
                  <c:v>-4.7741420453635497E-2</c:v>
                </c:pt>
                <c:pt idx="22">
                  <c:v>3.6858574287232201E-2</c:v>
                </c:pt>
                <c:pt idx="23">
                  <c:v>-8.2803241939332403E-2</c:v>
                </c:pt>
                <c:pt idx="24">
                  <c:v>-4.6244605244879899E-3</c:v>
                </c:pt>
                <c:pt idx="25">
                  <c:v>-3.8757090974387398E-2</c:v>
                </c:pt>
                <c:pt idx="26">
                  <c:v>4.8449703135345502E-2</c:v>
                </c:pt>
                <c:pt idx="27">
                  <c:v>0.13445945217034899</c:v>
                </c:pt>
                <c:pt idx="28">
                  <c:v>5.0015681803615E-2</c:v>
                </c:pt>
                <c:pt idx="29">
                  <c:v>1.61904979024545E-3</c:v>
                </c:pt>
                <c:pt idx="30">
                  <c:v>-6.1279050949956199E-2</c:v>
                </c:pt>
                <c:pt idx="31">
                  <c:v>4.4927401802076702E-2</c:v>
                </c:pt>
                <c:pt idx="32">
                  <c:v>4.2689883596254098E-3</c:v>
                </c:pt>
                <c:pt idx="33">
                  <c:v>-9.5613095603530804E-3</c:v>
                </c:pt>
                <c:pt idx="34">
                  <c:v>4.9681283229691198E-3</c:v>
                </c:pt>
                <c:pt idx="35">
                  <c:v>1.6770192371087501E-2</c:v>
                </c:pt>
                <c:pt idx="36">
                  <c:v>-1.2706988915772301E-2</c:v>
                </c:pt>
                <c:pt idx="37">
                  <c:v>6.5612805746530806E-2</c:v>
                </c:pt>
                <c:pt idx="38">
                  <c:v>-1.78799480868015E-2</c:v>
                </c:pt>
                <c:pt idx="39">
                  <c:v>-1.44631010982173E-2</c:v>
                </c:pt>
                <c:pt idx="40">
                  <c:v>-5.84235843086722E-2</c:v>
                </c:pt>
                <c:pt idx="41">
                  <c:v>5.4342197133712099E-2</c:v>
                </c:pt>
                <c:pt idx="42">
                  <c:v>-6.9130245442920102E-3</c:v>
                </c:pt>
              </c:numCache>
            </c:numRef>
          </c:xVal>
          <c:yVal>
            <c:numRef>
              <c:f>Sheet1!$U$143:$U$185</c:f>
              <c:numCache>
                <c:formatCode>General</c:formatCode>
                <c:ptCount val="43"/>
                <c:pt idx="0">
                  <c:v>1.0878484000000001E-2</c:v>
                </c:pt>
                <c:pt idx="1">
                  <c:v>-1.6363208000000001E-2</c:v>
                </c:pt>
                <c:pt idx="2">
                  <c:v>-9.0325574000000006E-2</c:v>
                </c:pt>
                <c:pt idx="3">
                  <c:v>6.1632562000000002E-2</c:v>
                </c:pt>
                <c:pt idx="4">
                  <c:v>-1.7268386E-2</c:v>
                </c:pt>
                <c:pt idx="5">
                  <c:v>-7.3001170000000004E-2</c:v>
                </c:pt>
                <c:pt idx="6">
                  <c:v>-9.9559435000000002E-2</c:v>
                </c:pt>
                <c:pt idx="7">
                  <c:v>-2.5664132999999999E-2</c:v>
                </c:pt>
                <c:pt idx="8">
                  <c:v>-0.107711565</c:v>
                </c:pt>
                <c:pt idx="9">
                  <c:v>7.1045330000000004E-2</c:v>
                </c:pt>
                <c:pt idx="10">
                  <c:v>1.8833854000000001E-2</c:v>
                </c:pt>
                <c:pt idx="11">
                  <c:v>-2.8138963999999999E-2</c:v>
                </c:pt>
                <c:pt idx="12">
                  <c:v>-8.8077269E-2</c:v>
                </c:pt>
                <c:pt idx="13">
                  <c:v>-2.9698611999999999E-2</c:v>
                </c:pt>
                <c:pt idx="14">
                  <c:v>-0.108902798</c:v>
                </c:pt>
                <c:pt idx="15">
                  <c:v>-1.5971842999999999E-2</c:v>
                </c:pt>
                <c:pt idx="16">
                  <c:v>0.162723336</c:v>
                </c:pt>
                <c:pt idx="17">
                  <c:v>2.40143E-3</c:v>
                </c:pt>
                <c:pt idx="18">
                  <c:v>2.3110272000000001E-2</c:v>
                </c:pt>
                <c:pt idx="19">
                  <c:v>-2.5409091000000002E-2</c:v>
                </c:pt>
                <c:pt idx="20">
                  <c:v>-3.0687002000000001E-2</c:v>
                </c:pt>
                <c:pt idx="21">
                  <c:v>-5.9158952000000001E-2</c:v>
                </c:pt>
                <c:pt idx="22">
                  <c:v>-5.1277469999999999E-2</c:v>
                </c:pt>
                <c:pt idx="23">
                  <c:v>1.6099524E-2</c:v>
                </c:pt>
                <c:pt idx="24">
                  <c:v>5.4952991E-2</c:v>
                </c:pt>
                <c:pt idx="25">
                  <c:v>1.4936857E-2</c:v>
                </c:pt>
                <c:pt idx="26">
                  <c:v>-0.102327827</c:v>
                </c:pt>
                <c:pt idx="27">
                  <c:v>9.6557749999999998E-2</c:v>
                </c:pt>
                <c:pt idx="28">
                  <c:v>4.7347989E-2</c:v>
                </c:pt>
                <c:pt idx="29">
                  <c:v>-4.8215518999999998E-2</c:v>
                </c:pt>
                <c:pt idx="30">
                  <c:v>5.6303227999999997E-2</c:v>
                </c:pt>
                <c:pt idx="31">
                  <c:v>-3.4663764999999999E-2</c:v>
                </c:pt>
                <c:pt idx="32">
                  <c:v>-1.2584072E-2</c:v>
                </c:pt>
                <c:pt idx="33">
                  <c:v>9.8183499999999991E-4</c:v>
                </c:pt>
                <c:pt idx="34">
                  <c:v>2.8453229999999999E-2</c:v>
                </c:pt>
                <c:pt idx="35">
                  <c:v>-2.9277976000000001E-2</c:v>
                </c:pt>
                <c:pt idx="36">
                  <c:v>-2.7811796999999999E-2</c:v>
                </c:pt>
                <c:pt idx="37">
                  <c:v>3.0068475000000001E-2</c:v>
                </c:pt>
                <c:pt idx="38">
                  <c:v>2.4321787000000001E-2</c:v>
                </c:pt>
                <c:pt idx="39">
                  <c:v>6.1874879999999997E-3</c:v>
                </c:pt>
                <c:pt idx="40">
                  <c:v>5.2488791E-2</c:v>
                </c:pt>
                <c:pt idx="41">
                  <c:v>-4.9107962999999998E-2</c:v>
                </c:pt>
                <c:pt idx="42">
                  <c:v>5.7586581999999997E-2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9-4426-86AE-3160E6E4A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021295"/>
        <c:axId val="1360814735"/>
      </c:scatterChart>
      <c:valAx>
        <c:axId val="201802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814735"/>
        <c:crosses val="autoZero"/>
        <c:crossBetween val="midCat"/>
      </c:valAx>
      <c:valAx>
        <c:axId val="13608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02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320040</xdr:colOff>
      <xdr:row>1</xdr:row>
      <xdr:rowOff>38100</xdr:rowOff>
    </xdr:from>
    <xdr:to>
      <xdr:col>60</xdr:col>
      <xdr:colOff>30480</xdr:colOff>
      <xdr:row>30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E957940-87E1-43A7-AEA9-717F72422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146956</xdr:colOff>
      <xdr:row>31</xdr:row>
      <xdr:rowOff>81643</xdr:rowOff>
    </xdr:from>
    <xdr:to>
      <xdr:col>71</xdr:col>
      <xdr:colOff>566056</xdr:colOff>
      <xdr:row>72</xdr:row>
      <xdr:rowOff>166007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5290CC-CB5B-4A86-AA0D-22D3CEABB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70757</xdr:colOff>
      <xdr:row>73</xdr:row>
      <xdr:rowOff>87085</xdr:rowOff>
    </xdr:from>
    <xdr:to>
      <xdr:col>64</xdr:col>
      <xdr:colOff>27215</xdr:colOff>
      <xdr:row>102</xdr:row>
      <xdr:rowOff>152399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C465AA1-9F58-492C-8A51-4561497B3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38099</xdr:colOff>
      <xdr:row>75</xdr:row>
      <xdr:rowOff>57150</xdr:rowOff>
    </xdr:from>
    <xdr:to>
      <xdr:col>80</xdr:col>
      <xdr:colOff>62592</xdr:colOff>
      <xdr:row>97</xdr:row>
      <xdr:rowOff>81643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DD2F75C-495C-4AE3-81C7-B63FD4F44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79</xdr:col>
      <xdr:colOff>599209</xdr:colOff>
      <xdr:row>71</xdr:row>
      <xdr:rowOff>83128</xdr:rowOff>
    </xdr:from>
    <xdr:to>
      <xdr:col>92</xdr:col>
      <xdr:colOff>252846</xdr:colOff>
      <xdr:row>96</xdr:row>
      <xdr:rowOff>83128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ED63E07-D327-418A-BFEA-3A5E0DFDF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191491</xdr:colOff>
      <xdr:row>4</xdr:row>
      <xdr:rowOff>89065</xdr:rowOff>
    </xdr:from>
    <xdr:to>
      <xdr:col>74</xdr:col>
      <xdr:colOff>126177</xdr:colOff>
      <xdr:row>28</xdr:row>
      <xdr:rowOff>67294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E199D8A-A806-48F9-B360-535528492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80</xdr:col>
      <xdr:colOff>603828</xdr:colOff>
      <xdr:row>103</xdr:row>
      <xdr:rowOff>32327</xdr:rowOff>
    </xdr:from>
    <xdr:to>
      <xdr:col>90</xdr:col>
      <xdr:colOff>31174</xdr:colOff>
      <xdr:row>123</xdr:row>
      <xdr:rowOff>142008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9A39A9B-BE1E-465A-BD90-57B695E3B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571500</xdr:colOff>
      <xdr:row>100</xdr:row>
      <xdr:rowOff>166254</xdr:rowOff>
    </xdr:from>
    <xdr:to>
      <xdr:col>77</xdr:col>
      <xdr:colOff>474518</xdr:colOff>
      <xdr:row>127</xdr:row>
      <xdr:rowOff>27709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618FAE9-083D-4047-84A8-058B06007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560613</xdr:colOff>
      <xdr:row>103</xdr:row>
      <xdr:rowOff>32656</xdr:rowOff>
    </xdr:from>
    <xdr:to>
      <xdr:col>63</xdr:col>
      <xdr:colOff>386442</xdr:colOff>
      <xdr:row>128</xdr:row>
      <xdr:rowOff>65314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A0F4419-FF8E-4DDF-A837-C3105820E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360219</xdr:colOff>
      <xdr:row>3</xdr:row>
      <xdr:rowOff>83127</xdr:rowOff>
    </xdr:from>
    <xdr:to>
      <xdr:col>89</xdr:col>
      <xdr:colOff>360218</xdr:colOff>
      <xdr:row>25</xdr:row>
      <xdr:rowOff>152400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720E47C-230B-4258-B058-6254428E9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44006</xdr:colOff>
      <xdr:row>102</xdr:row>
      <xdr:rowOff>19581</xdr:rowOff>
    </xdr:from>
    <xdr:to>
      <xdr:col>39</xdr:col>
      <xdr:colOff>412377</xdr:colOff>
      <xdr:row>138</xdr:row>
      <xdr:rowOff>44824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BB1C5C49-E115-41D3-BD50-98E48EF9B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457437</xdr:colOff>
      <xdr:row>148</xdr:row>
      <xdr:rowOff>150393</xdr:rowOff>
    </xdr:from>
    <xdr:to>
      <xdr:col>45</xdr:col>
      <xdr:colOff>71718</xdr:colOff>
      <xdr:row>181</xdr:row>
      <xdr:rowOff>89646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22FC8357-728B-44B9-898B-7D72978B5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443345</xdr:colOff>
      <xdr:row>1</xdr:row>
      <xdr:rowOff>96982</xdr:rowOff>
    </xdr:from>
    <xdr:to>
      <xdr:col>48</xdr:col>
      <xdr:colOff>103606</xdr:colOff>
      <xdr:row>30</xdr:row>
      <xdr:rowOff>138545</xdr:rowOff>
    </xdr:to>
    <xdr:graphicFrame macro="">
      <xdr:nvGraphicFramePr>
        <xdr:cNvPr id="19" name="图表 1">
          <a:extLst>
            <a:ext uri="{FF2B5EF4-FFF2-40B4-BE49-F238E27FC236}">
              <a16:creationId xmlns:a16="http://schemas.microsoft.com/office/drawing/2014/main" id="{FDBFB287-DBC8-4B0A-816B-421D819E1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92</xdr:col>
      <xdr:colOff>248565</xdr:colOff>
      <xdr:row>71</xdr:row>
      <xdr:rowOff>87203</xdr:rowOff>
    </xdr:from>
    <xdr:to>
      <xdr:col>108</xdr:col>
      <xdr:colOff>370114</xdr:colOff>
      <xdr:row>96</xdr:row>
      <xdr:rowOff>43543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5F63037D-CDB7-4499-86BD-BA7D56E15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281940</xdr:colOff>
      <xdr:row>2</xdr:row>
      <xdr:rowOff>152400</xdr:rowOff>
    </xdr:from>
    <xdr:to>
      <xdr:col>34</xdr:col>
      <xdr:colOff>457200</xdr:colOff>
      <xdr:row>26</xdr:row>
      <xdr:rowOff>68580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953F4DCF-2641-4502-86E4-8F78D1DF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396240</xdr:colOff>
      <xdr:row>20</xdr:row>
      <xdr:rowOff>38100</xdr:rowOff>
    </xdr:from>
    <xdr:to>
      <xdr:col>34</xdr:col>
      <xdr:colOff>457200</xdr:colOff>
      <xdr:row>35</xdr:row>
      <xdr:rowOff>152400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FDB1A09F-166B-461C-9B22-5139CEFA9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108</xdr:col>
      <xdr:colOff>439782</xdr:colOff>
      <xdr:row>71</xdr:row>
      <xdr:rowOff>68580</xdr:rowOff>
    </xdr:from>
    <xdr:to>
      <xdr:col>124</xdr:col>
      <xdr:colOff>206828</xdr:colOff>
      <xdr:row>95</xdr:row>
      <xdr:rowOff>152400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C26F31E3-CFAC-4164-8412-9A2F158E7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124</xdr:col>
      <xdr:colOff>539338</xdr:colOff>
      <xdr:row>70</xdr:row>
      <xdr:rowOff>149431</xdr:rowOff>
    </xdr:from>
    <xdr:to>
      <xdr:col>143</xdr:col>
      <xdr:colOff>152400</xdr:colOff>
      <xdr:row>95</xdr:row>
      <xdr:rowOff>166254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38D51910-1FB2-466F-A2F8-2762911DB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47</xdr:col>
      <xdr:colOff>573743</xdr:colOff>
      <xdr:row>130</xdr:row>
      <xdr:rowOff>26894</xdr:rowOff>
    </xdr:from>
    <xdr:to>
      <xdr:col>62</xdr:col>
      <xdr:colOff>448237</xdr:colOff>
      <xdr:row>148</xdr:row>
      <xdr:rowOff>161365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2F4ED580-1BAD-4518-84E4-F17D7DB50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62</xdr:col>
      <xdr:colOff>569259</xdr:colOff>
      <xdr:row>128</xdr:row>
      <xdr:rowOff>152400</xdr:rowOff>
    </xdr:from>
    <xdr:to>
      <xdr:col>73</xdr:col>
      <xdr:colOff>537883</xdr:colOff>
      <xdr:row>149</xdr:row>
      <xdr:rowOff>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7B02911C-528D-44BE-B191-B13E1922F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74</xdr:col>
      <xdr:colOff>54428</xdr:colOff>
      <xdr:row>128</xdr:row>
      <xdr:rowOff>108858</xdr:rowOff>
    </xdr:from>
    <xdr:to>
      <xdr:col>86</xdr:col>
      <xdr:colOff>370114</xdr:colOff>
      <xdr:row>149</xdr:row>
      <xdr:rowOff>21772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84BA425E-27D5-4F13-93F9-5B5B678CE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ctor_research_Ashare/Size_BM_research/Size&#29420;&#31435;/monthly_reb/&#27969;&#36890;&#24066;&#20540;/&#24066;&#20540;&#22240;&#23376;&#32452;&#21512;&#20928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B_factor_portfolio_5x1"/>
    </sheetNames>
    <sheetDataSet>
      <sheetData sheetId="0">
        <row r="2">
          <cell r="D2">
            <v>38384</v>
          </cell>
          <cell r="G2">
            <v>102.69054070000001</v>
          </cell>
        </row>
        <row r="3">
          <cell r="D3">
            <v>38412</v>
          </cell>
          <cell r="G3">
            <v>96.886043120081283</v>
          </cell>
        </row>
        <row r="4">
          <cell r="D4">
            <v>38443</v>
          </cell>
          <cell r="G4">
            <v>86.254861719535995</v>
          </cell>
        </row>
        <row r="5">
          <cell r="D5">
            <v>38473</v>
          </cell>
          <cell r="G5">
            <v>93.417938803407381</v>
          </cell>
        </row>
        <row r="6">
          <cell r="D6">
            <v>38504</v>
          </cell>
          <cell r="G6">
            <v>93.000122214376333</v>
          </cell>
        </row>
        <row r="7">
          <cell r="D7">
            <v>38534</v>
          </cell>
          <cell r="G7">
            <v>82.865797898543022</v>
          </cell>
        </row>
        <row r="8">
          <cell r="D8">
            <v>38565</v>
          </cell>
          <cell r="G8">
            <v>96.633175589907196</v>
          </cell>
        </row>
        <row r="9">
          <cell r="D9">
            <v>38596</v>
          </cell>
          <cell r="G9">
            <v>100.73697551035508</v>
          </cell>
        </row>
        <row r="10">
          <cell r="D10">
            <v>38626</v>
          </cell>
          <cell r="G10">
            <v>98.164419806594779</v>
          </cell>
        </row>
        <row r="11">
          <cell r="D11">
            <v>38657</v>
          </cell>
          <cell r="G11">
            <v>102.9017111174565</v>
          </cell>
        </row>
        <row r="12">
          <cell r="D12">
            <v>38687</v>
          </cell>
          <cell r="G12">
            <v>96.420417309932404</v>
          </cell>
        </row>
        <row r="13">
          <cell r="D13">
            <v>38718</v>
          </cell>
          <cell r="G13">
            <v>93.046230123767458</v>
          </cell>
        </row>
        <row r="14">
          <cell r="D14">
            <v>38749</v>
          </cell>
          <cell r="G14">
            <v>93.746503030146187</v>
          </cell>
        </row>
        <row r="15">
          <cell r="D15">
            <v>38777</v>
          </cell>
          <cell r="G15">
            <v>91.39003515081113</v>
          </cell>
        </row>
        <row r="16">
          <cell r="D16">
            <v>38808</v>
          </cell>
          <cell r="G16">
            <v>82.946488692129577</v>
          </cell>
        </row>
        <row r="17">
          <cell r="D17">
            <v>38838</v>
          </cell>
          <cell r="G17">
            <v>96.408541729423305</v>
          </cell>
        </row>
        <row r="18">
          <cell r="D18">
            <v>38869</v>
          </cell>
          <cell r="G18">
            <v>99.954623454185977</v>
          </cell>
        </row>
        <row r="19">
          <cell r="D19">
            <v>38899</v>
          </cell>
          <cell r="G19">
            <v>105.37118648918546</v>
          </cell>
        </row>
        <row r="20">
          <cell r="D20">
            <v>38930</v>
          </cell>
          <cell r="G20">
            <v>104.39916005399901</v>
          </cell>
        </row>
        <row r="21">
          <cell r="D21">
            <v>38961</v>
          </cell>
          <cell r="G21">
            <v>105.32554714912892</v>
          </cell>
        </row>
        <row r="22">
          <cell r="D22">
            <v>38991</v>
          </cell>
          <cell r="G22">
            <v>100.5232853866832</v>
          </cell>
        </row>
        <row r="23">
          <cell r="D23">
            <v>39022</v>
          </cell>
          <cell r="G23">
            <v>82.061310377545539</v>
          </cell>
        </row>
        <row r="24">
          <cell r="D24">
            <v>39052</v>
          </cell>
          <cell r="G24">
            <v>67.538777903657802</v>
          </cell>
        </row>
        <row r="25">
          <cell r="D25">
            <v>39083</v>
          </cell>
          <cell r="G25">
            <v>71.584104251086316</v>
          </cell>
        </row>
        <row r="26">
          <cell r="D26">
            <v>39114</v>
          </cell>
          <cell r="G26">
            <v>82.877790006706704</v>
          </cell>
        </row>
        <row r="27">
          <cell r="D27">
            <v>39142</v>
          </cell>
          <cell r="G27">
            <v>94.356217228947258</v>
          </cell>
        </row>
        <row r="28">
          <cell r="D28">
            <v>39173</v>
          </cell>
          <cell r="G28">
            <v>99.362632432633859</v>
          </cell>
        </row>
        <row r="29">
          <cell r="D29">
            <v>39203</v>
          </cell>
          <cell r="G29">
            <v>95.301638521729643</v>
          </cell>
        </row>
        <row r="30">
          <cell r="D30">
            <v>39234</v>
          </cell>
          <cell r="G30">
            <v>80.924152480412786</v>
          </cell>
        </row>
        <row r="31">
          <cell r="D31">
            <v>39264</v>
          </cell>
          <cell r="G31">
            <v>90.337026060728647</v>
          </cell>
        </row>
        <row r="32">
          <cell r="D32">
            <v>39295</v>
          </cell>
          <cell r="G32">
            <v>82.307200883717698</v>
          </cell>
        </row>
        <row r="33">
          <cell r="D33">
            <v>39326</v>
          </cell>
          <cell r="G33">
            <v>78.704338395764012</v>
          </cell>
        </row>
        <row r="34">
          <cell r="D34">
            <v>39356</v>
          </cell>
          <cell r="G34">
            <v>68.00858991101137</v>
          </cell>
        </row>
        <row r="35">
          <cell r="D35">
            <v>39387</v>
          </cell>
          <cell r="G35">
            <v>78.043908806663836</v>
          </cell>
        </row>
        <row r="36">
          <cell r="D36">
            <v>39417</v>
          </cell>
          <cell r="G36">
            <v>84.80484950482878</v>
          </cell>
        </row>
        <row r="37">
          <cell r="D37">
            <v>39448</v>
          </cell>
          <cell r="G37">
            <v>90.976494950771468</v>
          </cell>
        </row>
        <row r="38">
          <cell r="D38">
            <v>39479</v>
          </cell>
          <cell r="G38">
            <v>99.600169007028924</v>
          </cell>
        </row>
        <row r="39">
          <cell r="D39">
            <v>39508</v>
          </cell>
          <cell r="G39">
            <v>101.77408910785577</v>
          </cell>
        </row>
        <row r="40">
          <cell r="D40">
            <v>39539</v>
          </cell>
          <cell r="G40">
            <v>87.4970326234818</v>
          </cell>
        </row>
        <row r="41">
          <cell r="D41">
            <v>39569</v>
          </cell>
          <cell r="G41">
            <v>94.319626866852673</v>
          </cell>
        </row>
        <row r="42">
          <cell r="D42">
            <v>39600</v>
          </cell>
          <cell r="G42">
            <v>92.017511708055039</v>
          </cell>
        </row>
        <row r="43">
          <cell r="D43">
            <v>39630</v>
          </cell>
          <cell r="G43">
            <v>103.59016961439569</v>
          </cell>
        </row>
        <row r="44">
          <cell r="D44">
            <v>39661</v>
          </cell>
          <cell r="G44">
            <v>96.533805946208375</v>
          </cell>
        </row>
        <row r="45">
          <cell r="D45">
            <v>39692</v>
          </cell>
          <cell r="G45">
            <v>92.612396262862475</v>
          </cell>
        </row>
        <row r="46">
          <cell r="D46">
            <v>39722</v>
          </cell>
          <cell r="G46">
            <v>94.784412380215471</v>
          </cell>
        </row>
        <row r="47">
          <cell r="D47">
            <v>39753</v>
          </cell>
          <cell r="G47">
            <v>106.53486138521329</v>
          </cell>
        </row>
        <row r="48">
          <cell r="D48">
            <v>39783</v>
          </cell>
          <cell r="G48">
            <v>121.24686721646782</v>
          </cell>
        </row>
        <row r="49">
          <cell r="D49">
            <v>39814</v>
          </cell>
          <cell r="G49">
            <v>124.76247032761232</v>
          </cell>
        </row>
        <row r="50">
          <cell r="D50">
            <v>39845</v>
          </cell>
          <cell r="G50">
            <v>129.94971930689852</v>
          </cell>
        </row>
        <row r="51">
          <cell r="D51">
            <v>39873</v>
          </cell>
          <cell r="G51">
            <v>138.40575039371021</v>
          </cell>
        </row>
        <row r="52">
          <cell r="D52">
            <v>39904</v>
          </cell>
          <cell r="G52">
            <v>144.62986930702715</v>
          </cell>
        </row>
        <row r="53">
          <cell r="D53">
            <v>39934</v>
          </cell>
          <cell r="G53">
            <v>149.01202056440098</v>
          </cell>
        </row>
        <row r="54">
          <cell r="D54">
            <v>39965</v>
          </cell>
          <cell r="G54">
            <v>139.58221505688084</v>
          </cell>
        </row>
        <row r="55">
          <cell r="D55">
            <v>39995</v>
          </cell>
          <cell r="G55">
            <v>133.87877701511118</v>
          </cell>
        </row>
        <row r="56">
          <cell r="D56">
            <v>40026</v>
          </cell>
          <cell r="G56">
            <v>147.34273052838847</v>
          </cell>
        </row>
        <row r="57">
          <cell r="D57">
            <v>40057</v>
          </cell>
          <cell r="G57">
            <v>145.8766307244365</v>
          </cell>
        </row>
        <row r="58">
          <cell r="D58">
            <v>40087</v>
          </cell>
          <cell r="G58">
            <v>152.51223641461382</v>
          </cell>
        </row>
        <row r="59">
          <cell r="D59">
            <v>40118</v>
          </cell>
          <cell r="G59">
            <v>167.53415851867479</v>
          </cell>
        </row>
        <row r="60">
          <cell r="D60">
            <v>40148</v>
          </cell>
          <cell r="G60">
            <v>168.16155869671877</v>
          </cell>
        </row>
        <row r="61">
          <cell r="D61">
            <v>40179</v>
          </cell>
          <cell r="G61">
            <v>181.12024900417651</v>
          </cell>
        </row>
        <row r="62">
          <cell r="D62">
            <v>40210</v>
          </cell>
          <cell r="G62">
            <v>189.8292216543949</v>
          </cell>
        </row>
        <row r="63">
          <cell r="D63">
            <v>40238</v>
          </cell>
          <cell r="G63">
            <v>202.70821803799265</v>
          </cell>
        </row>
        <row r="64">
          <cell r="D64">
            <v>40269</v>
          </cell>
          <cell r="G64">
            <v>200.66832469823274</v>
          </cell>
        </row>
        <row r="65">
          <cell r="D65">
            <v>40299</v>
          </cell>
          <cell r="G65">
            <v>202.16129683331926</v>
          </cell>
        </row>
        <row r="66">
          <cell r="D66">
            <v>40330</v>
          </cell>
          <cell r="G66">
            <v>201.92233732859114</v>
          </cell>
        </row>
        <row r="67">
          <cell r="D67">
            <v>40360</v>
          </cell>
          <cell r="G67">
            <v>208.00593084388214</v>
          </cell>
        </row>
        <row r="68">
          <cell r="D68">
            <v>40391</v>
          </cell>
          <cell r="G68">
            <v>228.85246515818619</v>
          </cell>
        </row>
        <row r="69">
          <cell r="D69">
            <v>40422</v>
          </cell>
          <cell r="G69">
            <v>218.82132060307526</v>
          </cell>
        </row>
        <row r="70">
          <cell r="D70">
            <v>40452</v>
          </cell>
          <cell r="G70">
            <v>209.28994112690555</v>
          </cell>
        </row>
        <row r="71">
          <cell r="D71">
            <v>40483</v>
          </cell>
          <cell r="G71">
            <v>234.81832489077141</v>
          </cell>
        </row>
        <row r="72">
          <cell r="D72">
            <v>40513</v>
          </cell>
          <cell r="G72">
            <v>232.34909326501918</v>
          </cell>
        </row>
        <row r="73">
          <cell r="D73">
            <v>40544</v>
          </cell>
          <cell r="G73">
            <v>213.99276255071865</v>
          </cell>
        </row>
        <row r="74">
          <cell r="D74">
            <v>40575</v>
          </cell>
          <cell r="G74">
            <v>224.85354814208617</v>
          </cell>
        </row>
        <row r="75">
          <cell r="D75">
            <v>40603</v>
          </cell>
          <cell r="G75">
            <v>216.01546694575848</v>
          </cell>
        </row>
        <row r="76">
          <cell r="D76">
            <v>40634</v>
          </cell>
          <cell r="G76">
            <v>202.59881822690792</v>
          </cell>
        </row>
        <row r="77">
          <cell r="D77">
            <v>40664</v>
          </cell>
          <cell r="G77">
            <v>197.49665143860403</v>
          </cell>
        </row>
        <row r="78">
          <cell r="D78">
            <v>40695</v>
          </cell>
          <cell r="G78">
            <v>201.06216987513656</v>
          </cell>
        </row>
        <row r="79">
          <cell r="D79">
            <v>40725</v>
          </cell>
          <cell r="G79">
            <v>214.27080456138353</v>
          </cell>
        </row>
        <row r="80">
          <cell r="D80">
            <v>40756</v>
          </cell>
          <cell r="G80">
            <v>226.87766068865866</v>
          </cell>
        </row>
        <row r="81">
          <cell r="D81">
            <v>40787</v>
          </cell>
          <cell r="G81">
            <v>214.36197359449233</v>
          </cell>
        </row>
        <row r="82">
          <cell r="D82">
            <v>40817</v>
          </cell>
          <cell r="G82">
            <v>218.86860097080958</v>
          </cell>
        </row>
        <row r="83">
          <cell r="D83">
            <v>40848</v>
          </cell>
          <cell r="G83">
            <v>225.31924542813857</v>
          </cell>
        </row>
        <row r="84">
          <cell r="D84">
            <v>40878</v>
          </cell>
          <cell r="G84">
            <v>199.64267379119673</v>
          </cell>
        </row>
        <row r="85">
          <cell r="D85">
            <v>40909</v>
          </cell>
          <cell r="G85">
            <v>180.20562577966496</v>
          </cell>
        </row>
        <row r="86">
          <cell r="D86">
            <v>40940</v>
          </cell>
          <cell r="G86">
            <v>198.62925229855094</v>
          </cell>
        </row>
        <row r="87">
          <cell r="D87">
            <v>40969</v>
          </cell>
          <cell r="G87">
            <v>195.71722430971775</v>
          </cell>
        </row>
        <row r="88">
          <cell r="D88">
            <v>41000</v>
          </cell>
          <cell r="G88">
            <v>192.97602237052433</v>
          </cell>
        </row>
        <row r="89">
          <cell r="D89">
            <v>41030</v>
          </cell>
          <cell r="G89">
            <v>201.50637402347559</v>
          </cell>
        </row>
        <row r="90">
          <cell r="D90">
            <v>41061</v>
          </cell>
          <cell r="G90">
            <v>207.05083520415221</v>
          </cell>
        </row>
        <row r="91">
          <cell r="D91">
            <v>41091</v>
          </cell>
          <cell r="G91">
            <v>191.74165339369026</v>
          </cell>
        </row>
        <row r="92">
          <cell r="D92">
            <v>41122</v>
          </cell>
          <cell r="G92">
            <v>210.77968062521654</v>
          </cell>
        </row>
        <row r="93">
          <cell r="D93">
            <v>41153</v>
          </cell>
          <cell r="G93">
            <v>204.26858499903221</v>
          </cell>
        </row>
        <row r="94">
          <cell r="D94">
            <v>41183</v>
          </cell>
          <cell r="G94">
            <v>204.87513972679122</v>
          </cell>
        </row>
        <row r="95">
          <cell r="D95">
            <v>41214</v>
          </cell>
          <cell r="G95">
            <v>188.7037606442571</v>
          </cell>
        </row>
        <row r="96">
          <cell r="D96">
            <v>41244</v>
          </cell>
          <cell r="G96">
            <v>198.67050886594004</v>
          </cell>
        </row>
        <row r="97">
          <cell r="D97">
            <v>41275</v>
          </cell>
          <cell r="G97">
            <v>199.81350103090011</v>
          </cell>
        </row>
        <row r="98">
          <cell r="D98">
            <v>41306</v>
          </cell>
          <cell r="G98">
            <v>212.5356028637309</v>
          </cell>
        </row>
        <row r="99">
          <cell r="D99">
            <v>41334</v>
          </cell>
          <cell r="G99">
            <v>215.4092076976338</v>
          </cell>
        </row>
        <row r="100">
          <cell r="D100">
            <v>41365</v>
          </cell>
          <cell r="G100">
            <v>213.47300504997256</v>
          </cell>
        </row>
        <row r="101">
          <cell r="D101">
            <v>41395</v>
          </cell>
          <cell r="G101">
            <v>241.54811971475971</v>
          </cell>
        </row>
        <row r="102">
          <cell r="D102">
            <v>41426</v>
          </cell>
          <cell r="G102">
            <v>236.62680745402582</v>
          </cell>
        </row>
        <row r="103">
          <cell r="D103">
            <v>41456</v>
          </cell>
          <cell r="G103">
            <v>258.23419057933489</v>
          </cell>
        </row>
        <row r="104">
          <cell r="D104">
            <v>41487</v>
          </cell>
          <cell r="G104">
            <v>268.74985712755466</v>
          </cell>
        </row>
        <row r="105">
          <cell r="D105">
            <v>41518</v>
          </cell>
          <cell r="G105">
            <v>277.86738657425565</v>
          </cell>
        </row>
        <row r="106">
          <cell r="D106">
            <v>41548</v>
          </cell>
          <cell r="G106">
            <v>278.27186590272686</v>
          </cell>
        </row>
        <row r="107">
          <cell r="D107">
            <v>41579</v>
          </cell>
          <cell r="G107">
            <v>311.72499808039157</v>
          </cell>
        </row>
        <row r="108">
          <cell r="D108">
            <v>41609</v>
          </cell>
          <cell r="G108">
            <v>316.31960852667282</v>
          </cell>
        </row>
        <row r="109">
          <cell r="D109">
            <v>41640</v>
          </cell>
          <cell r="G109">
            <v>344.15247630137185</v>
          </cell>
        </row>
        <row r="110">
          <cell r="D110">
            <v>41671</v>
          </cell>
          <cell r="G110">
            <v>366.77924477334358</v>
          </cell>
        </row>
        <row r="111">
          <cell r="D111">
            <v>41699</v>
          </cell>
          <cell r="G111">
            <v>360.51741345253555</v>
          </cell>
        </row>
        <row r="112">
          <cell r="D112">
            <v>41730</v>
          </cell>
          <cell r="G112">
            <v>360.44648705919997</v>
          </cell>
        </row>
        <row r="113">
          <cell r="D113">
            <v>41760</v>
          </cell>
          <cell r="G113">
            <v>378.99310714018117</v>
          </cell>
        </row>
        <row r="114">
          <cell r="D114">
            <v>41791</v>
          </cell>
          <cell r="G114">
            <v>405.1024687124941</v>
          </cell>
        </row>
        <row r="115">
          <cell r="D115">
            <v>41821</v>
          </cell>
          <cell r="G115">
            <v>397.61461504108013</v>
          </cell>
        </row>
        <row r="116">
          <cell r="D116">
            <v>41852</v>
          </cell>
          <cell r="G116">
            <v>434.05715912280255</v>
          </cell>
        </row>
        <row r="117">
          <cell r="D117">
            <v>41883</v>
          </cell>
          <cell r="G117">
            <v>487.31848790840752</v>
          </cell>
        </row>
        <row r="118">
          <cell r="D118">
            <v>41913</v>
          </cell>
          <cell r="G118">
            <v>486.4279031380666</v>
          </cell>
        </row>
        <row r="119">
          <cell r="D119">
            <v>41944</v>
          </cell>
          <cell r="G119">
            <v>470.38557704676799</v>
          </cell>
        </row>
        <row r="120">
          <cell r="D120">
            <v>41974</v>
          </cell>
          <cell r="G120">
            <v>297.98158777766685</v>
          </cell>
        </row>
        <row r="121">
          <cell r="D121">
            <v>42005</v>
          </cell>
          <cell r="G121">
            <v>332.76055617420968</v>
          </cell>
        </row>
        <row r="122">
          <cell r="D122">
            <v>42036</v>
          </cell>
          <cell r="G122">
            <v>351.9870414988942</v>
          </cell>
        </row>
        <row r="123">
          <cell r="D123">
            <v>42064</v>
          </cell>
          <cell r="G123">
            <v>398.53080436128283</v>
          </cell>
        </row>
        <row r="124">
          <cell r="D124">
            <v>42095</v>
          </cell>
          <cell r="G124">
            <v>414.81086264323244</v>
          </cell>
        </row>
        <row r="125">
          <cell r="D125">
            <v>42125</v>
          </cell>
          <cell r="G125">
            <v>612.94805124717379</v>
          </cell>
        </row>
        <row r="126">
          <cell r="D126">
            <v>42156</v>
          </cell>
          <cell r="G126">
            <v>578.25893849802105</v>
          </cell>
        </row>
        <row r="127">
          <cell r="D127">
            <v>42186</v>
          </cell>
          <cell r="G127">
            <v>578.06998545075942</v>
          </cell>
        </row>
        <row r="128">
          <cell r="D128">
            <v>42217</v>
          </cell>
          <cell r="G128">
            <v>571.21399449351543</v>
          </cell>
        </row>
        <row r="129">
          <cell r="D129">
            <v>42248</v>
          </cell>
          <cell r="G129">
            <v>604.8007941602458</v>
          </cell>
        </row>
        <row r="130">
          <cell r="D130">
            <v>42278</v>
          </cell>
          <cell r="G130">
            <v>709.53790652191128</v>
          </cell>
        </row>
        <row r="131">
          <cell r="D131">
            <v>42309</v>
          </cell>
          <cell r="G131">
            <v>858.72050486053433</v>
          </cell>
        </row>
        <row r="132">
          <cell r="D132">
            <v>42339</v>
          </cell>
          <cell r="G132">
            <v>909.6720643027885</v>
          </cell>
        </row>
        <row r="133">
          <cell r="D133">
            <v>42370</v>
          </cell>
          <cell r="G133">
            <v>839.95809030749558</v>
          </cell>
        </row>
        <row r="134">
          <cell r="D134">
            <v>42401</v>
          </cell>
          <cell r="G134">
            <v>840.44934483636041</v>
          </cell>
        </row>
        <row r="135">
          <cell r="D135">
            <v>42430</v>
          </cell>
          <cell r="G135">
            <v>949.2189156654606</v>
          </cell>
        </row>
        <row r="136">
          <cell r="D136">
            <v>42461</v>
          </cell>
          <cell r="G136">
            <v>1004.947408227591</v>
          </cell>
        </row>
        <row r="137">
          <cell r="D137">
            <v>42491</v>
          </cell>
          <cell r="G137">
            <v>1008.9915226125175</v>
          </cell>
        </row>
        <row r="138">
          <cell r="D138">
            <v>42522</v>
          </cell>
          <cell r="G138">
            <v>1109.293269155078</v>
          </cell>
        </row>
        <row r="139">
          <cell r="D139">
            <v>42552</v>
          </cell>
          <cell r="G139">
            <v>1063.8538203221542</v>
          </cell>
        </row>
        <row r="140">
          <cell r="D140">
            <v>42583</v>
          </cell>
          <cell r="G140">
            <v>1106.339365202168</v>
          </cell>
        </row>
        <row r="141">
          <cell r="D141">
            <v>42614</v>
          </cell>
          <cell r="G141">
            <v>1138.4781166284047</v>
          </cell>
        </row>
        <row r="142">
          <cell r="D142">
            <v>42644</v>
          </cell>
          <cell r="G142">
            <v>1189.2564174001907</v>
          </cell>
        </row>
        <row r="143">
          <cell r="D143">
            <v>42675</v>
          </cell>
          <cell r="G143">
            <v>1202.1937243087759</v>
          </cell>
        </row>
        <row r="144">
          <cell r="D144">
            <v>42705</v>
          </cell>
          <cell r="G144">
            <v>1182.5219783416169</v>
          </cell>
        </row>
        <row r="145">
          <cell r="D145">
            <v>42736</v>
          </cell>
          <cell r="G145">
            <v>1075.7100018802948</v>
          </cell>
        </row>
        <row r="146">
          <cell r="D146">
            <v>42767</v>
          </cell>
          <cell r="G146">
            <v>1142.0087652652021</v>
          </cell>
        </row>
        <row r="147">
          <cell r="D147">
            <v>42795</v>
          </cell>
          <cell r="G147">
            <v>1122.2881170912192</v>
          </cell>
        </row>
        <row r="148">
          <cell r="D148">
            <v>42826</v>
          </cell>
          <cell r="G148">
            <v>1040.3597714664634</v>
          </cell>
        </row>
        <row r="149">
          <cell r="D149">
            <v>42856</v>
          </cell>
          <cell r="G149">
            <v>936.78214042253319</v>
          </cell>
        </row>
        <row r="150">
          <cell r="D150">
            <v>42887</v>
          </cell>
          <cell r="G150">
            <v>912.74043897870456</v>
          </cell>
        </row>
        <row r="151">
          <cell r="D151">
            <v>42917</v>
          </cell>
          <cell r="G151">
            <v>814.42773785752127</v>
          </cell>
        </row>
        <row r="152">
          <cell r="D152">
            <v>42948</v>
          </cell>
          <cell r="G152">
            <v>872.28902525476235</v>
          </cell>
        </row>
        <row r="153">
          <cell r="D153">
            <v>42979</v>
          </cell>
          <cell r="G153">
            <v>888.71758940221287</v>
          </cell>
        </row>
        <row r="154">
          <cell r="D154">
            <v>43009</v>
          </cell>
          <cell r="G154">
            <v>863.70999714785717</v>
          </cell>
        </row>
        <row r="155">
          <cell r="D155">
            <v>43040</v>
          </cell>
          <cell r="G155">
            <v>787.63677939107617</v>
          </cell>
        </row>
        <row r="156">
          <cell r="D156">
            <v>43070</v>
          </cell>
          <cell r="G156">
            <v>764.24506028301096</v>
          </cell>
        </row>
        <row r="157">
          <cell r="D157">
            <v>43101</v>
          </cell>
          <cell r="G157">
            <v>681.01663486051245</v>
          </cell>
        </row>
        <row r="158">
          <cell r="D158">
            <v>43132</v>
          </cell>
          <cell r="G158">
            <v>670.13954408813197</v>
          </cell>
        </row>
        <row r="159">
          <cell r="D159">
            <v>43160</v>
          </cell>
          <cell r="G159">
            <v>779.18688628767188</v>
          </cell>
        </row>
        <row r="160">
          <cell r="D160">
            <v>43191</v>
          </cell>
          <cell r="G160">
            <v>781.05804905200966</v>
          </cell>
        </row>
        <row r="161">
          <cell r="D161">
            <v>43221</v>
          </cell>
          <cell r="G161">
            <v>799.10851301339096</v>
          </cell>
        </row>
        <row r="162">
          <cell r="D162">
            <v>43252</v>
          </cell>
          <cell r="G162">
            <v>778.80389208735915</v>
          </cell>
        </row>
        <row r="163">
          <cell r="D163">
            <v>43282</v>
          </cell>
          <cell r="G163">
            <v>754.90473549326657</v>
          </cell>
        </row>
        <row r="164">
          <cell r="D164">
            <v>43313</v>
          </cell>
          <cell r="G164">
            <v>710.2453624816477</v>
          </cell>
        </row>
        <row r="165">
          <cell r="D165">
            <v>43344</v>
          </cell>
          <cell r="G165">
            <v>673.82577721435587</v>
          </cell>
        </row>
        <row r="166">
          <cell r="D166">
            <v>43374</v>
          </cell>
          <cell r="G166">
            <v>684.67405148643707</v>
          </cell>
        </row>
        <row r="167">
          <cell r="D167">
            <v>43405</v>
          </cell>
          <cell r="G167">
            <v>722.29893847570463</v>
          </cell>
        </row>
        <row r="168">
          <cell r="D168">
            <v>43435</v>
          </cell>
          <cell r="G168">
            <v>733.08781443096802</v>
          </cell>
        </row>
        <row r="169">
          <cell r="D169">
            <v>43466</v>
          </cell>
          <cell r="G169">
            <v>658.07253138006786</v>
          </cell>
        </row>
        <row r="170">
          <cell r="D170">
            <v>43497</v>
          </cell>
          <cell r="G170">
            <v>721.61453434693158</v>
          </cell>
        </row>
        <row r="171">
          <cell r="D171">
            <v>43525</v>
          </cell>
          <cell r="G171">
            <v>755.78153138143023</v>
          </cell>
        </row>
        <row r="172">
          <cell r="D172">
            <v>43556</v>
          </cell>
          <cell r="G172">
            <v>719.34113259525975</v>
          </cell>
        </row>
        <row r="173">
          <cell r="D173">
            <v>43586</v>
          </cell>
          <cell r="G173">
            <v>759.84236039354892</v>
          </cell>
        </row>
        <row r="174">
          <cell r="D174">
            <v>43617</v>
          </cell>
          <cell r="G174">
            <v>733.50336337582155</v>
          </cell>
        </row>
        <row r="175">
          <cell r="D175">
            <v>43647</v>
          </cell>
          <cell r="G175">
            <v>724.27290423885802</v>
          </cell>
        </row>
        <row r="176">
          <cell r="D176">
            <v>43678</v>
          </cell>
          <cell r="G176">
            <v>724.98402072579142</v>
          </cell>
        </row>
        <row r="177">
          <cell r="D177">
            <v>43709</v>
          </cell>
          <cell r="G177">
            <v>745.61215781382714</v>
          </cell>
        </row>
        <row r="178">
          <cell r="D178">
            <v>43739</v>
          </cell>
          <cell r="G178">
            <v>723.78214295204555</v>
          </cell>
        </row>
        <row r="179">
          <cell r="D179">
            <v>43770</v>
          </cell>
          <cell r="G179">
            <v>703.65246092003827</v>
          </cell>
        </row>
        <row r="180">
          <cell r="D180">
            <v>43800</v>
          </cell>
          <cell r="G180">
            <v>724.81021734990088</v>
          </cell>
        </row>
        <row r="181">
          <cell r="D181">
            <v>43831</v>
          </cell>
          <cell r="G181">
            <v>742.43889707170899</v>
          </cell>
        </row>
        <row r="182">
          <cell r="D182">
            <v>43862</v>
          </cell>
          <cell r="G182">
            <v>747.03272883807335</v>
          </cell>
        </row>
        <row r="183">
          <cell r="D183">
            <v>43891</v>
          </cell>
          <cell r="G183">
            <v>786.24357361221473</v>
          </cell>
        </row>
        <row r="184">
          <cell r="D184">
            <v>43922</v>
          </cell>
          <cell r="G184">
            <v>747.63275329027829</v>
          </cell>
        </row>
        <row r="185">
          <cell r="D185">
            <v>43952</v>
          </cell>
          <cell r="G185">
            <v>790.68636814351464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DA67-1EA8-464E-A064-74DF9957F12E}">
  <dimension ref="A1:AG185"/>
  <sheetViews>
    <sheetView tabSelected="1" topLeftCell="AJ1" zoomScale="83" zoomScaleNormal="55" workbookViewId="0">
      <selection activeCell="AT34" sqref="AT34"/>
    </sheetView>
  </sheetViews>
  <sheetFormatPr defaultRowHeight="13.8" x14ac:dyDescent="0.25"/>
  <cols>
    <col min="1" max="3" width="14" customWidth="1"/>
    <col min="5" max="8" width="14" customWidth="1"/>
    <col min="12" max="12" width="19" bestFit="1" customWidth="1"/>
    <col min="13" max="13" width="15.77734375" bestFit="1" customWidth="1"/>
    <col min="15" max="15" width="19" bestFit="1" customWidth="1"/>
    <col min="16" max="16" width="15.77734375" bestFit="1" customWidth="1"/>
    <col min="17" max="17" width="15.77734375" customWidth="1"/>
    <col min="19" max="19" width="14" customWidth="1"/>
    <col min="20" max="20" width="15.6640625" bestFit="1" customWidth="1"/>
    <col min="21" max="21" width="14" customWidth="1"/>
    <col min="30" max="30" width="14.44140625" bestFit="1" customWidth="1"/>
    <col min="31" max="32" width="17.6640625" bestFit="1" customWidth="1"/>
  </cols>
  <sheetData>
    <row r="1" spans="1:21" x14ac:dyDescent="0.25">
      <c r="A1" t="s">
        <v>0</v>
      </c>
      <c r="B1" t="s">
        <v>1</v>
      </c>
      <c r="C1" t="s">
        <v>9</v>
      </c>
      <c r="E1" t="s">
        <v>8</v>
      </c>
      <c r="F1" t="s">
        <v>12</v>
      </c>
      <c r="G1" t="s">
        <v>10</v>
      </c>
      <c r="H1" t="s">
        <v>11</v>
      </c>
      <c r="I1" t="s">
        <v>30</v>
      </c>
      <c r="J1" t="s">
        <v>32</v>
      </c>
      <c r="L1" t="s">
        <v>2</v>
      </c>
      <c r="M1" t="s">
        <v>4</v>
      </c>
      <c r="O1" t="s">
        <v>3</v>
      </c>
      <c r="P1" t="s">
        <v>5</v>
      </c>
      <c r="Q1" t="s">
        <v>31</v>
      </c>
      <c r="R1" t="s">
        <v>29</v>
      </c>
      <c r="S1" t="s">
        <v>6</v>
      </c>
      <c r="T1" t="s">
        <v>7</v>
      </c>
      <c r="U1" t="s">
        <v>13</v>
      </c>
    </row>
    <row r="2" spans="1:21" ht="13.2" customHeight="1" x14ac:dyDescent="0.25">
      <c r="A2">
        <v>2005</v>
      </c>
      <c r="B2">
        <v>2</v>
      </c>
      <c r="C2" s="2">
        <f>DATE(A2,B2,1)</f>
        <v>38384</v>
      </c>
      <c r="E2">
        <v>102.69054070000001</v>
      </c>
      <c r="F2">
        <f>100*(1+SUM($U$2:U2))</f>
        <v>102.69054070000001</v>
      </c>
      <c r="G2">
        <f>100*(1+SUM($S$2:S2))</f>
        <v>108.53727060137648</v>
      </c>
      <c r="H2">
        <f>100*(1+SUM($T$2:T2))</f>
        <v>111.2278112937688</v>
      </c>
      <c r="S2">
        <v>8.5372706013764899E-2</v>
      </c>
      <c r="T2">
        <v>0.112278112937688</v>
      </c>
      <c r="U2">
        <v>2.6905406999999999E-2</v>
      </c>
    </row>
    <row r="3" spans="1:21" ht="13.2" customHeight="1" x14ac:dyDescent="0.25">
      <c r="A3">
        <v>2005</v>
      </c>
      <c r="B3">
        <v>3</v>
      </c>
      <c r="C3" s="2">
        <f t="shared" ref="C3:C66" si="0">DATE(A3,B3,1)</f>
        <v>38412</v>
      </c>
      <c r="E3">
        <v>96.886043120081283</v>
      </c>
      <c r="F3">
        <f>100*(1+SUM($U$2:U3))</f>
        <v>97.0381237</v>
      </c>
      <c r="G3">
        <f>100*(1+SUM($S$2:S3))</f>
        <v>99.641479173731213</v>
      </c>
      <c r="H3">
        <f>100*(1+SUM($T$2:T3))</f>
        <v>96.679602895234297</v>
      </c>
      <c r="S3">
        <v>-8.8957914276452693E-2</v>
      </c>
      <c r="T3">
        <v>-0.14548208398534501</v>
      </c>
      <c r="U3">
        <v>-5.6524169999999999E-2</v>
      </c>
    </row>
    <row r="4" spans="1:21" x14ac:dyDescent="0.25">
      <c r="A4">
        <v>2005</v>
      </c>
      <c r="B4">
        <v>4</v>
      </c>
      <c r="C4" s="2">
        <f t="shared" si="0"/>
        <v>38443</v>
      </c>
      <c r="E4">
        <v>86.254861719535995</v>
      </c>
      <c r="F4">
        <f>100*(1+SUM($U$2:U4))</f>
        <v>86.065251799999999</v>
      </c>
      <c r="G4">
        <f>100*(1+SUM($S$2:S4))</f>
        <v>99.556057162922613</v>
      </c>
      <c r="H4">
        <f>100*(1+SUM($T$2:T4))</f>
        <v>85.621308937439693</v>
      </c>
      <c r="S4">
        <v>-8.54220108086069E-4</v>
      </c>
      <c r="T4">
        <v>-0.110582939577946</v>
      </c>
      <c r="U4">
        <v>-0.109728719</v>
      </c>
    </row>
    <row r="5" spans="1:21" x14ac:dyDescent="0.25">
      <c r="A5">
        <v>2005</v>
      </c>
      <c r="B5">
        <v>5</v>
      </c>
      <c r="C5" s="2">
        <f t="shared" si="0"/>
        <v>38473</v>
      </c>
      <c r="E5">
        <v>93.417938803407381</v>
      </c>
      <c r="F5">
        <f>100*(1+SUM($U$2:U5))</f>
        <v>94.369800599999991</v>
      </c>
      <c r="G5">
        <f>100*(1+SUM($S$2:S5))</f>
        <v>90.652239059791796</v>
      </c>
      <c r="H5">
        <f>100*(1+SUM($T$2:T5))</f>
        <v>85.022039658228195</v>
      </c>
      <c r="J5">
        <f>100*(1+SUM($Q$5:Q5))</f>
        <v>91.801713875095189</v>
      </c>
      <c r="Q5">
        <v>-8.1982861249048078E-2</v>
      </c>
      <c r="S5">
        <v>-8.90381810313082E-2</v>
      </c>
      <c r="T5">
        <v>-5.9926927921150203E-3</v>
      </c>
      <c r="U5">
        <v>8.3045488000000001E-2</v>
      </c>
    </row>
    <row r="6" spans="1:21" x14ac:dyDescent="0.25">
      <c r="A6">
        <v>2005</v>
      </c>
      <c r="B6">
        <v>6</v>
      </c>
      <c r="C6" s="2">
        <f t="shared" si="0"/>
        <v>38504</v>
      </c>
      <c r="E6">
        <v>93.000122214376333</v>
      </c>
      <c r="F6">
        <f>100*(1+SUM($U$2:U6))</f>
        <v>93.922545400000004</v>
      </c>
      <c r="G6">
        <f>100*(1+SUM($S$2:S6))</f>
        <v>93.041672282785555</v>
      </c>
      <c r="H6">
        <f>100*(1+SUM($T$2:T6))</f>
        <v>86.964217718391851</v>
      </c>
      <c r="J6">
        <f>100*(1+SUM($Q$5:Q6))</f>
        <v>94.458411112083326</v>
      </c>
      <c r="Q6">
        <v>2.6566972369881429E-2</v>
      </c>
      <c r="S6">
        <v>2.3894332229937601E-2</v>
      </c>
      <c r="T6">
        <v>1.94217806016364E-2</v>
      </c>
      <c r="U6">
        <v>-4.4725520000000003E-3</v>
      </c>
    </row>
    <row r="7" spans="1:21" x14ac:dyDescent="0.25">
      <c r="A7">
        <v>2005</v>
      </c>
      <c r="B7">
        <v>7</v>
      </c>
      <c r="C7" s="2">
        <f t="shared" si="0"/>
        <v>38534</v>
      </c>
      <c r="E7">
        <v>82.865797898543022</v>
      </c>
      <c r="F7">
        <f>100*(1+SUM($U$2:U7))</f>
        <v>83.025436800000008</v>
      </c>
      <c r="G7">
        <f>100*(1+SUM($S$2:S7))</f>
        <v>94.730813783881089</v>
      </c>
      <c r="H7">
        <f>100*(1+SUM($T$2:T7))</f>
        <v>77.756250627458968</v>
      </c>
      <c r="J7">
        <f>100*(1+SUM($Q$5:Q7))</f>
        <v>95.53615183975748</v>
      </c>
      <c r="Q7">
        <v>1.0777407276741414E-2</v>
      </c>
      <c r="S7">
        <v>1.68914150109554E-2</v>
      </c>
      <c r="T7">
        <v>-9.2079670909328795E-2</v>
      </c>
      <c r="U7">
        <v>-0.10897108599999999</v>
      </c>
    </row>
    <row r="8" spans="1:21" x14ac:dyDescent="0.25">
      <c r="A8">
        <v>2005</v>
      </c>
      <c r="B8">
        <v>8</v>
      </c>
      <c r="C8" s="2">
        <f t="shared" si="0"/>
        <v>38565</v>
      </c>
      <c r="E8">
        <v>96.633175589907196</v>
      </c>
      <c r="F8">
        <f>100*(1+SUM($U$2:U8))</f>
        <v>99.639502000000007</v>
      </c>
      <c r="G8">
        <f>100*(1+SUM($S$2:S8))</f>
        <v>99.526465404505387</v>
      </c>
      <c r="H8">
        <f>100*(1+SUM($T$2:T8))</f>
        <v>99.165967412108756</v>
      </c>
      <c r="J8">
        <f>100*(1+SUM($Q$5:Q8))</f>
        <v>100.01282270987097</v>
      </c>
      <c r="Q8">
        <v>4.4766708701134923E-2</v>
      </c>
      <c r="S8">
        <v>4.7956516206242999E-2</v>
      </c>
      <c r="T8">
        <v>0.21409716784649799</v>
      </c>
      <c r="U8">
        <v>0.166140652</v>
      </c>
    </row>
    <row r="9" spans="1:21" x14ac:dyDescent="0.25">
      <c r="A9">
        <v>2005</v>
      </c>
      <c r="B9">
        <v>9</v>
      </c>
      <c r="C9" s="2">
        <f t="shared" si="0"/>
        <v>38596</v>
      </c>
      <c r="E9">
        <v>100.73697551035508</v>
      </c>
      <c r="F9">
        <f>100*(1+SUM($U$2:U9))</f>
        <v>103.88628360000001</v>
      </c>
      <c r="G9">
        <f>100*(1+SUM($S$2:S9))</f>
        <v>98.365762515660492</v>
      </c>
      <c r="H9">
        <f>100*(1+SUM($T$2:T9))</f>
        <v>102.25204613585154</v>
      </c>
      <c r="J9">
        <f>100*(1+SUM($Q$5:Q9))</f>
        <v>98.878026606758624</v>
      </c>
      <c r="Q9">
        <v>-1.1347961031123344E-2</v>
      </c>
      <c r="S9">
        <v>-1.1607028888449E-2</v>
      </c>
      <c r="T9">
        <v>3.08607872374278E-2</v>
      </c>
      <c r="U9">
        <v>4.2467815999999999E-2</v>
      </c>
    </row>
    <row r="10" spans="1:21" x14ac:dyDescent="0.25">
      <c r="A10">
        <v>2005</v>
      </c>
      <c r="B10">
        <v>10</v>
      </c>
      <c r="C10" s="2">
        <f t="shared" si="0"/>
        <v>38626</v>
      </c>
      <c r="E10">
        <v>98.164419806594779</v>
      </c>
      <c r="F10">
        <f>100*(1+SUM($U$2:U10))</f>
        <v>101.3325483</v>
      </c>
      <c r="G10">
        <f>100*(1+SUM($S$2:S10))</f>
        <v>93.56243774204637</v>
      </c>
      <c r="H10">
        <f>100*(1+SUM($T$2:T10))</f>
        <v>94.894986076608959</v>
      </c>
      <c r="J10">
        <f>100*(1+SUM($Q$5:Q10))</f>
        <v>94.396835401273506</v>
      </c>
      <c r="Q10">
        <v>-4.4811912054851279E-2</v>
      </c>
      <c r="S10">
        <v>-4.8033247736141302E-2</v>
      </c>
      <c r="T10">
        <v>-7.35706005924259E-2</v>
      </c>
      <c r="U10">
        <v>-2.5537352999999999E-2</v>
      </c>
    </row>
    <row r="11" spans="1:21" x14ac:dyDescent="0.25">
      <c r="A11">
        <v>2005</v>
      </c>
      <c r="B11">
        <v>11</v>
      </c>
      <c r="C11" s="2">
        <f t="shared" si="0"/>
        <v>38657</v>
      </c>
      <c r="E11">
        <v>102.9017111174565</v>
      </c>
      <c r="F11">
        <f>100*(1+SUM($U$2:U11))</f>
        <v>106.15842239999999</v>
      </c>
      <c r="G11">
        <f>100*(1+SUM($S$2:S11))</f>
        <v>92.97901782756702</v>
      </c>
      <c r="H11">
        <f>100*(1+SUM($T$2:T11))</f>
        <v>99.13744022475916</v>
      </c>
      <c r="J11">
        <f>100*(1+SUM($Q$5:Q11))</f>
        <v>94.11724440296247</v>
      </c>
      <c r="Q11">
        <v>-2.7959099831103436E-3</v>
      </c>
      <c r="S11">
        <v>-5.8341991447933899E-3</v>
      </c>
      <c r="T11">
        <v>4.2424541481502202E-2</v>
      </c>
      <c r="U11">
        <v>4.8258741000000001E-2</v>
      </c>
    </row>
    <row r="12" spans="1:21" x14ac:dyDescent="0.25">
      <c r="A12">
        <v>2005</v>
      </c>
      <c r="B12">
        <v>12</v>
      </c>
      <c r="C12" s="2">
        <f t="shared" si="0"/>
        <v>38687</v>
      </c>
      <c r="E12">
        <v>96.420417309932404</v>
      </c>
      <c r="F12">
        <f>100*(1+SUM($U$2:U12))</f>
        <v>99.859893700000001</v>
      </c>
      <c r="G12">
        <f>100*(1+SUM($S$2:S12))</f>
        <v>99.306968077549257</v>
      </c>
      <c r="H12">
        <f>100*(1+SUM($T$2:T12))</f>
        <v>99.166861729389893</v>
      </c>
      <c r="J12">
        <f>100*(1+SUM($Q$5:Q12))</f>
        <v>99.795694444732604</v>
      </c>
      <c r="Q12">
        <v>5.6784500417701389E-2</v>
      </c>
      <c r="S12">
        <v>6.3279502499822393E-2</v>
      </c>
      <c r="T12">
        <v>2.94215046307274E-4</v>
      </c>
      <c r="U12">
        <v>-6.2985287000000001E-2</v>
      </c>
    </row>
    <row r="13" spans="1:21" x14ac:dyDescent="0.25">
      <c r="A13">
        <v>2006</v>
      </c>
      <c r="B13">
        <v>1</v>
      </c>
      <c r="C13" s="2">
        <f t="shared" si="0"/>
        <v>38718</v>
      </c>
      <c r="E13">
        <v>93.046230123767458</v>
      </c>
      <c r="F13">
        <f>100*(1+SUM($U$2:U13))</f>
        <v>96.360440699999998</v>
      </c>
      <c r="G13">
        <f>100*(1+SUM($S$2:S13))</f>
        <v>107.92037111332743</v>
      </c>
      <c r="H13">
        <f>100*(1+SUM($T$2:T13))</f>
        <v>104.28081179897231</v>
      </c>
      <c r="J13">
        <f>100*(1+SUM($Q$5:Q13))</f>
        <v>109.12484058150234</v>
      </c>
      <c r="L13">
        <v>0.99636171116721195</v>
      </c>
      <c r="M13">
        <v>4.2516241353811104</v>
      </c>
      <c r="O13">
        <v>-3.63828859383801E-3</v>
      </c>
      <c r="P13">
        <v>-1.5525120443957E-2</v>
      </c>
      <c r="Q13">
        <v>9.3291461367697198E-2</v>
      </c>
      <c r="S13">
        <v>8.6134030357781804E-2</v>
      </c>
      <c r="T13">
        <v>5.1139500695824E-2</v>
      </c>
      <c r="U13">
        <v>-3.4994530000000003E-2</v>
      </c>
    </row>
    <row r="14" spans="1:21" x14ac:dyDescent="0.25">
      <c r="A14">
        <v>2006</v>
      </c>
      <c r="B14">
        <v>2</v>
      </c>
      <c r="C14" s="2">
        <f t="shared" si="0"/>
        <v>38749</v>
      </c>
      <c r="E14">
        <v>93.746503030146187</v>
      </c>
      <c r="F14">
        <f>100*(1+SUM($U$2:U14))</f>
        <v>97.113048199999994</v>
      </c>
      <c r="G14">
        <f>100*(1+SUM($S$2:S14))</f>
        <v>111.86038347962672</v>
      </c>
      <c r="H14">
        <f>100*(1+SUM($T$2:T14))</f>
        <v>108.97343163388919</v>
      </c>
      <c r="J14">
        <f>100*(1+SUM($Q$5:Q14))</f>
        <v>113.4245632439429</v>
      </c>
      <c r="L14">
        <v>0.96710254039584198</v>
      </c>
      <c r="M14">
        <v>4.4137463431465198</v>
      </c>
      <c r="O14">
        <v>-3.2897459339341899E-2</v>
      </c>
      <c r="P14">
        <v>-0.150140274159032</v>
      </c>
      <c r="Q14">
        <v>4.2997226624405673E-2</v>
      </c>
      <c r="S14">
        <v>3.9400123662992802E-2</v>
      </c>
      <c r="T14">
        <v>4.6926198349169002E-2</v>
      </c>
      <c r="U14">
        <v>7.5260750000000001E-3</v>
      </c>
    </row>
    <row r="15" spans="1:21" x14ac:dyDescent="0.25">
      <c r="A15">
        <v>2006</v>
      </c>
      <c r="B15">
        <v>3</v>
      </c>
      <c r="C15" s="2">
        <f t="shared" si="0"/>
        <v>38777</v>
      </c>
      <c r="E15">
        <v>91.39003515081113</v>
      </c>
      <c r="F15">
        <f>100*(1+SUM($U$2:U15))</f>
        <v>94.599388699999992</v>
      </c>
      <c r="G15">
        <f>100*(1+SUM($S$2:S15))</f>
        <v>114.26893605349227</v>
      </c>
      <c r="H15">
        <f>100*(1+SUM($T$2:T15))</f>
        <v>108.86832467755157</v>
      </c>
      <c r="J15">
        <f>100*(1+SUM($Q$5:Q15))</f>
        <v>114.19188739091206</v>
      </c>
      <c r="L15">
        <v>0.886460435045614</v>
      </c>
      <c r="M15">
        <v>4.7115138237482901</v>
      </c>
      <c r="O15">
        <v>-0.113539565025781</v>
      </c>
      <c r="P15">
        <v>-0.60345979145589002</v>
      </c>
      <c r="Q15">
        <v>7.6732414696915772E-3</v>
      </c>
      <c r="S15">
        <v>2.40855257386553E-2</v>
      </c>
      <c r="T15">
        <v>-1.0510695633762399E-3</v>
      </c>
      <c r="U15">
        <v>-2.5136595000000001E-2</v>
      </c>
    </row>
    <row r="16" spans="1:21" x14ac:dyDescent="0.25">
      <c r="A16">
        <v>2006</v>
      </c>
      <c r="B16">
        <v>4</v>
      </c>
      <c r="C16" s="2">
        <f t="shared" si="0"/>
        <v>38808</v>
      </c>
      <c r="E16">
        <v>82.946488692129577</v>
      </c>
      <c r="F16">
        <f>100*(1+SUM($U$2:U16))</f>
        <v>85.360365599999994</v>
      </c>
      <c r="G16">
        <f>100*(1+SUM($S$2:S16))</f>
        <v>125.42424278895777</v>
      </c>
      <c r="H16">
        <f>100*(1+SUM($T$2:T16))</f>
        <v>110.78460829273284</v>
      </c>
      <c r="J16">
        <f>100*(1+SUM($Q$5:Q16))</f>
        <v>124.67733160393828</v>
      </c>
      <c r="L16">
        <v>0.71969571185715198</v>
      </c>
      <c r="M16">
        <v>3.4327959791507898</v>
      </c>
      <c r="O16">
        <v>-0.28030428774154298</v>
      </c>
      <c r="P16">
        <v>-1.3369920283799399</v>
      </c>
      <c r="Q16">
        <v>0.10485444213026228</v>
      </c>
      <c r="S16">
        <v>0.11155306735465501</v>
      </c>
      <c r="T16">
        <v>1.91628361518126E-2</v>
      </c>
      <c r="U16">
        <v>-9.2390231000000003E-2</v>
      </c>
    </row>
    <row r="17" spans="1:21" x14ac:dyDescent="0.25">
      <c r="A17">
        <v>2006</v>
      </c>
      <c r="B17">
        <v>5</v>
      </c>
      <c r="C17" s="2">
        <f t="shared" si="0"/>
        <v>38838</v>
      </c>
      <c r="E17">
        <v>96.408541729423305</v>
      </c>
      <c r="F17">
        <f>100*(1+SUM($U$2:U17))</f>
        <v>101.5901702</v>
      </c>
      <c r="G17">
        <f>100*(1+SUM($S$2:S17))</f>
        <v>141.09903221706594</v>
      </c>
      <c r="H17">
        <f>100*(1+SUM($T$2:T17))</f>
        <v>142.68920234918104</v>
      </c>
      <c r="J17">
        <f>100*(1+SUM($Q$5:Q17))</f>
        <v>141.14852194811877</v>
      </c>
      <c r="L17">
        <v>1.13310704549177</v>
      </c>
      <c r="M17">
        <v>5.6947375853944804</v>
      </c>
      <c r="O17">
        <v>0.13310704544194901</v>
      </c>
      <c r="P17">
        <v>0.66896565329156199</v>
      </c>
      <c r="Q17">
        <v>0.16471190344180506</v>
      </c>
      <c r="S17">
        <v>0.15674789428108199</v>
      </c>
      <c r="T17">
        <v>0.31904594056448199</v>
      </c>
      <c r="U17">
        <v>0.162298046</v>
      </c>
    </row>
    <row r="18" spans="1:21" x14ac:dyDescent="0.25">
      <c r="A18">
        <v>2006</v>
      </c>
      <c r="B18">
        <v>6</v>
      </c>
      <c r="C18" s="2">
        <f t="shared" si="0"/>
        <v>38869</v>
      </c>
      <c r="E18">
        <v>99.954623454185977</v>
      </c>
      <c r="F18">
        <f>100*(1+SUM($U$2:U18))</f>
        <v>105.2683523</v>
      </c>
      <c r="G18">
        <f>100*(1+SUM($S$2:S18))</f>
        <v>143.70962148659447</v>
      </c>
      <c r="H18">
        <f>100*(1+SUM($T$2:T18))</f>
        <v>148.97797373894451</v>
      </c>
      <c r="J18">
        <f>100*(1+SUM($Q$5:Q18))</f>
        <v>143.23647829950477</v>
      </c>
      <c r="L18">
        <v>1.12395606213604</v>
      </c>
      <c r="M18">
        <v>5.6623806360420597</v>
      </c>
      <c r="O18">
        <v>0.123956061934371</v>
      </c>
      <c r="P18">
        <v>0.62447850841757102</v>
      </c>
      <c r="Q18">
        <v>2.0879563513859892E-2</v>
      </c>
      <c r="S18">
        <v>2.61058926952852E-2</v>
      </c>
      <c r="T18">
        <v>6.2887713897634701E-2</v>
      </c>
      <c r="U18">
        <v>3.6781820999999999E-2</v>
      </c>
    </row>
    <row r="19" spans="1:21" x14ac:dyDescent="0.25">
      <c r="A19">
        <v>2006</v>
      </c>
      <c r="B19">
        <v>7</v>
      </c>
      <c r="C19" s="2">
        <f t="shared" si="0"/>
        <v>38899</v>
      </c>
      <c r="E19">
        <v>105.37118648918546</v>
      </c>
      <c r="F19">
        <f>100*(1+SUM($U$2:U19))</f>
        <v>110.6873743</v>
      </c>
      <c r="G19">
        <f>100*(1+SUM($S$2:S19))</f>
        <v>136.39158913003831</v>
      </c>
      <c r="H19">
        <f>100*(1+SUM($T$2:T19))</f>
        <v>147.07896341160483</v>
      </c>
      <c r="J19">
        <f>100*(1+SUM($Q$5:Q19))</f>
        <v>136.08921438949301</v>
      </c>
      <c r="L19">
        <v>1.05116224513254</v>
      </c>
      <c r="M19">
        <v>4.0988471788479099</v>
      </c>
      <c r="O19">
        <v>5.1162244455003801E-2</v>
      </c>
      <c r="P19">
        <v>0.19949938483680699</v>
      </c>
      <c r="Q19">
        <v>-7.1472639100117724E-2</v>
      </c>
      <c r="S19">
        <v>-7.31803235655617E-2</v>
      </c>
      <c r="T19">
        <v>-1.8990103273396699E-2</v>
      </c>
      <c r="U19">
        <v>5.4190219999999997E-2</v>
      </c>
    </row>
    <row r="20" spans="1:21" x14ac:dyDescent="0.25">
      <c r="A20">
        <v>2006</v>
      </c>
      <c r="B20">
        <v>8</v>
      </c>
      <c r="C20" s="2">
        <f t="shared" si="0"/>
        <v>38930</v>
      </c>
      <c r="E20">
        <v>104.39916005399901</v>
      </c>
      <c r="F20">
        <f>100*(1+SUM($U$2:U20))</f>
        <v>109.7648959</v>
      </c>
      <c r="G20">
        <f>100*(1+SUM($S$2:S20))</f>
        <v>140.37709654801722</v>
      </c>
      <c r="H20">
        <f>100*(1+SUM($T$2:T20))</f>
        <v>150.1419924321425</v>
      </c>
      <c r="J20">
        <f>100*(1+SUM($Q$5:Q20))</f>
        <v>139.51647018979125</v>
      </c>
      <c r="L20">
        <v>1.0296939754160099</v>
      </c>
      <c r="M20">
        <v>3.3367327160316602</v>
      </c>
      <c r="O20">
        <v>2.9693973472283398E-2</v>
      </c>
      <c r="P20">
        <v>9.6223591757178498E-2</v>
      </c>
      <c r="Q20">
        <v>3.4272558002982338E-2</v>
      </c>
      <c r="S20">
        <v>3.9855074179789202E-2</v>
      </c>
      <c r="T20">
        <v>3.0630290205376599E-2</v>
      </c>
      <c r="U20">
        <v>-9.2247839999999998E-3</v>
      </c>
    </row>
    <row r="21" spans="1:21" x14ac:dyDescent="0.25">
      <c r="A21">
        <v>2006</v>
      </c>
      <c r="B21">
        <v>9</v>
      </c>
      <c r="C21" s="2">
        <f t="shared" si="0"/>
        <v>38961</v>
      </c>
      <c r="E21">
        <v>105.32554714912892</v>
      </c>
      <c r="F21">
        <f>100*(1+SUM($U$2:U21))</f>
        <v>110.652247</v>
      </c>
      <c r="G21">
        <f>100*(1+SUM($S$2:S21))</f>
        <v>145.18375076924934</v>
      </c>
      <c r="H21">
        <f>100*(1+SUM($T$2:T21))</f>
        <v>155.83599774072394</v>
      </c>
      <c r="J21">
        <f>100*(1+SUM($Q$5:Q21))</f>
        <v>144.34058929130092</v>
      </c>
      <c r="L21">
        <v>1.06658569275828</v>
      </c>
      <c r="M21">
        <v>3.5011876343544102</v>
      </c>
      <c r="O21">
        <v>6.6585690882927207E-2</v>
      </c>
      <c r="P21">
        <v>0.21857502784177499</v>
      </c>
      <c r="Q21">
        <v>4.8241191015096795E-2</v>
      </c>
      <c r="S21">
        <v>4.8066542212321199E-2</v>
      </c>
      <c r="T21">
        <v>5.6940053085814499E-2</v>
      </c>
      <c r="U21">
        <v>8.8735110000000006E-3</v>
      </c>
    </row>
    <row r="22" spans="1:21" x14ac:dyDescent="0.25">
      <c r="A22">
        <v>2006</v>
      </c>
      <c r="B22">
        <v>10</v>
      </c>
      <c r="C22" s="2">
        <f t="shared" si="0"/>
        <v>38991</v>
      </c>
      <c r="E22">
        <v>100.5232853866832</v>
      </c>
      <c r="F22">
        <f>100*(1+SUM($U$2:U22))</f>
        <v>106.0928007</v>
      </c>
      <c r="G22">
        <f>100*(1+SUM($S$2:S22))</f>
        <v>148.80955097813674</v>
      </c>
      <c r="H22">
        <f>100*(1+SUM($T$2:T22))</f>
        <v>154.9023516087689</v>
      </c>
      <c r="J22">
        <f>100*(1+SUM($Q$5:Q22))</f>
        <v>148.70183124758873</v>
      </c>
      <c r="L22">
        <v>1.0152095548675</v>
      </c>
      <c r="M22">
        <v>3.7406937168472498</v>
      </c>
      <c r="O22">
        <v>1.5209552574766E-2</v>
      </c>
      <c r="P22">
        <v>5.6041905341614802E-2</v>
      </c>
      <c r="Q22">
        <v>4.3612419562878167E-2</v>
      </c>
      <c r="S22">
        <v>3.6258002088873899E-2</v>
      </c>
      <c r="T22">
        <v>-9.3364613195501892E-3</v>
      </c>
      <c r="U22">
        <v>-4.5594463000000002E-2</v>
      </c>
    </row>
    <row r="23" spans="1:21" x14ac:dyDescent="0.25">
      <c r="A23">
        <v>2006</v>
      </c>
      <c r="B23">
        <v>11</v>
      </c>
      <c r="C23" s="2">
        <f t="shared" si="0"/>
        <v>39022</v>
      </c>
      <c r="E23">
        <v>82.061310377545539</v>
      </c>
      <c r="F23">
        <f>100*(1+SUM($U$2:U23))</f>
        <v>87.7269316</v>
      </c>
      <c r="G23">
        <f>100*(1+SUM($S$2:S23))</f>
        <v>166.95434595554664</v>
      </c>
      <c r="H23">
        <f>100*(1+SUM($T$2:T23))</f>
        <v>154.68127746912526</v>
      </c>
      <c r="J23">
        <f>100*(1+SUM($Q$5:Q23))</f>
        <v>165.76534227888331</v>
      </c>
      <c r="L23">
        <v>0.76035794641702703</v>
      </c>
      <c r="M23">
        <v>3.1818305853187301</v>
      </c>
      <c r="O23">
        <v>-0.23964205544664299</v>
      </c>
      <c r="P23">
        <v>-1.0028177196276</v>
      </c>
      <c r="Q23">
        <v>0.1706351103129459</v>
      </c>
      <c r="S23">
        <v>0.181447949774099</v>
      </c>
      <c r="T23">
        <v>-2.2107413964366799E-3</v>
      </c>
      <c r="U23">
        <v>-0.18365869100000001</v>
      </c>
    </row>
    <row r="24" spans="1:21" x14ac:dyDescent="0.25">
      <c r="A24">
        <v>2006</v>
      </c>
      <c r="B24">
        <v>12</v>
      </c>
      <c r="C24" s="2">
        <f t="shared" si="0"/>
        <v>39052</v>
      </c>
      <c r="E24">
        <v>67.538777903657802</v>
      </c>
      <c r="F24">
        <f>100*(1+SUM($U$2:U24))</f>
        <v>70.029758100000009</v>
      </c>
      <c r="G24">
        <f>100*(1+SUM($S$2:S24))</f>
        <v>186.37505985456323</v>
      </c>
      <c r="H24">
        <f>100*(1+SUM($T$2:T24))</f>
        <v>156.40481791549172</v>
      </c>
      <c r="J24">
        <f>100*(1+SUM($Q$5:Q24))</f>
        <v>184.82143318161087</v>
      </c>
      <c r="L24">
        <v>0.61528538833024404</v>
      </c>
      <c r="M24">
        <v>2.7554145339238398</v>
      </c>
      <c r="O24">
        <v>-0.384714612149755</v>
      </c>
      <c r="P24">
        <v>-1.7228561823103199</v>
      </c>
      <c r="Q24">
        <v>0.19056090902727552</v>
      </c>
      <c r="S24">
        <v>0.19420713899016601</v>
      </c>
      <c r="T24">
        <v>1.72354044636647E-2</v>
      </c>
      <c r="U24">
        <v>-0.17697173499999999</v>
      </c>
    </row>
    <row r="25" spans="1:21" x14ac:dyDescent="0.25">
      <c r="A25">
        <v>2007</v>
      </c>
      <c r="B25">
        <v>1</v>
      </c>
      <c r="C25" s="2">
        <f t="shared" si="0"/>
        <v>39083</v>
      </c>
      <c r="E25">
        <v>71.584104251086316</v>
      </c>
      <c r="F25">
        <f>100*(1+SUM($U$2:U25))</f>
        <v>76.019393199999996</v>
      </c>
      <c r="G25">
        <f>100*(1+SUM($S$2:S25))</f>
        <v>202.85226874542036</v>
      </c>
      <c r="H25">
        <f>100*(1+SUM($T$2:T25))</f>
        <v>178.87166189264912</v>
      </c>
      <c r="J25">
        <f>100*(1+SUM($Q$5:Q25))</f>
        <v>201.68971176371321</v>
      </c>
      <c r="L25">
        <v>0.706320511240495</v>
      </c>
      <c r="M25">
        <v>2.8956931866658602</v>
      </c>
      <c r="O25">
        <v>-0.29367948916320802</v>
      </c>
      <c r="P25">
        <v>-1.20399405501598</v>
      </c>
      <c r="Q25">
        <v>0.16868278582102358</v>
      </c>
      <c r="S25">
        <v>0.16477208890857101</v>
      </c>
      <c r="T25">
        <v>0.224668439771574</v>
      </c>
      <c r="U25">
        <v>5.9896351E-2</v>
      </c>
    </row>
    <row r="26" spans="1:21" x14ac:dyDescent="0.25">
      <c r="A26">
        <v>2007</v>
      </c>
      <c r="B26">
        <v>2</v>
      </c>
      <c r="C26" s="2">
        <f t="shared" si="0"/>
        <v>39114</v>
      </c>
      <c r="E26">
        <v>82.877790006706704</v>
      </c>
      <c r="F26">
        <f>100*(1+SUM($U$2:U26))</f>
        <v>91.796199900000005</v>
      </c>
      <c r="G26">
        <f>100*(1+SUM($S$2:S26))</f>
        <v>208.96612349121409</v>
      </c>
      <c r="H26">
        <f>100*(1+SUM($T$2:T26))</f>
        <v>200.76232330629691</v>
      </c>
      <c r="I26">
        <f>100*(1+SUM($R$26:R26))</f>
        <v>117.29626812388878</v>
      </c>
      <c r="J26">
        <f>100*(1+SUM($Q$5:Q26))</f>
        <v>208.36507041279467</v>
      </c>
      <c r="L26">
        <v>0.74915236251232498</v>
      </c>
      <c r="M26">
        <v>3.4645708972986999</v>
      </c>
      <c r="O26">
        <v>-0.25084763748570799</v>
      </c>
      <c r="P26">
        <v>-1.1600836737303899</v>
      </c>
      <c r="Q26">
        <v>6.6753586490814726E-2</v>
      </c>
      <c r="R26">
        <v>0.17296268123888783</v>
      </c>
      <c r="S26">
        <v>6.1138547457937301E-2</v>
      </c>
      <c r="T26">
        <v>0.21890661413647799</v>
      </c>
      <c r="U26">
        <v>0.15776806700000001</v>
      </c>
    </row>
    <row r="27" spans="1:21" x14ac:dyDescent="0.25">
      <c r="A27">
        <v>2007</v>
      </c>
      <c r="B27">
        <v>3</v>
      </c>
      <c r="C27" s="2">
        <f t="shared" si="0"/>
        <v>39142</v>
      </c>
      <c r="E27">
        <v>94.356217228947258</v>
      </c>
      <c r="F27">
        <f>100*(1+SUM($U$2:U27))</f>
        <v>105.64602290000001</v>
      </c>
      <c r="G27">
        <f>100*(1+SUM($S$2:S27))</f>
        <v>217.78575327002468</v>
      </c>
      <c r="H27">
        <f>100*(1+SUM($T$2:T27))</f>
        <v>223.43177610654132</v>
      </c>
      <c r="I27">
        <f>100*(1+SUM($R$26:R27))</f>
        <v>133.70864434378669</v>
      </c>
      <c r="J27">
        <f>100*(1+SUM($Q$5:Q27))</f>
        <v>217.68727416431258</v>
      </c>
      <c r="L27">
        <v>0.77165982361551599</v>
      </c>
      <c r="M27">
        <v>3.8885941289441601</v>
      </c>
      <c r="O27">
        <v>-0.2283401765309</v>
      </c>
      <c r="P27">
        <v>-1.15066541363181</v>
      </c>
      <c r="Q27">
        <v>9.3222037515179393E-2</v>
      </c>
      <c r="R27">
        <v>0.16412376219897901</v>
      </c>
      <c r="S27">
        <v>8.8196297788105796E-2</v>
      </c>
      <c r="T27">
        <v>0.226694528002444</v>
      </c>
      <c r="U27">
        <v>0.13849823</v>
      </c>
    </row>
    <row r="28" spans="1:21" x14ac:dyDescent="0.25">
      <c r="A28">
        <v>2007</v>
      </c>
      <c r="B28">
        <v>4</v>
      </c>
      <c r="C28" s="2">
        <f t="shared" si="0"/>
        <v>39173</v>
      </c>
      <c r="E28">
        <v>99.362632432633859</v>
      </c>
      <c r="F28">
        <f>100*(1+SUM($U$2:U28))</f>
        <v>110.95188970000001</v>
      </c>
      <c r="G28">
        <f>100*(1+SUM($S$2:S28))</f>
        <v>244.26662369858505</v>
      </c>
      <c r="H28">
        <f>100*(1+SUM($T$2:T28))</f>
        <v>255.21851336501152</v>
      </c>
      <c r="I28">
        <f>100*(1+SUM($R$26:R28))</f>
        <v>167.119784238389</v>
      </c>
      <c r="J28">
        <f>100*(1+SUM($Q$5:Q28))</f>
        <v>245.61651371596659</v>
      </c>
      <c r="L28">
        <v>0.81518260602048298</v>
      </c>
      <c r="M28">
        <v>3.20153554820181</v>
      </c>
      <c r="O28">
        <v>-0.18481739403080399</v>
      </c>
      <c r="P28">
        <v>-0.72584897292767003</v>
      </c>
      <c r="Q28">
        <v>0.27929239551653967</v>
      </c>
      <c r="R28">
        <v>0.33411139894602304</v>
      </c>
      <c r="S28">
        <v>0.26480870428560399</v>
      </c>
      <c r="T28">
        <v>0.31786737258470199</v>
      </c>
      <c r="U28">
        <v>5.3058668000000003E-2</v>
      </c>
    </row>
    <row r="29" spans="1:21" x14ac:dyDescent="0.25">
      <c r="A29">
        <v>2007</v>
      </c>
      <c r="B29">
        <v>5</v>
      </c>
      <c r="C29" s="2">
        <f t="shared" si="0"/>
        <v>39203</v>
      </c>
      <c r="E29">
        <v>95.301638521729643</v>
      </c>
      <c r="F29">
        <f>100*(1+SUM($U$2:U29))</f>
        <v>106.8648463</v>
      </c>
      <c r="G29">
        <f>100*(1+SUM($S$2:S29))</f>
        <v>254.92953269012685</v>
      </c>
      <c r="H29">
        <f>100*(1+SUM($T$2:T29))</f>
        <v>261.79437891880497</v>
      </c>
      <c r="I29">
        <f>100*(1+SUM($R$26:R29))</f>
        <v>176.44660066079959</v>
      </c>
      <c r="J29">
        <f>100*(1+SUM($Q$5:Q29))</f>
        <v>255.9921835513845</v>
      </c>
      <c r="L29">
        <v>0.70950784562653602</v>
      </c>
      <c r="M29">
        <v>2.72614380174431</v>
      </c>
      <c r="O29">
        <v>-0.29049215429472403</v>
      </c>
      <c r="P29">
        <v>-1.1161587446236001</v>
      </c>
      <c r="Q29">
        <v>0.10375669835417883</v>
      </c>
      <c r="R29">
        <v>9.3268164224105832E-2</v>
      </c>
      <c r="S29">
        <v>0.106629089915418</v>
      </c>
      <c r="T29">
        <v>6.5758655537934599E-2</v>
      </c>
      <c r="U29">
        <v>-4.0870433999999997E-2</v>
      </c>
    </row>
    <row r="30" spans="1:21" x14ac:dyDescent="0.25">
      <c r="A30">
        <v>2007</v>
      </c>
      <c r="B30">
        <v>6</v>
      </c>
      <c r="C30" s="2">
        <f t="shared" si="0"/>
        <v>39234</v>
      </c>
      <c r="E30">
        <v>80.924152480412786</v>
      </c>
      <c r="F30">
        <f>100*(1+SUM($U$2:U30))</f>
        <v>91.7785516</v>
      </c>
      <c r="G30">
        <f>100*(1+SUM($S$2:S30))</f>
        <v>250.95403661259192</v>
      </c>
      <c r="H30">
        <f>100*(1+SUM($T$2:T30))</f>
        <v>242.73258812647845</v>
      </c>
      <c r="I30">
        <f>100*(1+SUM($R$26:R30))</f>
        <v>160.4596003936818</v>
      </c>
      <c r="J30">
        <f>100*(1+SUM($Q$5:Q30))</f>
        <v>251.82028726960903</v>
      </c>
      <c r="L30">
        <v>0.90406622785236701</v>
      </c>
      <c r="M30">
        <v>3.33117586994645</v>
      </c>
      <c r="O30">
        <v>-9.5933772152321004E-2</v>
      </c>
      <c r="P30">
        <v>-0.35348324856093399</v>
      </c>
      <c r="Q30">
        <v>-4.1718962817754786E-2</v>
      </c>
      <c r="R30">
        <v>-0.15987000267117799</v>
      </c>
      <c r="S30">
        <v>-3.9754960775349298E-2</v>
      </c>
      <c r="T30">
        <v>-0.190617907923265</v>
      </c>
      <c r="U30">
        <v>-0.150862947</v>
      </c>
    </row>
    <row r="31" spans="1:21" x14ac:dyDescent="0.25">
      <c r="A31">
        <v>2007</v>
      </c>
      <c r="B31">
        <v>7</v>
      </c>
      <c r="C31" s="2">
        <f t="shared" si="0"/>
        <v>39264</v>
      </c>
      <c r="E31">
        <v>90.337026060728647</v>
      </c>
      <c r="F31">
        <f>100*(1+SUM($U$2:U31))</f>
        <v>103.410275</v>
      </c>
      <c r="G31">
        <f>100*(1+SUM($S$2:S31))</f>
        <v>269.73684225084264</v>
      </c>
      <c r="H31">
        <f>100*(1+SUM($T$2:T31))</f>
        <v>273.14711720857105</v>
      </c>
      <c r="I31">
        <f>100*(1+SUM($R$26:R31))</f>
        <v>183.27628653699833</v>
      </c>
      <c r="J31">
        <f>100*(1+SUM($Q$5:Q31))</f>
        <v>270.32361344758613</v>
      </c>
      <c r="L31">
        <v>1.05194302190484</v>
      </c>
      <c r="M31">
        <v>4.5154186664904996</v>
      </c>
      <c r="O31">
        <v>5.1943021655535299E-2</v>
      </c>
      <c r="P31">
        <v>0.22296311222661699</v>
      </c>
      <c r="Q31">
        <v>0.18503326177977103</v>
      </c>
      <c r="R31">
        <v>0.22816686143316539</v>
      </c>
      <c r="S31">
        <v>0.18782805638250699</v>
      </c>
      <c r="T31">
        <v>0.30414529082092601</v>
      </c>
      <c r="U31">
        <v>0.11631723400000001</v>
      </c>
    </row>
    <row r="32" spans="1:21" x14ac:dyDescent="0.25">
      <c r="A32">
        <v>2007</v>
      </c>
      <c r="B32">
        <v>8</v>
      </c>
      <c r="C32" s="2">
        <f t="shared" si="0"/>
        <v>39295</v>
      </c>
      <c r="E32">
        <v>82.307200883717698</v>
      </c>
      <c r="F32">
        <f>100*(1+SUM($U$2:U32))</f>
        <v>94.521533000000005</v>
      </c>
      <c r="G32">
        <f>100*(1+SUM($S$2:S32))</f>
        <v>288.07412503635464</v>
      </c>
      <c r="H32">
        <f>100*(1+SUM($T$2:T32))</f>
        <v>282.59565796143215</v>
      </c>
      <c r="I32">
        <f>100*(1+SUM($R$26:R32))</f>
        <v>194.4957943011357</v>
      </c>
      <c r="J32">
        <f>100*(1+SUM($Q$5:Q32))</f>
        <v>289.07125948306145</v>
      </c>
      <c r="L32">
        <v>1.0173842377789399</v>
      </c>
      <c r="M32">
        <v>4.4872597585574896</v>
      </c>
      <c r="O32">
        <v>1.7384237395799501E-2</v>
      </c>
      <c r="P32">
        <v>7.6674658549745797E-2</v>
      </c>
      <c r="Q32">
        <v>0.18747646035475365</v>
      </c>
      <c r="R32">
        <v>0.11219507764137371</v>
      </c>
      <c r="S32">
        <v>0.18337282785511999</v>
      </c>
      <c r="T32">
        <v>9.4485407528610704E-2</v>
      </c>
      <c r="U32">
        <v>-8.8887419999999995E-2</v>
      </c>
    </row>
    <row r="33" spans="1:21" x14ac:dyDescent="0.25">
      <c r="A33">
        <v>2007</v>
      </c>
      <c r="B33">
        <v>9</v>
      </c>
      <c r="C33" s="2">
        <f t="shared" si="0"/>
        <v>39326</v>
      </c>
      <c r="E33">
        <v>78.704338395764012</v>
      </c>
      <c r="F33">
        <f>100*(1+SUM($U$2:U33))</f>
        <v>90.144197300000002</v>
      </c>
      <c r="G33">
        <f>100*(1+SUM($S$2:S33))</f>
        <v>292.90206803837123</v>
      </c>
      <c r="H33">
        <f>100*(1+SUM($T$2:T33))</f>
        <v>283.04626528241653</v>
      </c>
      <c r="I33">
        <f>100*(1+SUM($R$26:R33))</f>
        <v>198.29374596765263</v>
      </c>
      <c r="J33">
        <f>100*(1+SUM($Q$5:Q33))</f>
        <v>294.43297719617556</v>
      </c>
      <c r="L33">
        <v>1.0417172004403401</v>
      </c>
      <c r="M33">
        <v>4.6057483841706297</v>
      </c>
      <c r="O33">
        <v>4.1717200084821299E-2</v>
      </c>
      <c r="P33">
        <v>0.18444442225284499</v>
      </c>
      <c r="Q33">
        <v>5.361717713114119E-2</v>
      </c>
      <c r="R33">
        <v>3.7979516665169202E-2</v>
      </c>
      <c r="S33">
        <v>4.8279430020165701E-2</v>
      </c>
      <c r="T33">
        <v>4.5060732098437103E-3</v>
      </c>
      <c r="U33">
        <v>-4.3773356999999999E-2</v>
      </c>
    </row>
    <row r="34" spans="1:21" x14ac:dyDescent="0.25">
      <c r="A34">
        <v>2007</v>
      </c>
      <c r="B34">
        <v>10</v>
      </c>
      <c r="C34" s="2">
        <f t="shared" si="0"/>
        <v>39356</v>
      </c>
      <c r="E34">
        <v>68.00858991101137</v>
      </c>
      <c r="F34">
        <f>100*(1+SUM($U$2:U34))</f>
        <v>76.554414700000009</v>
      </c>
      <c r="G34">
        <f>100*(1+SUM($S$2:S34))</f>
        <v>295.32241177274329</v>
      </c>
      <c r="H34">
        <f>100*(1+SUM($T$2:T34))</f>
        <v>271.87682641714559</v>
      </c>
      <c r="I34">
        <f>100*(1+SUM($R$26:R34))</f>
        <v>187.7999078788778</v>
      </c>
      <c r="J34">
        <f>100*(1+SUM($Q$5:Q34))</f>
        <v>296.36334214319942</v>
      </c>
      <c r="L34">
        <v>1.09132699888058</v>
      </c>
      <c r="M34">
        <v>4.9781347475284301</v>
      </c>
      <c r="O34">
        <v>9.1326998613985702E-2</v>
      </c>
      <c r="P34">
        <v>0.416592007857642</v>
      </c>
      <c r="Q34">
        <v>1.9303649470238111E-2</v>
      </c>
      <c r="R34">
        <v>-0.10493838088774786</v>
      </c>
      <c r="S34">
        <v>2.42034373437209E-2</v>
      </c>
      <c r="T34">
        <v>-0.111694388652709</v>
      </c>
      <c r="U34">
        <v>-0.135897826</v>
      </c>
    </row>
    <row r="35" spans="1:21" x14ac:dyDescent="0.25">
      <c r="A35">
        <v>2007</v>
      </c>
      <c r="B35">
        <v>11</v>
      </c>
      <c r="C35" s="2">
        <f t="shared" si="0"/>
        <v>39387</v>
      </c>
      <c r="E35">
        <v>78.043908806663836</v>
      </c>
      <c r="F35">
        <f>100*(1+SUM($U$2:U35))</f>
        <v>91.310372600000008</v>
      </c>
      <c r="G35">
        <f>100*(1+SUM($S$2:S35))</f>
        <v>278.28815652274869</v>
      </c>
      <c r="H35">
        <f>100*(1+SUM($T$2:T35))</f>
        <v>269.59852906253502</v>
      </c>
      <c r="I35">
        <f>100*(1+SUM($R$26:R35))</f>
        <v>178.41016945094751</v>
      </c>
      <c r="J35">
        <f>100*(1+SUM($Q$5:Q35))</f>
        <v>279.64323469911</v>
      </c>
      <c r="L35">
        <v>0.91005637407746198</v>
      </c>
      <c r="M35">
        <v>3.0051938433557601</v>
      </c>
      <c r="O35">
        <v>-8.9943625947389305E-2</v>
      </c>
      <c r="P35">
        <v>-0.29701240370349302</v>
      </c>
      <c r="Q35">
        <v>-0.16720107444089347</v>
      </c>
      <c r="R35">
        <v>-9.3897384279303234E-2</v>
      </c>
      <c r="S35">
        <v>-0.17034255249994601</v>
      </c>
      <c r="T35">
        <v>-2.2782973546105499E-2</v>
      </c>
      <c r="U35">
        <v>0.147559579</v>
      </c>
    </row>
    <row r="36" spans="1:21" x14ac:dyDescent="0.25">
      <c r="A36">
        <v>2007</v>
      </c>
      <c r="B36">
        <v>12</v>
      </c>
      <c r="C36" s="2">
        <f t="shared" si="0"/>
        <v>39417</v>
      </c>
      <c r="E36">
        <v>84.80484950482878</v>
      </c>
      <c r="F36">
        <f>100*(1+SUM($U$2:U36))</f>
        <v>99.973368600000015</v>
      </c>
      <c r="G36">
        <f>100*(1+SUM($S$2:S36))</f>
        <v>290.51029313215332</v>
      </c>
      <c r="H36">
        <f>100*(1+SUM($T$2:T36))</f>
        <v>290.48366162627366</v>
      </c>
      <c r="I36">
        <f>100*(1+SUM($R$26:R36))</f>
        <v>198.41220683698123</v>
      </c>
      <c r="J36">
        <f>100*(1+SUM($Q$5:Q36))</f>
        <v>292.32653633439173</v>
      </c>
      <c r="L36">
        <v>1.0507698335595199</v>
      </c>
      <c r="M36">
        <v>3.2279317805380399</v>
      </c>
      <c r="O36">
        <v>5.07698330837663E-2</v>
      </c>
      <c r="P36">
        <v>0.15596332568420501</v>
      </c>
      <c r="Q36">
        <v>0.12683301635281738</v>
      </c>
      <c r="R36">
        <v>0.20002037386033719</v>
      </c>
      <c r="S36">
        <v>0.12222136609404601</v>
      </c>
      <c r="T36">
        <v>0.20885132563738601</v>
      </c>
      <c r="U36">
        <v>8.6629960000000006E-2</v>
      </c>
    </row>
    <row r="37" spans="1:21" x14ac:dyDescent="0.25">
      <c r="A37">
        <v>2008</v>
      </c>
      <c r="B37">
        <v>1</v>
      </c>
      <c r="C37" s="2">
        <f t="shared" si="0"/>
        <v>39448</v>
      </c>
      <c r="E37">
        <v>90.976494950771468</v>
      </c>
      <c r="F37">
        <f>100*(1+SUM($U$2:U37))</f>
        <v>107.25083619999999</v>
      </c>
      <c r="G37">
        <f>100*(1+SUM($S$2:S37))</f>
        <v>277.08211585569751</v>
      </c>
      <c r="H37">
        <f>100*(1+SUM($T$2:T37))</f>
        <v>284.33295195936557</v>
      </c>
      <c r="I37">
        <f>100*(1+SUM($R$26:R37))</f>
        <v>192.66820974748327</v>
      </c>
      <c r="J37">
        <f>100*(1+SUM($Q$5:Q37))</f>
        <v>278.87892128307368</v>
      </c>
      <c r="L37">
        <v>0.95742272916936799</v>
      </c>
      <c r="M37">
        <v>2.64975922714817</v>
      </c>
      <c r="O37">
        <v>-4.25772713731664E-2</v>
      </c>
      <c r="P37">
        <v>-0.11783668204085999</v>
      </c>
      <c r="Q37">
        <v>-0.13447615051318138</v>
      </c>
      <c r="R37">
        <v>-5.7439970894979479E-2</v>
      </c>
      <c r="S37">
        <v>-0.13428177276455799</v>
      </c>
      <c r="T37">
        <v>-6.1507096669080802E-2</v>
      </c>
      <c r="U37">
        <v>7.2774675999999996E-2</v>
      </c>
    </row>
    <row r="38" spans="1:21" x14ac:dyDescent="0.25">
      <c r="A38">
        <v>2008</v>
      </c>
      <c r="B38">
        <v>2</v>
      </c>
      <c r="C38" s="2">
        <f t="shared" si="0"/>
        <v>39479</v>
      </c>
      <c r="E38">
        <v>99.600169007028924</v>
      </c>
      <c r="F38">
        <f>100*(1+SUM($U$2:U38))</f>
        <v>116.7298495</v>
      </c>
      <c r="G38">
        <f>100*(1+SUM($S$2:S38))</f>
        <v>278.25033401991021</v>
      </c>
      <c r="H38">
        <f>100*(1+SUM($T$2:T38))</f>
        <v>294.98018340238616</v>
      </c>
      <c r="I38">
        <f>100*(1+SUM($R$26:R38))</f>
        <v>201.12146605563547</v>
      </c>
      <c r="J38">
        <f>100*(1+SUM($Q$5:Q38))</f>
        <v>280.05089773532887</v>
      </c>
      <c r="L38">
        <v>0.92451543039472694</v>
      </c>
      <c r="M38">
        <v>2.42478065758631</v>
      </c>
      <c r="O38">
        <v>-7.5484570409186103E-2</v>
      </c>
      <c r="P38">
        <v>-0.19797779497811699</v>
      </c>
      <c r="Q38">
        <v>1.171976452255228E-2</v>
      </c>
      <c r="R38">
        <v>8.4532563081521905E-2</v>
      </c>
      <c r="S38">
        <v>1.1682181642126799E-2</v>
      </c>
      <c r="T38">
        <v>0.10647231443020599</v>
      </c>
      <c r="U38">
        <v>9.4790132999999999E-2</v>
      </c>
    </row>
    <row r="39" spans="1:21" x14ac:dyDescent="0.25">
      <c r="A39">
        <v>2008</v>
      </c>
      <c r="B39">
        <v>3</v>
      </c>
      <c r="C39" s="2">
        <f t="shared" si="0"/>
        <v>39508</v>
      </c>
      <c r="E39">
        <v>101.77408910785577</v>
      </c>
      <c r="F39">
        <f>100*(1+SUM($U$2:U39))</f>
        <v>118.9124965</v>
      </c>
      <c r="G39">
        <f>100*(1+SUM($S$2:S39))</f>
        <v>259.06840027303321</v>
      </c>
      <c r="H39">
        <f>100*(1+SUM($T$2:T39))</f>
        <v>277.98089664055755</v>
      </c>
      <c r="I39">
        <f>100*(1+SUM($R$26:R39))</f>
        <v>181.08200085263485</v>
      </c>
      <c r="J39">
        <f>100*(1+SUM($Q$5:Q39))</f>
        <v>261.13955867595411</v>
      </c>
      <c r="L39">
        <v>0.85552458332487802</v>
      </c>
      <c r="M39">
        <v>1.8556304639969801</v>
      </c>
      <c r="O39">
        <v>-0.144475417299468</v>
      </c>
      <c r="P39">
        <v>-0.31336678214820501</v>
      </c>
      <c r="Q39">
        <v>-0.18911339059374699</v>
      </c>
      <c r="R39">
        <v>-0.2003946520300062</v>
      </c>
      <c r="S39">
        <v>-0.19181933746877</v>
      </c>
      <c r="T39">
        <v>-0.169992867618286</v>
      </c>
      <c r="U39">
        <v>2.1826470000000001E-2</v>
      </c>
    </row>
    <row r="40" spans="1:21" x14ac:dyDescent="0.25">
      <c r="A40">
        <v>2008</v>
      </c>
      <c r="B40">
        <v>4</v>
      </c>
      <c r="C40" s="2">
        <f t="shared" si="0"/>
        <v>39539</v>
      </c>
      <c r="E40">
        <v>87.4970326234818</v>
      </c>
      <c r="F40">
        <f>100*(1+SUM($U$2:U40))</f>
        <v>104.88431250000001</v>
      </c>
      <c r="G40">
        <f>100*(1+SUM($S$2:S40))</f>
        <v>265.79155165292678</v>
      </c>
      <c r="H40">
        <f>100*(1+SUM($T$2:T40))</f>
        <v>270.67586400467565</v>
      </c>
      <c r="I40">
        <f>100*(1+SUM($R$26:R40))</f>
        <v>177.59741837445677</v>
      </c>
      <c r="J40">
        <f>100*(1+SUM($Q$5:Q40))</f>
        <v>265.58722166767296</v>
      </c>
      <c r="L40">
        <v>0.738092692289117</v>
      </c>
      <c r="M40">
        <v>2.00641405151192</v>
      </c>
      <c r="O40">
        <v>-0.26190730819316999</v>
      </c>
      <c r="P40">
        <v>-0.71196275049153201</v>
      </c>
      <c r="Q40">
        <v>4.447662991718828E-2</v>
      </c>
      <c r="R40">
        <v>-3.4845824781780887E-2</v>
      </c>
      <c r="S40">
        <v>6.7231513798935799E-2</v>
      </c>
      <c r="T40">
        <v>-7.3050326358819404E-2</v>
      </c>
      <c r="U40">
        <v>-0.14028183999999999</v>
      </c>
    </row>
    <row r="41" spans="1:21" x14ac:dyDescent="0.25">
      <c r="A41">
        <v>2008</v>
      </c>
      <c r="B41">
        <v>5</v>
      </c>
      <c r="C41" s="2">
        <f t="shared" si="0"/>
        <v>39569</v>
      </c>
      <c r="E41">
        <v>94.319626866852673</v>
      </c>
      <c r="F41">
        <f>100*(1+SUM($U$2:U41))</f>
        <v>112.6818275</v>
      </c>
      <c r="G41">
        <f>100*(1+SUM($S$2:S41))</f>
        <v>256.50251351138621</v>
      </c>
      <c r="H41">
        <f>100*(1+SUM($T$2:T41))</f>
        <v>269.18434090570588</v>
      </c>
      <c r="I41">
        <f>100*(1+SUM($R$26:R41))</f>
        <v>173.81716739961064</v>
      </c>
      <c r="J41">
        <f>100*(1+SUM($Q$5:Q41))</f>
        <v>256.80269379279173</v>
      </c>
      <c r="L41">
        <v>0.71655206425659401</v>
      </c>
      <c r="M41">
        <v>1.9853082402014901</v>
      </c>
      <c r="O41">
        <v>-0.28344793639790899</v>
      </c>
      <c r="P41">
        <v>-0.78533236006024099</v>
      </c>
      <c r="Q41">
        <v>-8.7845278748812858E-2</v>
      </c>
      <c r="R41">
        <v>-3.7802509748461444E-2</v>
      </c>
      <c r="S41">
        <v>-9.2890381415405704E-2</v>
      </c>
      <c r="T41">
        <v>-1.49152309896974E-2</v>
      </c>
      <c r="U41">
        <v>7.7975149999999993E-2</v>
      </c>
    </row>
    <row r="42" spans="1:21" x14ac:dyDescent="0.25">
      <c r="A42">
        <v>2008</v>
      </c>
      <c r="B42">
        <v>6</v>
      </c>
      <c r="C42" s="2">
        <f t="shared" si="0"/>
        <v>39600</v>
      </c>
      <c r="E42">
        <v>92.017511708055039</v>
      </c>
      <c r="F42">
        <f>100*(1+SUM($U$2:U42))</f>
        <v>110.24106810000001</v>
      </c>
      <c r="G42">
        <f>100*(1+SUM($S$2:S42))</f>
        <v>234.98531008548542</v>
      </c>
      <c r="H42">
        <f>100*(1+SUM($T$2:T42))</f>
        <v>245.22637804849339</v>
      </c>
      <c r="I42">
        <f>100*(1+SUM($R$26:R42))</f>
        <v>148.73722075949965</v>
      </c>
      <c r="J42">
        <f>100*(1+SUM($Q$5:Q42))</f>
        <v>234.1099462454892</v>
      </c>
      <c r="L42">
        <v>0.66882095781153394</v>
      </c>
      <c r="M42">
        <v>1.5047226264143301</v>
      </c>
      <c r="O42">
        <v>-0.33117904291310701</v>
      </c>
      <c r="P42">
        <v>-0.74509118400577001</v>
      </c>
      <c r="Q42">
        <v>-0.22692747547302511</v>
      </c>
      <c r="R42">
        <v>-0.25079946640110989</v>
      </c>
      <c r="S42">
        <v>-0.21517203425900799</v>
      </c>
      <c r="T42">
        <v>-0.239579628572125</v>
      </c>
      <c r="U42">
        <v>-2.4407594000000001E-2</v>
      </c>
    </row>
    <row r="43" spans="1:21" x14ac:dyDescent="0.25">
      <c r="A43">
        <v>2008</v>
      </c>
      <c r="B43">
        <v>7</v>
      </c>
      <c r="C43" s="2">
        <f t="shared" si="0"/>
        <v>39630</v>
      </c>
      <c r="E43">
        <v>103.59016961439569</v>
      </c>
      <c r="F43">
        <f>100*(1+SUM($U$2:U43))</f>
        <v>122.81765019999999</v>
      </c>
      <c r="G43">
        <f>100*(1+SUM($S$2:S43))</f>
        <v>235.99731121936674</v>
      </c>
      <c r="H43">
        <f>100*(1+SUM($T$2:T43))</f>
        <v>258.8149612994643</v>
      </c>
      <c r="I43">
        <f>100*(1+SUM($R$26:R43))</f>
        <v>155.96963905272</v>
      </c>
      <c r="J43">
        <f>100*(1+SUM($Q$5:Q43))</f>
        <v>234.58956169347653</v>
      </c>
      <c r="L43">
        <v>0.51690698008864699</v>
      </c>
      <c r="M43">
        <v>1.3656453776284601</v>
      </c>
      <c r="O43">
        <v>-0.48309302040055802</v>
      </c>
      <c r="P43">
        <v>-1.27631039129339</v>
      </c>
      <c r="Q43">
        <v>4.7961544798732986E-3</v>
      </c>
      <c r="R43">
        <v>7.2324182932203634E-2</v>
      </c>
      <c r="S43">
        <v>1.01200113388132E-2</v>
      </c>
      <c r="T43">
        <v>0.13588583250970901</v>
      </c>
      <c r="U43">
        <v>0.125765821</v>
      </c>
    </row>
    <row r="44" spans="1:21" x14ac:dyDescent="0.25">
      <c r="A44">
        <v>2008</v>
      </c>
      <c r="B44">
        <v>8</v>
      </c>
      <c r="C44" s="2">
        <f t="shared" si="0"/>
        <v>39661</v>
      </c>
      <c r="E44">
        <v>96.533805946208375</v>
      </c>
      <c r="F44">
        <f>100*(1+SUM($U$2:U44))</f>
        <v>116.00584199999999</v>
      </c>
      <c r="G44">
        <f>100*(1+SUM($S$2:S44))</f>
        <v>221.03947466925712</v>
      </c>
      <c r="H44">
        <f>100*(1+SUM($T$2:T44))</f>
        <v>237.04531656172358</v>
      </c>
      <c r="I44">
        <f>100*(1+SUM($R$26:R44))</f>
        <v>132.43605515761126</v>
      </c>
      <c r="J44">
        <f>100*(1+SUM($Q$5:Q44))</f>
        <v>219.84663692135609</v>
      </c>
      <c r="L44">
        <v>0.80666771932835901</v>
      </c>
      <c r="M44">
        <v>2.2160054593896898</v>
      </c>
      <c r="O44">
        <v>-0.19333228076765499</v>
      </c>
      <c r="P44">
        <v>-0.53110516172677702</v>
      </c>
      <c r="Q44">
        <v>-0.14742924772120453</v>
      </c>
      <c r="R44">
        <v>-0.23533583895108742</v>
      </c>
      <c r="S44">
        <v>-0.14957836550109599</v>
      </c>
      <c r="T44">
        <v>-0.21769644737740701</v>
      </c>
      <c r="U44">
        <v>-6.8118081999999996E-2</v>
      </c>
    </row>
    <row r="45" spans="1:21" x14ac:dyDescent="0.25">
      <c r="A45">
        <v>2008</v>
      </c>
      <c r="B45">
        <v>9</v>
      </c>
      <c r="C45" s="2">
        <f t="shared" si="0"/>
        <v>39692</v>
      </c>
      <c r="E45">
        <v>92.612396262862475</v>
      </c>
      <c r="F45">
        <f>100*(1+SUM($U$2:U45))</f>
        <v>111.9436281</v>
      </c>
      <c r="G45">
        <f>100*(1+SUM($S$2:S45))</f>
        <v>214.88371638130727</v>
      </c>
      <c r="H45">
        <f>100*(1+SUM($T$2:T45))</f>
        <v>226.82734434027506</v>
      </c>
      <c r="I45">
        <f>100*(1+SUM($R$26:R45))</f>
        <v>125.01741059026439</v>
      </c>
      <c r="J45">
        <f>100*(1+SUM($Q$5:Q45))</f>
        <v>213.65925085990872</v>
      </c>
      <c r="L45">
        <v>0.86939209292407604</v>
      </c>
      <c r="M45">
        <v>2.46910280618809</v>
      </c>
      <c r="O45">
        <v>-0.13060790746691101</v>
      </c>
      <c r="P45">
        <v>-0.37093085307287998</v>
      </c>
      <c r="Q45">
        <v>-6.1873860614473759E-2</v>
      </c>
      <c r="R45">
        <v>-7.4186445673468618E-2</v>
      </c>
      <c r="S45">
        <v>-6.1557582879498501E-2</v>
      </c>
      <c r="T45">
        <v>-0.102179722214485</v>
      </c>
      <c r="U45">
        <v>-4.0622139000000002E-2</v>
      </c>
    </row>
    <row r="46" spans="1:21" x14ac:dyDescent="0.25">
      <c r="A46">
        <v>2008</v>
      </c>
      <c r="B46">
        <v>10</v>
      </c>
      <c r="C46" s="2">
        <f t="shared" si="0"/>
        <v>39722</v>
      </c>
      <c r="E46">
        <v>94.784412380215471</v>
      </c>
      <c r="F46">
        <f>100*(1+SUM($U$2:U46))</f>
        <v>114.28890389999999</v>
      </c>
      <c r="G46">
        <f>100*(1+SUM($S$2:S46))</f>
        <v>188.20395499224219</v>
      </c>
      <c r="H46">
        <f>100*(1+SUM($T$2:T46))</f>
        <v>202.49285877203528</v>
      </c>
      <c r="I46">
        <f>100*(1+SUM($R$26:R46))</f>
        <v>98.145687743822435</v>
      </c>
      <c r="J46">
        <f>100*(1+SUM($Q$5:Q46))</f>
        <v>187.80863178215185</v>
      </c>
      <c r="L46">
        <v>1.0316204082582401</v>
      </c>
      <c r="M46">
        <v>2.3229591662520499</v>
      </c>
      <c r="O46">
        <v>3.1620407616867803E-2</v>
      </c>
      <c r="P46">
        <v>7.1201495305188003E-2</v>
      </c>
      <c r="Q46">
        <v>-0.2585061907775687</v>
      </c>
      <c r="R46">
        <v>-0.26871722846441948</v>
      </c>
      <c r="S46">
        <v>-0.26679761389065099</v>
      </c>
      <c r="T46">
        <v>-0.243344855682398</v>
      </c>
      <c r="U46">
        <v>2.3452758000000001E-2</v>
      </c>
    </row>
    <row r="47" spans="1:21" x14ac:dyDescent="0.25">
      <c r="A47">
        <v>2008</v>
      </c>
      <c r="B47">
        <v>11</v>
      </c>
      <c r="C47" s="2">
        <f t="shared" si="0"/>
        <v>39753</v>
      </c>
      <c r="E47">
        <v>106.53486138521329</v>
      </c>
      <c r="F47">
        <f>100*(1+SUM($U$2:U47))</f>
        <v>126.6859307</v>
      </c>
      <c r="G47">
        <f>100*(1+SUM($S$2:S47))</f>
        <v>199.74080492009179</v>
      </c>
      <c r="H47">
        <f>100*(1+SUM($T$2:T47))</f>
        <v>226.42673548413751</v>
      </c>
      <c r="I47">
        <f>100*(1+SUM($R$26:R47))</f>
        <v>116.03470324938576</v>
      </c>
      <c r="J47">
        <f>100*(1+SUM($Q$5:Q47))</f>
        <v>197.80226028797634</v>
      </c>
      <c r="L47">
        <v>1.4129993023343099</v>
      </c>
      <c r="M47">
        <v>2.9429749318830001</v>
      </c>
      <c r="O47">
        <v>0.41299930179151401</v>
      </c>
      <c r="P47">
        <v>0.86018909487829598</v>
      </c>
      <c r="Q47">
        <v>9.9936285058245061E-2</v>
      </c>
      <c r="R47">
        <v>0.17889015505563313</v>
      </c>
      <c r="S47">
        <v>0.115368499278496</v>
      </c>
      <c r="T47">
        <v>0.23933876712102201</v>
      </c>
      <c r="U47">
        <v>0.12397026799999999</v>
      </c>
    </row>
    <row r="48" spans="1:21" x14ac:dyDescent="0.25">
      <c r="A48">
        <v>2008</v>
      </c>
      <c r="B48">
        <v>12</v>
      </c>
      <c r="C48" s="2">
        <f t="shared" si="0"/>
        <v>39783</v>
      </c>
      <c r="E48">
        <v>121.24686721646782</v>
      </c>
      <c r="F48">
        <f>100*(1+SUM($U$2:U48))</f>
        <v>140.4955003</v>
      </c>
      <c r="G48">
        <f>100*(1+SUM($S$2:S48))</f>
        <v>199.82121476437138</v>
      </c>
      <c r="H48">
        <f>100*(1+SUM($T$2:T48))</f>
        <v>240.31671496512041</v>
      </c>
      <c r="I48">
        <f>100*(1+SUM($R$26:R48))</f>
        <v>121.35551022215179</v>
      </c>
      <c r="J48">
        <f>100*(1+SUM($Q$5:Q48))</f>
        <v>197.13556447613757</v>
      </c>
      <c r="L48">
        <v>1.33680398895504</v>
      </c>
      <c r="M48">
        <v>3.2050951117559801</v>
      </c>
      <c r="O48">
        <v>0.336803987688572</v>
      </c>
      <c r="P48">
        <v>0.807514656573042</v>
      </c>
      <c r="Q48">
        <v>-6.6669581183877134E-3</v>
      </c>
      <c r="R48">
        <v>5.3208069727660276E-2</v>
      </c>
      <c r="S48">
        <v>8.0409844279590297E-4</v>
      </c>
      <c r="T48">
        <v>0.138899794809829</v>
      </c>
      <c r="U48">
        <v>0.13809569599999999</v>
      </c>
    </row>
    <row r="49" spans="1:21" x14ac:dyDescent="0.25">
      <c r="A49">
        <v>2009</v>
      </c>
      <c r="B49">
        <v>1</v>
      </c>
      <c r="C49" s="2">
        <f t="shared" si="0"/>
        <v>39814</v>
      </c>
      <c r="E49">
        <v>124.76247032761232</v>
      </c>
      <c r="F49">
        <f>100*(1+SUM($U$2:U49))</f>
        <v>143.39504170000001</v>
      </c>
      <c r="G49">
        <f>100*(1+SUM($S$2:S49))</f>
        <v>212.00161163287009</v>
      </c>
      <c r="H49">
        <f>100*(1+SUM($T$2:T49))</f>
        <v>255.39665325087611</v>
      </c>
      <c r="I49">
        <f>100*(1+SUM($R$26:R49))</f>
        <v>136.75436452470458</v>
      </c>
      <c r="J49">
        <f>100*(1+SUM($Q$5:Q49))</f>
        <v>208.9613682302911</v>
      </c>
      <c r="L49">
        <v>1.37108432633649</v>
      </c>
      <c r="M49">
        <v>2.9813053266549101</v>
      </c>
      <c r="O49">
        <v>0.37108432509324302</v>
      </c>
      <c r="P49">
        <v>0.80689105225935998</v>
      </c>
      <c r="Q49">
        <v>0.11825803754153556</v>
      </c>
      <c r="R49">
        <v>0.15398854302552806</v>
      </c>
      <c r="S49">
        <v>0.121803968684987</v>
      </c>
      <c r="T49">
        <v>0.15079938285755701</v>
      </c>
      <c r="U49">
        <v>2.8995414000000001E-2</v>
      </c>
    </row>
    <row r="50" spans="1:21" x14ac:dyDescent="0.25">
      <c r="A50">
        <v>2009</v>
      </c>
      <c r="B50">
        <v>2</v>
      </c>
      <c r="C50" s="2">
        <f t="shared" si="0"/>
        <v>39845</v>
      </c>
      <c r="E50">
        <v>129.94971930689852</v>
      </c>
      <c r="F50">
        <f>100*(1+SUM($U$2:U50))</f>
        <v>147.5527415</v>
      </c>
      <c r="G50">
        <f>100*(1+SUM($S$2:S50))</f>
        <v>216.4276034573322</v>
      </c>
      <c r="H50">
        <f>100*(1+SUM($T$2:T50))</f>
        <v>263.98034482554681</v>
      </c>
      <c r="I50">
        <f>100*(1+SUM($R$26:R50))</f>
        <v>144.74648276891392</v>
      </c>
      <c r="J50">
        <f>100*(1+SUM($Q$5:Q50))</f>
        <v>214.26520356098752</v>
      </c>
      <c r="L50">
        <v>1.3532797006445401</v>
      </c>
      <c r="M50">
        <v>2.8108940941906302</v>
      </c>
      <c r="O50">
        <v>0.35327969923970598</v>
      </c>
      <c r="P50">
        <v>0.73379643493508495</v>
      </c>
      <c r="Q50">
        <v>5.3038353306964062E-2</v>
      </c>
      <c r="R50">
        <v>7.9921182442093175E-2</v>
      </c>
      <c r="S50">
        <v>4.4259918244621201E-2</v>
      </c>
      <c r="T50">
        <v>8.5836915746707002E-2</v>
      </c>
      <c r="U50">
        <v>4.1576997999999997E-2</v>
      </c>
    </row>
    <row r="51" spans="1:21" x14ac:dyDescent="0.25">
      <c r="A51">
        <v>2009</v>
      </c>
      <c r="B51">
        <v>3</v>
      </c>
      <c r="C51" s="2">
        <f t="shared" si="0"/>
        <v>39873</v>
      </c>
      <c r="E51">
        <v>138.40575039371021</v>
      </c>
      <c r="F51">
        <f>100*(1+SUM($U$2:U51))</f>
        <v>154.0598976</v>
      </c>
      <c r="G51">
        <f>100*(1+SUM($S$2:S51))</f>
        <v>234.05541635006361</v>
      </c>
      <c r="H51">
        <f>100*(1+SUM($T$2:T51))</f>
        <v>288.11531381363318</v>
      </c>
      <c r="I51">
        <f>100*(1+SUM($R$26:R51))</f>
        <v>165.31703656605495</v>
      </c>
      <c r="J51">
        <f>100*(1+SUM($Q$5:Q51))</f>
        <v>231.42482589045414</v>
      </c>
      <c r="L51">
        <v>1.43602414510943</v>
      </c>
      <c r="M51">
        <v>2.8882966274414299</v>
      </c>
      <c r="O51">
        <v>0.43602414375716197</v>
      </c>
      <c r="P51">
        <v>0.87698181641853101</v>
      </c>
      <c r="Q51">
        <v>0.17159622329466628</v>
      </c>
      <c r="R51">
        <v>0.20570553797141039</v>
      </c>
      <c r="S51">
        <v>0.17627812892731401</v>
      </c>
      <c r="T51">
        <v>0.241349689880864</v>
      </c>
      <c r="U51">
        <v>6.5071561E-2</v>
      </c>
    </row>
    <row r="52" spans="1:21" x14ac:dyDescent="0.25">
      <c r="A52">
        <v>2009</v>
      </c>
      <c r="B52">
        <v>4</v>
      </c>
      <c r="C52" s="2">
        <f t="shared" si="0"/>
        <v>39904</v>
      </c>
      <c r="E52">
        <v>144.62986930702715</v>
      </c>
      <c r="F52">
        <f>100*(1+SUM($U$2:U52))</f>
        <v>158.5569065</v>
      </c>
      <c r="G52">
        <f>100*(1+SUM($S$2:S52))</f>
        <v>238.0734014610187</v>
      </c>
      <c r="H52">
        <f>100*(1+SUM($T$2:T52))</f>
        <v>296.63030778811549</v>
      </c>
      <c r="I52">
        <f>100*(1+SUM($R$26:R52))</f>
        <v>171.22240111739615</v>
      </c>
      <c r="J52">
        <f>100*(1+SUM($Q$5:Q52))</f>
        <v>236.01611941981668</v>
      </c>
      <c r="L52">
        <v>2.0531425109387298</v>
      </c>
      <c r="M52">
        <v>3.63676426705721</v>
      </c>
      <c r="O52">
        <v>1.0531425093033999</v>
      </c>
      <c r="P52">
        <v>1.86544821984583</v>
      </c>
      <c r="Q52">
        <v>4.5912935293625015E-2</v>
      </c>
      <c r="R52">
        <v>5.9053645513412127E-2</v>
      </c>
      <c r="S52">
        <v>4.0179851109550899E-2</v>
      </c>
      <c r="T52">
        <v>8.51499397448226E-2</v>
      </c>
      <c r="U52">
        <v>4.4970088999999998E-2</v>
      </c>
    </row>
    <row r="53" spans="1:21" x14ac:dyDescent="0.25">
      <c r="A53">
        <v>2009</v>
      </c>
      <c r="B53">
        <v>5</v>
      </c>
      <c r="C53" s="2">
        <f t="shared" si="0"/>
        <v>39934</v>
      </c>
      <c r="E53">
        <v>149.01202056440098</v>
      </c>
      <c r="F53">
        <f>100*(1+SUM($U$2:U53))</f>
        <v>161.586814</v>
      </c>
      <c r="G53">
        <f>100*(1+SUM($S$2:S53))</f>
        <v>243.15985891040521</v>
      </c>
      <c r="H53">
        <f>100*(1+SUM($T$2:T53))</f>
        <v>304.74667275312851</v>
      </c>
      <c r="I53">
        <f>100*(1+SUM($R$26:R53))</f>
        <v>177.39597267094709</v>
      </c>
      <c r="J53">
        <f>100*(1+SUM($Q$5:Q53))</f>
        <v>241.23089831212408</v>
      </c>
      <c r="L53">
        <v>2.1156378600449002</v>
      </c>
      <c r="M53">
        <v>3.7837817640722</v>
      </c>
      <c r="O53">
        <v>1.1156378587607101</v>
      </c>
      <c r="P53">
        <v>1.9952990360009399</v>
      </c>
      <c r="Q53">
        <v>5.2147788923074659E-2</v>
      </c>
      <c r="R53">
        <v>6.1735715535509529E-2</v>
      </c>
      <c r="S53">
        <v>5.0864574493865097E-2</v>
      </c>
      <c r="T53">
        <v>8.1163649650130607E-2</v>
      </c>
      <c r="U53">
        <v>3.0299075000000002E-2</v>
      </c>
    </row>
    <row r="54" spans="1:21" x14ac:dyDescent="0.25">
      <c r="A54">
        <v>2009</v>
      </c>
      <c r="B54">
        <v>6</v>
      </c>
      <c r="C54" s="2">
        <f t="shared" si="0"/>
        <v>39965</v>
      </c>
      <c r="E54">
        <v>139.58221505688084</v>
      </c>
      <c r="F54">
        <f>100*(1+SUM($U$2:U54))</f>
        <v>155.25859600000001</v>
      </c>
      <c r="G54">
        <f>100*(1+SUM($S$2:S54))</f>
        <v>257.15973123589532</v>
      </c>
      <c r="H54">
        <f>100*(1+SUM($T$2:T54))</f>
        <v>312.41832710992969</v>
      </c>
      <c r="I54">
        <f>100*(1+SUM($R$26:R54))</f>
        <v>182.75219453712549</v>
      </c>
      <c r="J54">
        <f>100*(1+SUM($Q$5:Q54))</f>
        <v>255.97012815873842</v>
      </c>
      <c r="L54">
        <v>1.46576318090137</v>
      </c>
      <c r="M54">
        <v>2.63765245796482</v>
      </c>
      <c r="O54">
        <v>0.46576318074598599</v>
      </c>
      <c r="P54">
        <v>0.83814453397423505</v>
      </c>
      <c r="Q54">
        <v>0.1473922984661431</v>
      </c>
      <c r="R54">
        <v>5.3562218661783845E-2</v>
      </c>
      <c r="S54">
        <v>0.13999872325490101</v>
      </c>
      <c r="T54">
        <v>7.6716543568012302E-2</v>
      </c>
      <c r="U54">
        <v>-6.3282179999999993E-2</v>
      </c>
    </row>
    <row r="55" spans="1:21" x14ac:dyDescent="0.25">
      <c r="A55">
        <v>2009</v>
      </c>
      <c r="B55">
        <v>7</v>
      </c>
      <c r="C55" s="2">
        <f t="shared" si="0"/>
        <v>39995</v>
      </c>
      <c r="E55">
        <v>133.87877701511118</v>
      </c>
      <c r="F55">
        <f>100*(1+SUM($U$2:U55))</f>
        <v>151.17251810000002</v>
      </c>
      <c r="G55">
        <f>100*(1+SUM($S$2:S55))</f>
        <v>275.4946571452333</v>
      </c>
      <c r="H55">
        <f>100*(1+SUM($T$2:T55))</f>
        <v>326.66717509965395</v>
      </c>
      <c r="I55">
        <f>100*(1+SUM($R$26:R55))</f>
        <v>196.54953309215898</v>
      </c>
      <c r="J55">
        <f>100*(1+SUM($Q$5:Q55))</f>
        <v>273.9128214417949</v>
      </c>
      <c r="L55">
        <v>1.3070622887628001</v>
      </c>
      <c r="M55">
        <v>2.0758166516690899</v>
      </c>
      <c r="O55">
        <v>0.30706228866060498</v>
      </c>
      <c r="P55">
        <v>0.48766230741123101</v>
      </c>
      <c r="Q55">
        <v>0.17942693283056529</v>
      </c>
      <c r="R55">
        <v>0.13797338555033506</v>
      </c>
      <c r="S55">
        <v>0.18334925909338001</v>
      </c>
      <c r="T55">
        <v>0.142488479897242</v>
      </c>
      <c r="U55">
        <v>-4.0860779E-2</v>
      </c>
    </row>
    <row r="56" spans="1:21" x14ac:dyDescent="0.25">
      <c r="A56">
        <v>2009</v>
      </c>
      <c r="B56">
        <v>8</v>
      </c>
      <c r="C56" s="2">
        <f t="shared" si="0"/>
        <v>40026</v>
      </c>
      <c r="E56">
        <v>147.34273052838847</v>
      </c>
      <c r="F56">
        <f>100*(1+SUM($U$2:U56))</f>
        <v>161.2293425</v>
      </c>
      <c r="G56">
        <f>100*(1+SUM($S$2:S56))</f>
        <v>251.97650632540581</v>
      </c>
      <c r="H56">
        <f>100*(1+SUM($T$2:T56))</f>
        <v>313.2058486329164</v>
      </c>
      <c r="I56">
        <f>100*(1+SUM($R$26:R56))</f>
        <v>179.9893510416471</v>
      </c>
      <c r="J56">
        <f>100*(1+SUM($Q$5:Q56))</f>
        <v>249.69750636288461</v>
      </c>
      <c r="L56">
        <v>0.53877055750762204</v>
      </c>
      <c r="M56">
        <v>0.752556189626856</v>
      </c>
      <c r="O56">
        <v>-0.46122944232193003</v>
      </c>
      <c r="P56">
        <v>-0.64424654785331903</v>
      </c>
      <c r="Q56">
        <v>-0.24215315078910302</v>
      </c>
      <c r="R56">
        <v>-0.16560182050511887</v>
      </c>
      <c r="S56">
        <v>-0.23518150819827499</v>
      </c>
      <c r="T56">
        <v>-0.134613264667375</v>
      </c>
      <c r="U56">
        <v>0.100568244</v>
      </c>
    </row>
    <row r="57" spans="1:21" x14ac:dyDescent="0.25">
      <c r="A57">
        <v>2009</v>
      </c>
      <c r="B57">
        <v>9</v>
      </c>
      <c r="C57" s="2">
        <f t="shared" si="0"/>
        <v>40057</v>
      </c>
      <c r="E57">
        <v>145.8766307244365</v>
      </c>
      <c r="F57">
        <f>100*(1+SUM($U$2:U57))</f>
        <v>160.2343156</v>
      </c>
      <c r="G57">
        <f>100*(1+SUM($S$2:S57))</f>
        <v>257.85089643941433</v>
      </c>
      <c r="H57">
        <f>100*(1+SUM($T$2:T57))</f>
        <v>318.0852118723792</v>
      </c>
      <c r="I57">
        <f>100*(1+SUM($R$26:R57))</f>
        <v>183.73004658771177</v>
      </c>
      <c r="J57">
        <f>100*(1+SUM($Q$5:Q57))</f>
        <v>255.86405584402954</v>
      </c>
      <c r="L57">
        <v>0.28298790679001101</v>
      </c>
      <c r="M57">
        <v>0.39445749618269299</v>
      </c>
      <c r="O57">
        <v>-0.71701209210806005</v>
      </c>
      <c r="P57">
        <v>-0.99944480957265802</v>
      </c>
      <c r="Q57">
        <v>6.1665494811449152E-2</v>
      </c>
      <c r="R57">
        <v>3.74069554606467E-2</v>
      </c>
      <c r="S57">
        <v>5.8743901140085597E-2</v>
      </c>
      <c r="T57">
        <v>4.8793632394627598E-2</v>
      </c>
      <c r="U57">
        <v>-9.9502689999999994E-3</v>
      </c>
    </row>
    <row r="58" spans="1:21" x14ac:dyDescent="0.25">
      <c r="A58">
        <v>2009</v>
      </c>
      <c r="B58">
        <v>10</v>
      </c>
      <c r="C58" s="2">
        <f t="shared" si="0"/>
        <v>40087</v>
      </c>
      <c r="E58">
        <v>152.51223641461382</v>
      </c>
      <c r="F58">
        <f>100*(1+SUM($U$2:U58))</f>
        <v>164.78309470000002</v>
      </c>
      <c r="G58">
        <f>100*(1+SUM($S$2:S58))</f>
        <v>266.3988517783871</v>
      </c>
      <c r="H58">
        <f>100*(1+SUM($T$2:T58))</f>
        <v>331.18194627112359</v>
      </c>
      <c r="I58">
        <f>100*(1+SUM($R$26:R58))</f>
        <v>196.28834478039428</v>
      </c>
      <c r="J58">
        <f>100*(1+SUM($Q$5:Q58))</f>
        <v>265.03504892177182</v>
      </c>
      <c r="L58">
        <v>0.144128785607223</v>
      </c>
      <c r="M58">
        <v>0.28612810782836101</v>
      </c>
      <c r="O58">
        <v>-0.855871213355897</v>
      </c>
      <c r="P58">
        <v>-1.69909716502609</v>
      </c>
      <c r="Q58">
        <v>9.1709930777422691E-2</v>
      </c>
      <c r="R58">
        <v>0.1255829819268251</v>
      </c>
      <c r="S58">
        <v>8.5479553389726806E-2</v>
      </c>
      <c r="T58">
        <v>0.130967343987444</v>
      </c>
      <c r="U58">
        <v>4.5487791E-2</v>
      </c>
    </row>
    <row r="59" spans="1:21" x14ac:dyDescent="0.25">
      <c r="A59">
        <v>2009</v>
      </c>
      <c r="B59">
        <v>11</v>
      </c>
      <c r="C59" s="2">
        <f t="shared" si="0"/>
        <v>40118</v>
      </c>
      <c r="E59">
        <v>167.53415851867479</v>
      </c>
      <c r="F59">
        <f>100*(1+SUM($U$2:U59))</f>
        <v>174.63274509999999</v>
      </c>
      <c r="G59">
        <f>100*(1+SUM($S$2:S59))</f>
        <v>272.74757170171102</v>
      </c>
      <c r="H59">
        <f>100*(1+SUM($T$2:T59))</f>
        <v>347.380316559574</v>
      </c>
      <c r="I59">
        <f>100*(1+SUM($R$26:R59))</f>
        <v>211.37973173019154</v>
      </c>
      <c r="J59">
        <f>100*(1+SUM($Q$5:Q59))</f>
        <v>272.08608279904792</v>
      </c>
      <c r="L59">
        <v>-5.3590122256013201E-2</v>
      </c>
      <c r="M59">
        <v>-0.109394799588919</v>
      </c>
      <c r="O59">
        <v>-1.0535901208776499</v>
      </c>
      <c r="P59">
        <v>-2.1507187399868601</v>
      </c>
      <c r="Q59">
        <v>7.0510338772760445E-2</v>
      </c>
      <c r="R59">
        <v>0.1509138694979727</v>
      </c>
      <c r="S59">
        <v>6.3487199233239797E-2</v>
      </c>
      <c r="T59">
        <v>0.16198370288450401</v>
      </c>
      <c r="U59">
        <v>9.8496503999999999E-2</v>
      </c>
    </row>
    <row r="60" spans="1:21" x14ac:dyDescent="0.25">
      <c r="A60">
        <v>2009</v>
      </c>
      <c r="B60">
        <v>12</v>
      </c>
      <c r="C60" s="2">
        <f t="shared" si="0"/>
        <v>40148</v>
      </c>
      <c r="E60">
        <v>168.16155869671877</v>
      </c>
      <c r="F60">
        <f>100*(1+SUM($U$2:U60))</f>
        <v>175.00723600000001</v>
      </c>
      <c r="G60">
        <f>100*(1+SUM($S$2:S60))</f>
        <v>276.0923296820614</v>
      </c>
      <c r="H60">
        <f>100*(1+SUM($T$2:T60))</f>
        <v>351.0995654025827</v>
      </c>
      <c r="I60">
        <f>100*(1+SUM($R$26:R60))</f>
        <v>213.19412474955675</v>
      </c>
      <c r="J60">
        <f>100*(1+SUM($Q$5:Q60))</f>
        <v>273.90886227434021</v>
      </c>
      <c r="L60">
        <v>-0.16642021842958901</v>
      </c>
      <c r="M60">
        <v>-0.289849111249877</v>
      </c>
      <c r="O60">
        <v>-1.1664202150062</v>
      </c>
      <c r="P60">
        <v>-2.0315191630648899</v>
      </c>
      <c r="Q60">
        <v>1.8227794752923753E-2</v>
      </c>
      <c r="R60">
        <v>1.8143930193651847E-2</v>
      </c>
      <c r="S60">
        <v>3.34475798035044E-2</v>
      </c>
      <c r="T60">
        <v>3.7192488430086601E-2</v>
      </c>
      <c r="U60">
        <v>3.7449089999999998E-3</v>
      </c>
    </row>
    <row r="61" spans="1:21" x14ac:dyDescent="0.25">
      <c r="A61">
        <v>2010</v>
      </c>
      <c r="B61">
        <v>1</v>
      </c>
      <c r="C61" s="2">
        <f t="shared" si="0"/>
        <v>40179</v>
      </c>
      <c r="E61">
        <v>181.12024900417651</v>
      </c>
      <c r="F61">
        <f>100*(1+SUM($U$2:U61))</f>
        <v>182.71333150000001</v>
      </c>
      <c r="G61">
        <f>100*(1+SUM($S$2:S61))</f>
        <v>265.63661135211686</v>
      </c>
      <c r="H61">
        <f>100*(1+SUM($T$2:T61))</f>
        <v>348.34994254890739</v>
      </c>
      <c r="I61">
        <f>100*(1+SUM($R$26:R61))</f>
        <v>210.72804697480117</v>
      </c>
      <c r="J61">
        <f>100*(1+SUM($Q$5:Q61))</f>
        <v>263.51867075832092</v>
      </c>
      <c r="L61">
        <v>-0.32607222851304002</v>
      </c>
      <c r="M61">
        <v>-0.57130846549132697</v>
      </c>
      <c r="O61">
        <v>-1.3260722252477699</v>
      </c>
      <c r="P61">
        <v>-2.3234002226103398</v>
      </c>
      <c r="Q61">
        <v>-0.1039019151601933</v>
      </c>
      <c r="R61">
        <v>-2.4660777747555453E-2</v>
      </c>
      <c r="S61">
        <v>-0.10455718329944599</v>
      </c>
      <c r="T61">
        <v>-2.74962285367529E-2</v>
      </c>
      <c r="U61">
        <v>7.7060955E-2</v>
      </c>
    </row>
    <row r="62" spans="1:21" x14ac:dyDescent="0.25">
      <c r="A62">
        <v>2010</v>
      </c>
      <c r="B62">
        <v>2</v>
      </c>
      <c r="C62" s="2">
        <f t="shared" si="0"/>
        <v>40210</v>
      </c>
      <c r="E62">
        <v>189.8292216543949</v>
      </c>
      <c r="F62">
        <f>100*(1+SUM($U$2:U62))</f>
        <v>187.5217241</v>
      </c>
      <c r="G62">
        <f>100*(1+SUM($S$2:S62))</f>
        <v>267.49766926800521</v>
      </c>
      <c r="H62">
        <f>100*(1+SUM($T$2:T62))</f>
        <v>355.01939310376923</v>
      </c>
      <c r="I62">
        <f>100*(1+SUM($R$26:R62))</f>
        <v>216.67183676369862</v>
      </c>
      <c r="J62">
        <f>100*(1+SUM($Q$5:Q62))</f>
        <v>265.93771350275313</v>
      </c>
      <c r="L62">
        <v>-0.33205885345236502</v>
      </c>
      <c r="M62">
        <v>-0.58366068504664603</v>
      </c>
      <c r="O62">
        <v>-1.33205885057579</v>
      </c>
      <c r="P62">
        <v>-2.3413632052154698</v>
      </c>
      <c r="Q62">
        <v>2.4190427444322451E-2</v>
      </c>
      <c r="R62">
        <v>5.9437897888974078E-2</v>
      </c>
      <c r="S62">
        <v>1.86105791588837E-2</v>
      </c>
      <c r="T62">
        <v>6.6694505548618693E-2</v>
      </c>
      <c r="U62">
        <v>4.8083925999999999E-2</v>
      </c>
    </row>
    <row r="63" spans="1:21" x14ac:dyDescent="0.25">
      <c r="A63">
        <v>2010</v>
      </c>
      <c r="B63">
        <v>3</v>
      </c>
      <c r="C63" s="2">
        <f t="shared" si="0"/>
        <v>40238</v>
      </c>
      <c r="E63">
        <v>202.70821803799265</v>
      </c>
      <c r="F63">
        <f>100*(1+SUM($U$2:U63))</f>
        <v>194.3062414</v>
      </c>
      <c r="G63">
        <f>100*(1+SUM($S$2:S63))</f>
        <v>269.2879715521201</v>
      </c>
      <c r="H63">
        <f>100*(1+SUM($T$2:T63))</f>
        <v>363.59421271482188</v>
      </c>
      <c r="I63">
        <f>100*(1+SUM($R$26:R63))</f>
        <v>219.29316686918617</v>
      </c>
      <c r="J63">
        <f>100*(1+SUM($Q$5:Q63))</f>
        <v>267.88611172682806</v>
      </c>
      <c r="L63">
        <v>-0.49284268615081001</v>
      </c>
      <c r="M63">
        <v>-1.0739969040464701</v>
      </c>
      <c r="O63">
        <v>-1.4928426836593001</v>
      </c>
      <c r="P63">
        <v>-3.2531849733175702</v>
      </c>
      <c r="Q63">
        <v>1.948398224074939E-2</v>
      </c>
      <c r="R63">
        <v>2.6213301054875487E-2</v>
      </c>
      <c r="S63">
        <v>1.7903022841148801E-2</v>
      </c>
      <c r="T63">
        <v>8.5748196110526795E-2</v>
      </c>
      <c r="U63">
        <v>6.7845172999999995E-2</v>
      </c>
    </row>
    <row r="64" spans="1:21" x14ac:dyDescent="0.25">
      <c r="A64">
        <v>2010</v>
      </c>
      <c r="B64">
        <v>4</v>
      </c>
      <c r="C64" s="2">
        <f t="shared" si="0"/>
        <v>40269</v>
      </c>
      <c r="E64">
        <v>200.66832469823274</v>
      </c>
      <c r="F64">
        <f>100*(1+SUM($U$2:U64))</f>
        <v>193.29992140000002</v>
      </c>
      <c r="G64">
        <f>100*(1+SUM($S$2:S64))</f>
        <v>261.08455064277837</v>
      </c>
      <c r="H64">
        <f>100*(1+SUM($T$2:T64))</f>
        <v>354.38447176279368</v>
      </c>
      <c r="I64">
        <f>100*(1+SUM($R$26:R64))</f>
        <v>212.61803398887932</v>
      </c>
      <c r="J64">
        <f>100*(1+SUM($Q$5:Q64))</f>
        <v>259.5692427552504</v>
      </c>
      <c r="L64">
        <v>-0.28833535871633698</v>
      </c>
      <c r="M64">
        <v>-0.54331169728108697</v>
      </c>
      <c r="O64">
        <v>-1.28833535691253</v>
      </c>
      <c r="P64">
        <v>-2.4276164854310598</v>
      </c>
      <c r="Q64">
        <v>-8.3168689715776789E-2</v>
      </c>
      <c r="R64">
        <v>-6.675132880306793E-2</v>
      </c>
      <c r="S64">
        <v>-8.2034209093417104E-2</v>
      </c>
      <c r="T64">
        <v>-9.2097409520282406E-2</v>
      </c>
      <c r="U64">
        <v>-1.00632E-2</v>
      </c>
    </row>
    <row r="65" spans="1:21" x14ac:dyDescent="0.25">
      <c r="A65">
        <v>2010</v>
      </c>
      <c r="B65">
        <v>5</v>
      </c>
      <c r="C65" s="2">
        <f t="shared" si="0"/>
        <v>40299</v>
      </c>
      <c r="E65">
        <v>202.16129683331926</v>
      </c>
      <c r="F65">
        <f>100*(1+SUM($U$2:U65))</f>
        <v>194.04392130000002</v>
      </c>
      <c r="G65">
        <f>100*(1+SUM($S$2:S65))</f>
        <v>253.37822894564246</v>
      </c>
      <c r="H65">
        <f>100*(1+SUM($T$2:T65))</f>
        <v>347.42214996445171</v>
      </c>
      <c r="I65">
        <f>100*(1+SUM($R$26:R65))</f>
        <v>205.08606502513339</v>
      </c>
      <c r="J65">
        <f>100*(1+SUM($Q$5:Q65))</f>
        <v>249.98119309691234</v>
      </c>
      <c r="L65">
        <v>-0.215559614244687</v>
      </c>
      <c r="M65">
        <v>-0.38369603169243099</v>
      </c>
      <c r="O65">
        <v>-1.21555961239203</v>
      </c>
      <c r="P65">
        <v>-2.1636956511784402</v>
      </c>
      <c r="Q65">
        <v>-9.5880496583381117E-2</v>
      </c>
      <c r="R65">
        <v>-7.5319689637459913E-2</v>
      </c>
      <c r="S65">
        <v>-7.7063216971359302E-2</v>
      </c>
      <c r="T65">
        <v>-6.9623217983419305E-2</v>
      </c>
      <c r="U65">
        <v>7.4399990000000001E-3</v>
      </c>
    </row>
    <row r="66" spans="1:21" x14ac:dyDescent="0.25">
      <c r="A66">
        <v>2010</v>
      </c>
      <c r="B66">
        <v>6</v>
      </c>
      <c r="C66" s="2">
        <f t="shared" si="0"/>
        <v>40330</v>
      </c>
      <c r="E66">
        <v>201.92233732859114</v>
      </c>
      <c r="F66">
        <f>100*(1+SUM($U$2:U66))</f>
        <v>193.92571890000002</v>
      </c>
      <c r="G66">
        <f>100*(1+SUM($S$2:S66))</f>
        <v>246.62523907091742</v>
      </c>
      <c r="H66">
        <f>100*(1+SUM($T$2:T66))</f>
        <v>340.55095773883517</v>
      </c>
      <c r="I66">
        <f>100*(1+SUM($R$26:R66))</f>
        <v>194.36819427305508</v>
      </c>
      <c r="J66">
        <f>100*(1+SUM($Q$5:Q66))</f>
        <v>242.40202634009904</v>
      </c>
      <c r="L66">
        <v>2.2156270235986E-2</v>
      </c>
      <c r="M66">
        <v>3.2939138452239697E-2</v>
      </c>
      <c r="O66">
        <v>-0.97784372814572396</v>
      </c>
      <c r="P66">
        <v>-1.45373429763263</v>
      </c>
      <c r="Q66">
        <v>-7.5791667568132826E-2</v>
      </c>
      <c r="R66">
        <v>-0.10717870752078269</v>
      </c>
      <c r="S66">
        <v>-6.7529898747250294E-2</v>
      </c>
      <c r="T66">
        <v>-6.8711922256165694E-2</v>
      </c>
      <c r="U66">
        <v>-1.1820240000000001E-3</v>
      </c>
    </row>
    <row r="67" spans="1:21" x14ac:dyDescent="0.25">
      <c r="A67">
        <v>2010</v>
      </c>
      <c r="B67">
        <v>7</v>
      </c>
      <c r="C67" s="2">
        <f t="shared" ref="C67:C130" si="1">DATE(A67,B67,1)</f>
        <v>40360</v>
      </c>
      <c r="E67">
        <v>208.00593084388214</v>
      </c>
      <c r="F67">
        <f>100*(1+SUM($U$2:U67))</f>
        <v>196.93855720000002</v>
      </c>
      <c r="G67">
        <f>100*(1+SUM($S$2:S67))</f>
        <v>257.63461088522394</v>
      </c>
      <c r="H67">
        <f>100*(1+SUM($T$2:T67))</f>
        <v>354.57316780524019</v>
      </c>
      <c r="I67">
        <f>100*(1+SUM($R$26:R67))</f>
        <v>208.74057110347485</v>
      </c>
      <c r="J67">
        <f>100*(1+SUM($Q$5:Q67))</f>
        <v>254.33225064142516</v>
      </c>
      <c r="L67">
        <v>0.48778146275942502</v>
      </c>
      <c r="M67">
        <v>0.64784667726855705</v>
      </c>
      <c r="O67">
        <v>-0.512218534826272</v>
      </c>
      <c r="P67">
        <v>-0.68030276088489205</v>
      </c>
      <c r="Q67">
        <v>0.11930224301326134</v>
      </c>
      <c r="R67">
        <v>0.14372376830419764</v>
      </c>
      <c r="S67">
        <v>0.110093718143065</v>
      </c>
      <c r="T67">
        <v>0.14022210066405</v>
      </c>
      <c r="U67">
        <v>3.0128383000000002E-2</v>
      </c>
    </row>
    <row r="68" spans="1:21" x14ac:dyDescent="0.25">
      <c r="A68">
        <v>2010</v>
      </c>
      <c r="B68">
        <v>8</v>
      </c>
      <c r="C68" s="2">
        <f t="shared" si="1"/>
        <v>40391</v>
      </c>
      <c r="E68">
        <v>228.85246515818619</v>
      </c>
      <c r="F68">
        <f>100*(1+SUM($U$2:U68))</f>
        <v>206.96064369999999</v>
      </c>
      <c r="G68">
        <f>100*(1+SUM($S$2:S68))</f>
        <v>257.50851703346291</v>
      </c>
      <c r="H68">
        <f>100*(1+SUM($T$2:T68))</f>
        <v>364.46916047811771</v>
      </c>
      <c r="I68">
        <f>100*(1+SUM($R$26:R68))</f>
        <v>218.24063433224606</v>
      </c>
      <c r="J68">
        <f>100*(1+SUM($Q$5:Q68))</f>
        <v>255.52924595313544</v>
      </c>
      <c r="L68">
        <v>1.27953821853665</v>
      </c>
      <c r="M68">
        <v>2.33811682846803</v>
      </c>
      <c r="O68">
        <v>0.27953821853720401</v>
      </c>
      <c r="P68">
        <v>0.51080382182300299</v>
      </c>
      <c r="Q68">
        <v>1.1969953117102724E-2</v>
      </c>
      <c r="R68">
        <v>9.5000632287712342E-2</v>
      </c>
      <c r="S68">
        <v>-1.26093851761002E-3</v>
      </c>
      <c r="T68">
        <v>9.8959926728775197E-2</v>
      </c>
      <c r="U68">
        <v>0.10022086500000001</v>
      </c>
    </row>
    <row r="69" spans="1:21" x14ac:dyDescent="0.25">
      <c r="A69">
        <v>2010</v>
      </c>
      <c r="B69">
        <v>9</v>
      </c>
      <c r="C69" s="2">
        <f t="shared" si="1"/>
        <v>40422</v>
      </c>
      <c r="E69">
        <v>218.82132060307526</v>
      </c>
      <c r="F69">
        <f>100*(1+SUM($U$2:U69))</f>
        <v>202.5774073</v>
      </c>
      <c r="G69">
        <f>100*(1+SUM($S$2:S69))</f>
        <v>258.28095083895386</v>
      </c>
      <c r="H69">
        <f>100*(1+SUM($T$2:T69))</f>
        <v>360.85835793071396</v>
      </c>
      <c r="I69">
        <f>100*(1+SUM($R$26:R69))</f>
        <v>219.79446945706931</v>
      </c>
      <c r="J69">
        <f>100*(1+SUM($Q$5:Q69))</f>
        <v>256.64457081991992</v>
      </c>
      <c r="L69">
        <v>1.32344238249544</v>
      </c>
      <c r="M69">
        <v>2.79148318739401</v>
      </c>
      <c r="O69">
        <v>0.32344238370712203</v>
      </c>
      <c r="P69">
        <v>0.68222386325182505</v>
      </c>
      <c r="Q69">
        <v>1.1153248667844718E-2</v>
      </c>
      <c r="R69">
        <v>1.5538351248232385E-2</v>
      </c>
      <c r="S69">
        <v>7.7243380549094397E-3</v>
      </c>
      <c r="T69">
        <v>-3.6108025474037499E-2</v>
      </c>
      <c r="U69">
        <v>-4.3832363999999999E-2</v>
      </c>
    </row>
    <row r="70" spans="1:21" x14ac:dyDescent="0.25">
      <c r="A70">
        <v>2010</v>
      </c>
      <c r="B70">
        <v>10</v>
      </c>
      <c r="C70" s="2">
        <f t="shared" si="1"/>
        <v>40452</v>
      </c>
      <c r="E70">
        <v>209.28994112690555</v>
      </c>
      <c r="F70">
        <f>100*(1+SUM($U$2:U70))</f>
        <v>198.22162539999999</v>
      </c>
      <c r="G70">
        <f>100*(1+SUM($S$2:S70))</f>
        <v>271.33575439575367</v>
      </c>
      <c r="H70">
        <f>100*(1+SUM($T$2:T70))</f>
        <v>369.5573795826125</v>
      </c>
      <c r="I70">
        <f>100*(1+SUM($R$26:R70))</f>
        <v>228.26741285491511</v>
      </c>
      <c r="J70">
        <f>100*(1+SUM($Q$5:Q70))</f>
        <v>271.78336839585916</v>
      </c>
      <c r="L70">
        <v>0.87766635594501397</v>
      </c>
      <c r="M70">
        <v>1.8624765018509799</v>
      </c>
      <c r="O70">
        <v>-0.12233364334501</v>
      </c>
      <c r="P70">
        <v>-0.25960153807844799</v>
      </c>
      <c r="Q70">
        <v>0.1513879757593925</v>
      </c>
      <c r="R70">
        <v>8.4729433978457572E-2</v>
      </c>
      <c r="S70">
        <v>0.13054803556799799</v>
      </c>
      <c r="T70">
        <v>8.6990216518985697E-2</v>
      </c>
      <c r="U70">
        <v>-4.3557818999999998E-2</v>
      </c>
    </row>
    <row r="71" spans="1:21" x14ac:dyDescent="0.25">
      <c r="A71">
        <v>2010</v>
      </c>
      <c r="B71">
        <v>11</v>
      </c>
      <c r="C71" s="2">
        <f t="shared" si="1"/>
        <v>40483</v>
      </c>
      <c r="E71">
        <v>234.81832489077141</v>
      </c>
      <c r="F71">
        <f>100*(1+SUM($U$2:U71))</f>
        <v>210.41924160000002</v>
      </c>
      <c r="G71">
        <f>100*(1+SUM($S$2:S71))</f>
        <v>264.88444491588126</v>
      </c>
      <c r="H71">
        <f>100*(1+SUM($T$2:T71))</f>
        <v>375.30368625821347</v>
      </c>
      <c r="I71">
        <f>100*(1+SUM($R$26:R71))</f>
        <v>229.36305343574901</v>
      </c>
      <c r="J71">
        <f>100*(1+SUM($Q$5:Q71))</f>
        <v>264.59427260239295</v>
      </c>
      <c r="L71">
        <v>0.56724349372697502</v>
      </c>
      <c r="M71">
        <v>1.3461365811061601</v>
      </c>
      <c r="O71">
        <v>-0.4327565051176</v>
      </c>
      <c r="P71">
        <v>-1.02698288921654</v>
      </c>
      <c r="Q71">
        <v>-7.1890957934662408E-2</v>
      </c>
      <c r="R71">
        <v>1.0956405808339119E-2</v>
      </c>
      <c r="S71">
        <v>-6.4513094798724302E-2</v>
      </c>
      <c r="T71">
        <v>5.7463066756009901E-2</v>
      </c>
      <c r="U71">
        <v>0.121976162</v>
      </c>
    </row>
    <row r="72" spans="1:21" x14ac:dyDescent="0.25">
      <c r="A72">
        <v>2010</v>
      </c>
      <c r="B72">
        <v>12</v>
      </c>
      <c r="C72" s="2">
        <f t="shared" si="1"/>
        <v>40513</v>
      </c>
      <c r="E72">
        <v>232.34909326501918</v>
      </c>
      <c r="F72">
        <f>100*(1+SUM($U$2:U72))</f>
        <v>209.36769179999999</v>
      </c>
      <c r="G72">
        <f>100*(1+SUM($S$2:S72))</f>
        <v>264.39052026673198</v>
      </c>
      <c r="H72">
        <f>100*(1+SUM($T$2:T72))</f>
        <v>373.7582118119966</v>
      </c>
      <c r="I72">
        <f>100*(1+SUM($R$26:R72))</f>
        <v>225.95542109063427</v>
      </c>
      <c r="J72">
        <f>100*(1+SUM($Q$5:Q72))</f>
        <v>264.31598035409121</v>
      </c>
      <c r="L72">
        <v>0.60777927801644305</v>
      </c>
      <c r="M72">
        <v>1.47346283456762</v>
      </c>
      <c r="O72">
        <v>-0.39222072053808699</v>
      </c>
      <c r="P72">
        <v>-0.95087587801117601</v>
      </c>
      <c r="Q72">
        <v>-2.7829224830170207E-3</v>
      </c>
      <c r="R72">
        <v>-3.4076323451147326E-2</v>
      </c>
      <c r="S72">
        <v>-4.93924649149229E-3</v>
      </c>
      <c r="T72">
        <v>-1.54547444621687E-2</v>
      </c>
      <c r="U72">
        <v>-1.0515498E-2</v>
      </c>
    </row>
    <row r="73" spans="1:21" x14ac:dyDescent="0.25">
      <c r="A73">
        <v>2011</v>
      </c>
      <c r="B73">
        <v>1</v>
      </c>
      <c r="C73" s="2">
        <f t="shared" si="1"/>
        <v>40544</v>
      </c>
      <c r="E73">
        <v>213.99276255071865</v>
      </c>
      <c r="F73">
        <f>100*(1+SUM($U$2:U73))</f>
        <v>201.46736799999999</v>
      </c>
      <c r="G73">
        <f>100*(1+SUM($S$2:S73))</f>
        <v>263.45560407725515</v>
      </c>
      <c r="H73">
        <f>100*(1+SUM($T$2:T73))</f>
        <v>364.92297181679453</v>
      </c>
      <c r="I73">
        <f>100*(1+SUM($R$26:R73))</f>
        <v>219.35468213845547</v>
      </c>
      <c r="J73">
        <f>100*(1+SUM($Q$5:Q73))</f>
        <v>262.66170609300036</v>
      </c>
      <c r="L73">
        <v>0.82237096542376897</v>
      </c>
      <c r="M73">
        <v>2.3281260054999602</v>
      </c>
      <c r="O73">
        <v>-0.1776290339687</v>
      </c>
      <c r="P73">
        <v>-0.50286645634945604</v>
      </c>
      <c r="Q73">
        <v>-1.6542742610908299E-2</v>
      </c>
      <c r="R73">
        <v>-6.6007389521787863E-2</v>
      </c>
      <c r="S73">
        <v>-9.3491618947685092E-3</v>
      </c>
      <c r="T73">
        <v>-8.8352399952020905E-2</v>
      </c>
      <c r="U73">
        <v>-7.9003238000000003E-2</v>
      </c>
    </row>
    <row r="74" spans="1:21" x14ac:dyDescent="0.25">
      <c r="A74">
        <v>2011</v>
      </c>
      <c r="B74">
        <v>2</v>
      </c>
      <c r="C74" s="2">
        <f t="shared" si="1"/>
        <v>40575</v>
      </c>
      <c r="E74">
        <v>224.85354814208617</v>
      </c>
      <c r="F74">
        <f>100*(1+SUM($U$2:U74))</f>
        <v>206.5426731</v>
      </c>
      <c r="G74">
        <f>100*(1+SUM($S$2:S74))</f>
        <v>267.178119079618</v>
      </c>
      <c r="H74">
        <f>100*(1+SUM($T$2:T74))</f>
        <v>373.7207919410223</v>
      </c>
      <c r="I74">
        <f>100*(1+SUM($R$26:R74))</f>
        <v>229.8592300969708</v>
      </c>
      <c r="J74">
        <f>100*(1+SUM($Q$5:Q74))</f>
        <v>267.96154259605089</v>
      </c>
      <c r="L74">
        <v>0.840627474208962</v>
      </c>
      <c r="M74">
        <v>2.3542997107787098</v>
      </c>
      <c r="O74">
        <v>-0.15937252506156899</v>
      </c>
      <c r="P74">
        <v>-0.44634597494924699</v>
      </c>
      <c r="Q74">
        <v>5.299836503050525E-2</v>
      </c>
      <c r="R74">
        <v>0.1050454795851534</v>
      </c>
      <c r="S74">
        <v>3.72251500236285E-2</v>
      </c>
      <c r="T74">
        <v>8.7978201242277995E-2</v>
      </c>
      <c r="U74">
        <v>5.0753051E-2</v>
      </c>
    </row>
    <row r="75" spans="1:21" x14ac:dyDescent="0.25">
      <c r="A75">
        <v>2011</v>
      </c>
      <c r="B75">
        <v>3</v>
      </c>
      <c r="C75" s="2">
        <f t="shared" si="1"/>
        <v>40603</v>
      </c>
      <c r="E75">
        <v>216.01546694575848</v>
      </c>
      <c r="F75">
        <f>100*(1+SUM($U$2:U75))</f>
        <v>202.61207859999999</v>
      </c>
      <c r="G75">
        <f>100*(1+SUM($S$2:S75))</f>
        <v>267.65988473128652</v>
      </c>
      <c r="H75">
        <f>100*(1+SUM($T$2:T75))</f>
        <v>370.27196306582152</v>
      </c>
      <c r="I75">
        <f>100*(1+SUM($R$26:R75))</f>
        <v>227.99846282731951</v>
      </c>
      <c r="J75">
        <f>100*(1+SUM($Q$5:Q75))</f>
        <v>267.45931389832657</v>
      </c>
      <c r="L75">
        <v>0.80434867126415099</v>
      </c>
      <c r="M75">
        <v>2.25328392635944</v>
      </c>
      <c r="O75">
        <v>-0.19565132795218501</v>
      </c>
      <c r="P75">
        <v>-0.54809314416795796</v>
      </c>
      <c r="Q75">
        <v>-5.0222869772438179E-3</v>
      </c>
      <c r="R75">
        <v>-1.8607672696513079E-2</v>
      </c>
      <c r="S75">
        <v>4.8176565166851704E-3</v>
      </c>
      <c r="T75">
        <v>-3.4488288752007802E-2</v>
      </c>
      <c r="U75">
        <v>-3.9305945000000002E-2</v>
      </c>
    </row>
    <row r="76" spans="1:21" x14ac:dyDescent="0.25">
      <c r="A76">
        <v>2011</v>
      </c>
      <c r="B76">
        <v>4</v>
      </c>
      <c r="C76" s="2">
        <f t="shared" si="1"/>
        <v>40634</v>
      </c>
      <c r="E76">
        <v>202.59881822690792</v>
      </c>
      <c r="F76">
        <f>100*(1+SUM($U$2:U76))</f>
        <v>196.40111190000002</v>
      </c>
      <c r="G76">
        <f>100*(1+SUM($S$2:S76))</f>
        <v>266.98993028385854</v>
      </c>
      <c r="H76">
        <f>100*(1+SUM($T$2:T76))</f>
        <v>363.39104195815827</v>
      </c>
      <c r="I76">
        <f>100*(1+SUM($R$26:R76))</f>
        <v>224.72812445438936</v>
      </c>
      <c r="J76">
        <f>100*(1+SUM($Q$5:Q76))</f>
        <v>266.51090404379897</v>
      </c>
      <c r="L76">
        <v>0.80792062699994804</v>
      </c>
      <c r="M76">
        <v>2.5670724428398302</v>
      </c>
      <c r="O76">
        <v>-0.192079371556307</v>
      </c>
      <c r="P76">
        <v>-0.610309533255598</v>
      </c>
      <c r="Q76">
        <v>-9.4840985452752206E-3</v>
      </c>
      <c r="R76">
        <v>-3.2703383729301608E-2</v>
      </c>
      <c r="S76">
        <v>-6.6995444742798602E-3</v>
      </c>
      <c r="T76">
        <v>-6.8809211076633001E-2</v>
      </c>
      <c r="U76">
        <v>-6.2109667E-2</v>
      </c>
    </row>
    <row r="77" spans="1:21" x14ac:dyDescent="0.25">
      <c r="A77">
        <v>2011</v>
      </c>
      <c r="B77">
        <v>5</v>
      </c>
      <c r="C77" s="2">
        <f t="shared" si="1"/>
        <v>40664</v>
      </c>
      <c r="E77">
        <v>197.49665143860403</v>
      </c>
      <c r="F77">
        <f>100*(1+SUM($U$2:U77))</f>
        <v>193.88275229999999</v>
      </c>
      <c r="G77">
        <f>100*(1+SUM($S$2:S77))</f>
        <v>261.41779557045658</v>
      </c>
      <c r="H77">
        <f>100*(1+SUM($T$2:T77))</f>
        <v>355.30054765871461</v>
      </c>
      <c r="I77">
        <f>100*(1+SUM($R$26:R77))</f>
        <v>216.61151185161111</v>
      </c>
      <c r="J77">
        <f>100*(1+SUM($Q$5:Q77))</f>
        <v>260.52353277416057</v>
      </c>
      <c r="L77">
        <v>0.85872384874520202</v>
      </c>
      <c r="M77">
        <v>2.8262147920618998</v>
      </c>
      <c r="O77">
        <v>-0.141276149789129</v>
      </c>
      <c r="P77">
        <v>-0.46496524363830999</v>
      </c>
      <c r="Q77">
        <v>-5.9873712696384231E-2</v>
      </c>
      <c r="R77">
        <v>-8.1166126027782462E-2</v>
      </c>
      <c r="S77">
        <v>-5.5721347134019099E-2</v>
      </c>
      <c r="T77">
        <v>-8.0904942994436804E-2</v>
      </c>
      <c r="U77">
        <v>-2.5183595999999999E-2</v>
      </c>
    </row>
    <row r="78" spans="1:21" x14ac:dyDescent="0.25">
      <c r="A78">
        <v>2011</v>
      </c>
      <c r="B78">
        <v>6</v>
      </c>
      <c r="C78" s="2">
        <f t="shared" si="1"/>
        <v>40695</v>
      </c>
      <c r="E78">
        <v>201.06216987513656</v>
      </c>
      <c r="F78">
        <f>100*(1+SUM($U$2:U78))</f>
        <v>195.68810870000002</v>
      </c>
      <c r="G78">
        <f>100*(1+SUM($S$2:S78))</f>
        <v>263.36122331296252</v>
      </c>
      <c r="H78">
        <f>100*(1+SUM($T$2:T78))</f>
        <v>359.04933179333182</v>
      </c>
      <c r="I78">
        <f>100*(1+SUM($R$26:R78))</f>
        <v>219.65024928489615</v>
      </c>
      <c r="J78">
        <f>100*(1+SUM($Q$5:Q78))</f>
        <v>261.94046263729842</v>
      </c>
      <c r="L78">
        <v>0.85998553348410101</v>
      </c>
      <c r="M78">
        <v>3.0710271938949001</v>
      </c>
      <c r="O78">
        <v>-0.14001446503505</v>
      </c>
      <c r="P78">
        <v>-0.49999472362734798</v>
      </c>
      <c r="Q78">
        <v>1.4169298631378417E-2</v>
      </c>
      <c r="R78">
        <v>3.0387374332850357E-2</v>
      </c>
      <c r="S78">
        <v>1.94342774250588E-2</v>
      </c>
      <c r="T78">
        <v>3.7487841346172203E-2</v>
      </c>
      <c r="U78">
        <v>1.8053564000000001E-2</v>
      </c>
    </row>
    <row r="79" spans="1:21" x14ac:dyDescent="0.25">
      <c r="A79">
        <v>2011</v>
      </c>
      <c r="B79">
        <v>7</v>
      </c>
      <c r="C79" s="2">
        <f t="shared" si="1"/>
        <v>40725</v>
      </c>
      <c r="E79">
        <v>214.27080456138353</v>
      </c>
      <c r="F79">
        <f>100*(1+SUM($U$2:U79))</f>
        <v>202.2575368</v>
      </c>
      <c r="G79">
        <f>100*(1+SUM($S$2:S79))</f>
        <v>261.30595124589445</v>
      </c>
      <c r="H79">
        <f>100*(1+SUM($T$2:T79))</f>
        <v>363.56348784140249</v>
      </c>
      <c r="I79">
        <f>100*(1+SUM($R$26:R79))</f>
        <v>220.7200564400913</v>
      </c>
      <c r="J79">
        <f>100*(1+SUM($Q$5:Q79))</f>
        <v>259.57489525919851</v>
      </c>
      <c r="L79">
        <v>0.77401266951541303</v>
      </c>
      <c r="M79">
        <v>3.4535052864661799</v>
      </c>
      <c r="O79">
        <v>-0.22598732954310599</v>
      </c>
      <c r="P79">
        <v>-1.00831480951067</v>
      </c>
      <c r="Q79">
        <v>-2.365567378099866E-2</v>
      </c>
      <c r="R79">
        <v>1.0698071551951875E-2</v>
      </c>
      <c r="S79">
        <v>-2.0552720670680698E-2</v>
      </c>
      <c r="T79">
        <v>4.5141560480706402E-2</v>
      </c>
      <c r="U79">
        <v>6.5694280999999993E-2</v>
      </c>
    </row>
    <row r="80" spans="1:21" x14ac:dyDescent="0.25">
      <c r="A80">
        <v>2011</v>
      </c>
      <c r="B80">
        <v>8</v>
      </c>
      <c r="C80" s="2">
        <f t="shared" si="1"/>
        <v>40756</v>
      </c>
      <c r="E80">
        <v>226.87766068865866</v>
      </c>
      <c r="F80">
        <f>100*(1+SUM($U$2:U80))</f>
        <v>208.14114570000001</v>
      </c>
      <c r="G80">
        <f>100*(1+SUM($S$2:S80))</f>
        <v>256.22258628185676</v>
      </c>
      <c r="H80">
        <f>100*(1+SUM($T$2:T80))</f>
        <v>364.36373178157174</v>
      </c>
      <c r="I80">
        <f>100*(1+SUM($R$26:R80))</f>
        <v>216.44679962120242</v>
      </c>
      <c r="J80">
        <f>100*(1+SUM($Q$5:Q80))</f>
        <v>255.35899259170645</v>
      </c>
      <c r="L80">
        <v>0.67519363035720703</v>
      </c>
      <c r="M80">
        <v>2.7648453588902799</v>
      </c>
      <c r="O80">
        <v>-0.32480636809298702</v>
      </c>
      <c r="P80">
        <v>-1.3300471728743</v>
      </c>
      <c r="Q80">
        <v>-4.2159026674921177E-2</v>
      </c>
      <c r="R80">
        <v>-4.2732568188889222E-2</v>
      </c>
      <c r="S80">
        <v>-5.08336496403771E-2</v>
      </c>
      <c r="T80">
        <v>8.0024394016926098E-3</v>
      </c>
      <c r="U80">
        <v>5.8836089000000001E-2</v>
      </c>
    </row>
    <row r="81" spans="1:33" x14ac:dyDescent="0.25">
      <c r="A81">
        <v>2011</v>
      </c>
      <c r="B81">
        <v>9</v>
      </c>
      <c r="C81" s="2">
        <f t="shared" si="1"/>
        <v>40787</v>
      </c>
      <c r="E81">
        <v>214.36197359449233</v>
      </c>
      <c r="F81">
        <f>100*(1+SUM($U$2:U81))</f>
        <v>202.62465409999999</v>
      </c>
      <c r="G81">
        <f>100*(1+SUM($S$2:S81))</f>
        <v>248.53307350748219</v>
      </c>
      <c r="H81">
        <f>100*(1+SUM($T$2:T81))</f>
        <v>351.1577274018544</v>
      </c>
      <c r="I81">
        <f>100*(1+SUM($R$26:R81))</f>
        <v>203.49781371880678</v>
      </c>
      <c r="J81">
        <f>100*(1+SUM($Q$5:Q81))</f>
        <v>246.03512492367443</v>
      </c>
      <c r="L81">
        <v>0.79037710163558705</v>
      </c>
      <c r="M81">
        <v>2.8713202549301999</v>
      </c>
      <c r="O81">
        <v>-0.20962289741833801</v>
      </c>
      <c r="P81">
        <v>-0.76152822514707097</v>
      </c>
      <c r="Q81">
        <v>-9.3238676680319613E-2</v>
      </c>
      <c r="R81">
        <v>-0.12948985902395646</v>
      </c>
      <c r="S81">
        <v>-7.68951277437456E-2</v>
      </c>
      <c r="T81">
        <v>-0.13206004379717301</v>
      </c>
      <c r="U81">
        <v>-5.5164916000000001E-2</v>
      </c>
    </row>
    <row r="82" spans="1:33" x14ac:dyDescent="0.25">
      <c r="A82">
        <v>2011</v>
      </c>
      <c r="B82">
        <v>10</v>
      </c>
      <c r="C82" s="2">
        <f t="shared" si="1"/>
        <v>40817</v>
      </c>
      <c r="E82">
        <v>218.86860097080958</v>
      </c>
      <c r="F82">
        <f>100*(1+SUM($U$2:U82))</f>
        <v>204.7269987</v>
      </c>
      <c r="G82">
        <f>100*(1+SUM($S$2:S82))</f>
        <v>253.11564608870256</v>
      </c>
      <c r="H82">
        <f>100*(1+SUM($T$2:T82))</f>
        <v>357.84264461903297</v>
      </c>
      <c r="I82">
        <f>100*(1+SUM($R$26:R82))</f>
        <v>207.19333568892208</v>
      </c>
      <c r="J82">
        <f>100*(1+SUM($Q$5:Q82))</f>
        <v>250.44986914665853</v>
      </c>
      <c r="L82">
        <v>0.96698210784120997</v>
      </c>
      <c r="M82">
        <v>4.6959693544264001</v>
      </c>
      <c r="O82">
        <v>-3.3017891245789799E-2</v>
      </c>
      <c r="P82">
        <v>-0.16034526862335599</v>
      </c>
      <c r="Q82">
        <v>4.4147442229840989E-2</v>
      </c>
      <c r="R82">
        <v>3.6955219701153591E-2</v>
      </c>
      <c r="S82">
        <v>4.5825725812203899E-2</v>
      </c>
      <c r="T82">
        <v>6.6849172171785307E-2</v>
      </c>
      <c r="U82">
        <v>2.1023446000000001E-2</v>
      </c>
    </row>
    <row r="83" spans="1:33" x14ac:dyDescent="0.25">
      <c r="A83">
        <v>2011</v>
      </c>
      <c r="B83">
        <v>11</v>
      </c>
      <c r="C83" s="2">
        <f t="shared" si="1"/>
        <v>40848</v>
      </c>
      <c r="E83">
        <v>225.31924542813857</v>
      </c>
      <c r="F83">
        <f>100*(1+SUM($U$2:U83))</f>
        <v>207.6742668</v>
      </c>
      <c r="G83">
        <f>100*(1+SUM($S$2:S83))</f>
        <v>247.73516422899559</v>
      </c>
      <c r="H83">
        <f>100*(1+SUM($T$2:T83))</f>
        <v>355.40943085541386</v>
      </c>
      <c r="I83">
        <f>100*(1+SUM($R$26:R83))</f>
        <v>202.70711789407497</v>
      </c>
      <c r="J83">
        <f>100*(1+SUM($Q$5:Q83))</f>
        <v>244.00200229646322</v>
      </c>
      <c r="L83">
        <v>1.1296434792441801</v>
      </c>
      <c r="M83">
        <v>4.6636968660679097</v>
      </c>
      <c r="O83">
        <v>0.129643478515577</v>
      </c>
      <c r="P83">
        <v>0.53522894293825996</v>
      </c>
      <c r="Q83">
        <v>-6.4478668501953385E-2</v>
      </c>
      <c r="R83">
        <v>-4.4862177948471769E-2</v>
      </c>
      <c r="S83">
        <v>-5.3804818597069502E-2</v>
      </c>
      <c r="T83">
        <v>-2.4332137636190701E-2</v>
      </c>
      <c r="U83">
        <v>2.9472681000000001E-2</v>
      </c>
    </row>
    <row r="84" spans="1:33" x14ac:dyDescent="0.25">
      <c r="A84">
        <v>2011</v>
      </c>
      <c r="B84">
        <v>12</v>
      </c>
      <c r="C84" s="2">
        <f t="shared" si="1"/>
        <v>40878</v>
      </c>
      <c r="E84">
        <v>199.64267379119673</v>
      </c>
      <c r="F84">
        <f>100*(1+SUM($U$2:U84))</f>
        <v>196.27862610000003</v>
      </c>
      <c r="G84">
        <f>100*(1+SUM($S$2:S84))</f>
        <v>243.65232747235348</v>
      </c>
      <c r="H84">
        <f>100*(1+SUM($T$2:T84))</f>
        <v>339.93095344549766</v>
      </c>
      <c r="I84">
        <f>100*(1+SUM($R$26:R84))</f>
        <v>188.22626217382802</v>
      </c>
      <c r="J84">
        <f>100*(1+SUM($Q$5:Q84))</f>
        <v>237.03081031702223</v>
      </c>
      <c r="L84">
        <v>1.16151151050755</v>
      </c>
      <c r="M84">
        <v>5.7236399268980902</v>
      </c>
      <c r="O84">
        <v>0.16151151104730499</v>
      </c>
      <c r="P84">
        <v>0.79588856936268004</v>
      </c>
      <c r="Q84">
        <v>-6.9711919794409799E-2</v>
      </c>
      <c r="R84">
        <v>-0.1448085572024691</v>
      </c>
      <c r="S84">
        <v>-4.0828367566421601E-2</v>
      </c>
      <c r="T84">
        <v>-0.154784774099162</v>
      </c>
      <c r="U84">
        <v>-0.113956407</v>
      </c>
    </row>
    <row r="85" spans="1:33" x14ac:dyDescent="0.25">
      <c r="A85">
        <v>2012</v>
      </c>
      <c r="B85">
        <v>1</v>
      </c>
      <c r="C85" s="2">
        <f t="shared" si="1"/>
        <v>40909</v>
      </c>
      <c r="E85">
        <v>180.20562577966496</v>
      </c>
      <c r="F85">
        <f>100*(1+SUM($U$2:U85))</f>
        <v>186.5427076</v>
      </c>
      <c r="G85">
        <f>100*(1+SUM($S$2:S85))</f>
        <v>247.9010155781732</v>
      </c>
      <c r="H85">
        <f>100*(1+SUM($T$2:T85))</f>
        <v>334.44372301081552</v>
      </c>
      <c r="I85">
        <f>100*(1+SUM($R$26:R85))</f>
        <v>189.07449805135877</v>
      </c>
      <c r="J85">
        <f>100*(1+SUM($Q$5:Q85))</f>
        <v>242.08337368721672</v>
      </c>
      <c r="L85">
        <v>1.04151473039321</v>
      </c>
      <c r="M85">
        <v>4.7268609483703603</v>
      </c>
      <c r="O85">
        <v>4.1514730115840497E-2</v>
      </c>
      <c r="P85">
        <v>0.188412463808839</v>
      </c>
      <c r="Q85">
        <v>5.0525633701944996E-2</v>
      </c>
      <c r="R85">
        <v>8.4823587753076676E-3</v>
      </c>
      <c r="S85">
        <v>4.2486881058197597E-2</v>
      </c>
      <c r="T85">
        <v>-5.4872304346821499E-2</v>
      </c>
      <c r="U85">
        <v>-9.7359185000000001E-2</v>
      </c>
    </row>
    <row r="86" spans="1:33" x14ac:dyDescent="0.25">
      <c r="A86">
        <v>2012</v>
      </c>
      <c r="B86">
        <v>2</v>
      </c>
      <c r="C86" s="2">
        <f t="shared" si="1"/>
        <v>40940</v>
      </c>
      <c r="E86">
        <v>198.62925229855094</v>
      </c>
      <c r="F86">
        <f>100*(1+SUM($U$2:U86))</f>
        <v>196.76637650000001</v>
      </c>
      <c r="G86">
        <f>100*(1+SUM($S$2:S86))</f>
        <v>253.40236180484919</v>
      </c>
      <c r="H86">
        <f>100*(1+SUM($T$2:T86))</f>
        <v>350.168738170567</v>
      </c>
      <c r="I86">
        <f>100*(1+SUM($R$26:R86))</f>
        <v>201.266066397294</v>
      </c>
      <c r="J86">
        <f>100*(1+SUM($Q$5:Q86))</f>
        <v>248.97712678145191</v>
      </c>
      <c r="L86">
        <v>1.12402792462442</v>
      </c>
      <c r="M86">
        <v>5.4406830709474301</v>
      </c>
      <c r="O86">
        <v>0.124027924008051</v>
      </c>
      <c r="P86">
        <v>0.60033795558886704</v>
      </c>
      <c r="Q86">
        <v>6.8937530942351721E-2</v>
      </c>
      <c r="R86">
        <v>0.12191568345935186</v>
      </c>
      <c r="S86">
        <v>5.5013462266759801E-2</v>
      </c>
      <c r="T86">
        <v>0.15725015159751499</v>
      </c>
      <c r="U86">
        <v>0.10223668900000001</v>
      </c>
    </row>
    <row r="87" spans="1:33" x14ac:dyDescent="0.25">
      <c r="A87">
        <v>2012</v>
      </c>
      <c r="B87">
        <v>3</v>
      </c>
      <c r="C87" s="2">
        <f t="shared" si="1"/>
        <v>40969</v>
      </c>
      <c r="E87">
        <v>195.71722430971775</v>
      </c>
      <c r="F87">
        <f>100*(1+SUM($U$2:U87))</f>
        <v>195.30031450000001</v>
      </c>
      <c r="G87">
        <f>100*(1+SUM($S$2:S87))</f>
        <v>246.64727021878196</v>
      </c>
      <c r="H87">
        <f>100*(1+SUM($T$2:T87))</f>
        <v>341.94758462919538</v>
      </c>
      <c r="I87">
        <f>100*(1+SUM($R$26:R87))</f>
        <v>193.71007555279135</v>
      </c>
      <c r="J87">
        <f>100*(1+SUM($Q$5:Q87))</f>
        <v>242.17262891877186</v>
      </c>
      <c r="L87">
        <v>1.14705786409169</v>
      </c>
      <c r="M87">
        <v>5.2437832377399101</v>
      </c>
      <c r="O87">
        <v>0.14705786376326499</v>
      </c>
      <c r="P87">
        <v>0.67227607660598998</v>
      </c>
      <c r="Q87">
        <v>-6.8044978626800312E-2</v>
      </c>
      <c r="R87">
        <v>-7.5559908445026372E-2</v>
      </c>
      <c r="S87">
        <v>-6.7550915860672106E-2</v>
      </c>
      <c r="T87">
        <v>-8.2211535413716605E-2</v>
      </c>
      <c r="U87">
        <v>-1.4660619999999999E-2</v>
      </c>
    </row>
    <row r="88" spans="1:33" x14ac:dyDescent="0.25">
      <c r="A88">
        <v>2012</v>
      </c>
      <c r="B88">
        <v>4</v>
      </c>
      <c r="C88" s="2">
        <f t="shared" si="1"/>
        <v>41000</v>
      </c>
      <c r="E88">
        <v>192.97602237052433</v>
      </c>
      <c r="F88">
        <f>100*(1+SUM($U$2:U88))</f>
        <v>193.8997214</v>
      </c>
      <c r="G88">
        <f>100*(1+SUM($S$2:S88))</f>
        <v>252.14087418264995</v>
      </c>
      <c r="H88">
        <f>100*(1+SUM($T$2:T88))</f>
        <v>346.04059548307117</v>
      </c>
      <c r="I88">
        <f>100*(1+SUM($R$26:R88))</f>
        <v>200.96176277439247</v>
      </c>
      <c r="J88">
        <f>100*(1+SUM($Q$5:Q88))</f>
        <v>249.14888049724757</v>
      </c>
      <c r="L88">
        <v>1.1527915853478801</v>
      </c>
      <c r="M88">
        <v>4.6452013636417204</v>
      </c>
      <c r="O88">
        <v>0.15279158460789999</v>
      </c>
      <c r="P88">
        <v>0.61567735687682801</v>
      </c>
      <c r="Q88">
        <v>6.9762515784756923E-2</v>
      </c>
      <c r="R88">
        <v>7.2516872216011108E-2</v>
      </c>
      <c r="S88">
        <v>5.4936039638679802E-2</v>
      </c>
      <c r="T88">
        <v>4.0930108538758003E-2</v>
      </c>
      <c r="U88">
        <v>-1.4005930999999999E-2</v>
      </c>
    </row>
    <row r="89" spans="1:33" x14ac:dyDescent="0.25">
      <c r="A89">
        <v>2012</v>
      </c>
      <c r="B89">
        <v>5</v>
      </c>
      <c r="C89" s="2">
        <f t="shared" si="1"/>
        <v>41030</v>
      </c>
      <c r="E89">
        <v>201.50637402347559</v>
      </c>
      <c r="F89">
        <f>100*(1+SUM($U$2:U89))</f>
        <v>198.32014190000001</v>
      </c>
      <c r="G89">
        <f>100*(1+SUM($S$2:S89))</f>
        <v>251.53197119637184</v>
      </c>
      <c r="H89">
        <f>100*(1+SUM($T$2:T89))</f>
        <v>349.85211295416889</v>
      </c>
      <c r="I89">
        <f>100*(1+SUM($R$26:R89))</f>
        <v>203.38901347296039</v>
      </c>
      <c r="J89">
        <f>100*(1+SUM($Q$5:Q89))</f>
        <v>249.37278155430425</v>
      </c>
      <c r="L89">
        <v>1.1279491909486901</v>
      </c>
      <c r="M89">
        <v>4.7510337044925199</v>
      </c>
      <c r="O89">
        <v>0.12794919065895299</v>
      </c>
      <c r="P89">
        <v>0.53893466252884803</v>
      </c>
      <c r="Q89">
        <v>2.2390105705669531E-3</v>
      </c>
      <c r="R89">
        <v>2.4272506985679433E-2</v>
      </c>
      <c r="S89">
        <v>-6.0890298627809302E-3</v>
      </c>
      <c r="T89">
        <v>3.8115174710977501E-2</v>
      </c>
      <c r="U89">
        <v>4.4204205000000003E-2</v>
      </c>
    </row>
    <row r="90" spans="1:33" x14ac:dyDescent="0.25">
      <c r="A90">
        <v>2012</v>
      </c>
      <c r="B90">
        <v>6</v>
      </c>
      <c r="C90" s="2">
        <f t="shared" si="1"/>
        <v>41061</v>
      </c>
      <c r="E90">
        <v>207.05083520415221</v>
      </c>
      <c r="F90">
        <f>100*(1+SUM($U$2:U90))</f>
        <v>201.07164850000001</v>
      </c>
      <c r="G90">
        <f>100*(1+SUM($S$2:S90))</f>
        <v>246.79448633483346</v>
      </c>
      <c r="H90">
        <f>100*(1+SUM($T$2:T90))</f>
        <v>347.86613469614633</v>
      </c>
      <c r="I90">
        <f>100*(1+SUM($R$26:R90))</f>
        <v>195.8596882136753</v>
      </c>
      <c r="J90">
        <f>100*(1+SUM($Q$5:Q90))</f>
        <v>242.89757601031559</v>
      </c>
      <c r="L90">
        <v>1.10036746784989</v>
      </c>
      <c r="M90">
        <v>4.5933337622677497</v>
      </c>
      <c r="O90">
        <v>0.100367467534506</v>
      </c>
      <c r="P90">
        <v>0.41897028974231898</v>
      </c>
      <c r="Q90">
        <v>-6.4752055439886866E-2</v>
      </c>
      <c r="R90">
        <v>-7.5293252592851204E-2</v>
      </c>
      <c r="S90">
        <v>-4.73748486153837E-2</v>
      </c>
      <c r="T90">
        <v>-1.9859782580225999E-2</v>
      </c>
      <c r="U90">
        <v>2.7515066000000001E-2</v>
      </c>
    </row>
    <row r="91" spans="1:33" x14ac:dyDescent="0.25">
      <c r="A91">
        <v>2012</v>
      </c>
      <c r="B91">
        <v>7</v>
      </c>
      <c r="C91" s="2">
        <f t="shared" si="1"/>
        <v>41091</v>
      </c>
      <c r="E91">
        <v>191.74165339369026</v>
      </c>
      <c r="F91">
        <f>100*(1+SUM($U$2:U91))</f>
        <v>193.67772430000002</v>
      </c>
      <c r="G91">
        <f>100*(1+SUM($S$2:S91))</f>
        <v>242.44907584904988</v>
      </c>
      <c r="H91">
        <f>100*(1+SUM($T$2:T91))</f>
        <v>336.12680005004682</v>
      </c>
      <c r="I91">
        <f>100*(1+SUM($R$26:R91))</f>
        <v>186.87718476363108</v>
      </c>
      <c r="J91">
        <f>100*(1+SUM($Q$5:Q91))</f>
        <v>237.66969669555817</v>
      </c>
      <c r="L91">
        <v>1.1495061783390801</v>
      </c>
      <c r="M91">
        <v>4.8212226452616198</v>
      </c>
      <c r="O91">
        <v>0.14950617860592999</v>
      </c>
      <c r="P91">
        <v>0.62705410956172503</v>
      </c>
      <c r="Q91">
        <v>-5.2278793147574165E-2</v>
      </c>
      <c r="R91">
        <v>-8.9825034500442172E-2</v>
      </c>
      <c r="S91">
        <v>-4.3454104857835803E-2</v>
      </c>
      <c r="T91">
        <v>-0.117393346460995</v>
      </c>
      <c r="U91">
        <v>-7.3939242000000002E-2</v>
      </c>
    </row>
    <row r="92" spans="1:33" x14ac:dyDescent="0.25">
      <c r="A92">
        <v>2012</v>
      </c>
      <c r="B92">
        <v>8</v>
      </c>
      <c r="C92" s="2">
        <f t="shared" si="1"/>
        <v>41122</v>
      </c>
      <c r="E92">
        <v>210.77968062521654</v>
      </c>
      <c r="F92">
        <f>100*(1+SUM($U$2:U92))</f>
        <v>203.60672349999999</v>
      </c>
      <c r="G92">
        <f>100*(1+SUM($S$2:S92))</f>
        <v>238.82626027410242</v>
      </c>
      <c r="H92">
        <f>100*(1+SUM($T$2:T92))</f>
        <v>342.43298371885282</v>
      </c>
      <c r="I92">
        <f>100*(1+SUM($R$26:R92))</f>
        <v>186.25392373786181</v>
      </c>
      <c r="J92">
        <f>100*(1+SUM($Q$5:Q92))</f>
        <v>232.18086724576992</v>
      </c>
      <c r="L92">
        <v>1.1326230026126201</v>
      </c>
      <c r="M92">
        <v>5.1400911731954002</v>
      </c>
      <c r="O92">
        <v>0.13262300214620801</v>
      </c>
      <c r="P92">
        <v>0.60187222047227895</v>
      </c>
      <c r="Q92">
        <v>-5.4888294497882559E-2</v>
      </c>
      <c r="R92">
        <v>-6.2326102576926532E-3</v>
      </c>
      <c r="S92">
        <v>-3.6228155749474703E-2</v>
      </c>
      <c r="T92">
        <v>6.3061836688059605E-2</v>
      </c>
      <c r="U92">
        <v>9.9289991999999994E-2</v>
      </c>
      <c r="AC92" t="s">
        <v>20</v>
      </c>
      <c r="AF92" s="4" t="s">
        <v>19</v>
      </c>
    </row>
    <row r="93" spans="1:33" x14ac:dyDescent="0.25">
      <c r="A93">
        <v>2012</v>
      </c>
      <c r="B93">
        <v>9</v>
      </c>
      <c r="C93" s="2">
        <f t="shared" si="1"/>
        <v>41153</v>
      </c>
      <c r="E93">
        <v>204.26858499903221</v>
      </c>
      <c r="F93">
        <f>100*(1+SUM($U$2:U93))</f>
        <v>200.5176707</v>
      </c>
      <c r="G93">
        <f>100*(1+SUM($S$2:S93))</f>
        <v>241.73152625018554</v>
      </c>
      <c r="H93">
        <f>100*(1+SUM($T$2:T93))</f>
        <v>342.2491969289191</v>
      </c>
      <c r="I93">
        <f>100*(1+SUM($R$26:R93))</f>
        <v>188.17301913521806</v>
      </c>
      <c r="J93">
        <f>100*(1+SUM($Q$5:Q93))</f>
        <v>236.18291725325332</v>
      </c>
      <c r="L93">
        <v>1.05160067262135</v>
      </c>
      <c r="M93">
        <v>4.8813822816589898</v>
      </c>
      <c r="O93">
        <v>5.1600672430656899E-2</v>
      </c>
      <c r="P93">
        <v>0.23952305680368699</v>
      </c>
      <c r="Q93">
        <v>4.0020500074834452E-2</v>
      </c>
      <c r="R93">
        <v>1.9190953973562668E-2</v>
      </c>
      <c r="S93">
        <v>2.9052659760831E-2</v>
      </c>
      <c r="T93">
        <v>-1.8378678993369599E-3</v>
      </c>
      <c r="U93">
        <v>-3.0890528E-2</v>
      </c>
      <c r="AC93" t="s">
        <v>21</v>
      </c>
      <c r="AD93" t="s">
        <v>22</v>
      </c>
      <c r="AE93" s="3" t="s">
        <v>18</v>
      </c>
    </row>
    <row r="94" spans="1:33" x14ac:dyDescent="0.25">
      <c r="A94">
        <v>2012</v>
      </c>
      <c r="B94">
        <v>10</v>
      </c>
      <c r="C94" s="2">
        <f t="shared" si="1"/>
        <v>41183</v>
      </c>
      <c r="E94">
        <v>204.87513972679122</v>
      </c>
      <c r="F94">
        <f>100*(1+SUM($U$2:U94))</f>
        <v>200.81461049999999</v>
      </c>
      <c r="G94">
        <f>100*(1+SUM($S$2:S94))</f>
        <v>240.49590670458255</v>
      </c>
      <c r="H94">
        <f>100*(1+SUM($T$2:T94))</f>
        <v>341.31051716722914</v>
      </c>
      <c r="I94">
        <f>100*(1+SUM($R$26:R94))</f>
        <v>187.18387935867301</v>
      </c>
      <c r="J94">
        <f>100*(1+SUM($Q$5:Q94))</f>
        <v>234.51313255038261</v>
      </c>
      <c r="L94">
        <v>1.0277618826186099</v>
      </c>
      <c r="M94">
        <v>5.0380158875297099</v>
      </c>
      <c r="O94">
        <v>2.7761882557195899E-2</v>
      </c>
      <c r="P94">
        <v>0.13608677981546999</v>
      </c>
      <c r="Q94">
        <v>-1.6697847028707722E-2</v>
      </c>
      <c r="R94">
        <v>-9.8913977654504544E-3</v>
      </c>
      <c r="S94">
        <v>-1.23561954560291E-2</v>
      </c>
      <c r="T94">
        <v>-9.3867976168997991E-3</v>
      </c>
      <c r="U94">
        <v>2.9693979999999998E-3</v>
      </c>
      <c r="V94" t="s">
        <v>10</v>
      </c>
      <c r="W94" t="s">
        <v>11</v>
      </c>
      <c r="X94" t="s">
        <v>12</v>
      </c>
      <c r="AC94" t="s">
        <v>14</v>
      </c>
      <c r="AD94" t="s">
        <v>15</v>
      </c>
      <c r="AE94" s="3" t="s">
        <v>16</v>
      </c>
      <c r="AF94" s="5" t="s">
        <v>17</v>
      </c>
    </row>
    <row r="95" spans="1:33" x14ac:dyDescent="0.25">
      <c r="A95">
        <v>2012</v>
      </c>
      <c r="B95">
        <v>11</v>
      </c>
      <c r="C95" s="2">
        <f t="shared" si="1"/>
        <v>41214</v>
      </c>
      <c r="E95">
        <v>188.7037606442571</v>
      </c>
      <c r="F95">
        <f>100*(1+SUM($U$2:U95))</f>
        <v>192.92132529999998</v>
      </c>
      <c r="G95">
        <f>100*(1+SUM($S$2:S95))</f>
        <v>236.08651781910191</v>
      </c>
      <c r="H95">
        <f>100*(1+SUM($T$2:T95))</f>
        <v>329.00784312897065</v>
      </c>
      <c r="I95">
        <f>100*(1+SUM($R$26:R95))</f>
        <v>176.08953258931598</v>
      </c>
      <c r="J95">
        <f>100*(1+SUM($Q$5:Q95))</f>
        <v>229.40585125963651</v>
      </c>
      <c r="L95">
        <v>1.0972580657881299</v>
      </c>
      <c r="M95">
        <v>5.7262554179544001</v>
      </c>
      <c r="O95">
        <v>9.7258066045809194E-2</v>
      </c>
      <c r="P95">
        <v>0.507560202086069</v>
      </c>
      <c r="Q95">
        <v>-5.1072812907460595E-2</v>
      </c>
      <c r="R95">
        <v>-0.11094346769357029</v>
      </c>
      <c r="S95">
        <v>-4.4093888854806501E-2</v>
      </c>
      <c r="T95">
        <v>-0.123026740382585</v>
      </c>
      <c r="U95">
        <v>-7.8932851999999998E-2</v>
      </c>
      <c r="V95">
        <f>100*(1+SUM($S$95:S95))</f>
        <v>95.590611114519348</v>
      </c>
      <c r="W95">
        <f>100*(1+SUM($T$95:T95))</f>
        <v>87.697325961741498</v>
      </c>
      <c r="X95">
        <f>100*(1+SUM($U$95:U95))</f>
        <v>92.106714800000006</v>
      </c>
      <c r="Y95" t="b">
        <f>AND(S95&gt;0,T95&gt;0)</f>
        <v>0</v>
      </c>
      <c r="Z95" t="b">
        <f>AND(S95&lt;0,T95&lt;0)</f>
        <v>1</v>
      </c>
      <c r="AA95" t="b">
        <f>AND(S95&gt;0,T95&lt;0)</f>
        <v>0</v>
      </c>
      <c r="AB95" t="b">
        <f>AND(S95&lt;0,T95&gt;0)</f>
        <v>0</v>
      </c>
      <c r="AC95">
        <f>COUNTIF(Y95:Y140,TRUE)</f>
        <v>25</v>
      </c>
      <c r="AD95">
        <f>COUNTIF(Z95:Z140,TRUE)</f>
        <v>12</v>
      </c>
      <c r="AE95">
        <f>COUNTIF(AA95:AA140,TRUE)</f>
        <v>3</v>
      </c>
      <c r="AF95">
        <f>COUNTIF(AB95:AB140,TRUE)</f>
        <v>6</v>
      </c>
      <c r="AG95">
        <f>SUM(AC95:AF95)</f>
        <v>46</v>
      </c>
    </row>
    <row r="96" spans="1:33" x14ac:dyDescent="0.25">
      <c r="A96">
        <v>2012</v>
      </c>
      <c r="B96">
        <v>12</v>
      </c>
      <c r="C96" s="2">
        <f t="shared" si="1"/>
        <v>41244</v>
      </c>
      <c r="E96">
        <v>198.67050886594004</v>
      </c>
      <c r="F96">
        <f>100*(1+SUM($U$2:U96))</f>
        <v>198.20301559999999</v>
      </c>
      <c r="G96">
        <f>100*(1+SUM($S$2:S96))</f>
        <v>250.76976163963874</v>
      </c>
      <c r="H96">
        <f>100*(1+SUM($T$2:T96))</f>
        <v>348.97277723645294</v>
      </c>
      <c r="I96">
        <f>100*(1+SUM($R$26:R96))</f>
        <v>192.39418142373458</v>
      </c>
      <c r="J96">
        <f>100*(1+SUM($Q$5:Q96))</f>
        <v>247.31944500817599</v>
      </c>
      <c r="L96">
        <v>1.2056526646418899</v>
      </c>
      <c r="M96">
        <v>4.1945818118997602</v>
      </c>
      <c r="O96">
        <v>0.205652664493053</v>
      </c>
      <c r="P96">
        <v>0.71548543714699597</v>
      </c>
      <c r="Q96">
        <v>0.17913593748539486</v>
      </c>
      <c r="R96">
        <v>0.16304648834418567</v>
      </c>
      <c r="S96">
        <v>0.14683243820536801</v>
      </c>
      <c r="T96">
        <v>0.19964934107482299</v>
      </c>
      <c r="U96">
        <v>5.2816902999999998E-2</v>
      </c>
      <c r="V96">
        <f>100*(1+SUM($S$95:S96))</f>
        <v>110.27385493505615</v>
      </c>
      <c r="W96">
        <f>100*(1+SUM($T$95:T96))</f>
        <v>107.66226006922379</v>
      </c>
      <c r="X96">
        <f>100*(1+SUM($U$95:U96))</f>
        <v>97.3884051</v>
      </c>
      <c r="Y96" t="b">
        <f t="shared" ref="Y96:Y159" si="2">AND(S96&gt;0,T96&gt;0)</f>
        <v>1</v>
      </c>
      <c r="Z96" t="b">
        <f t="shared" ref="Z96:Z159" si="3">AND(S96&lt;0,T96&lt;0)</f>
        <v>0</v>
      </c>
      <c r="AA96" t="b">
        <f t="shared" ref="AA96:AA159" si="4">AND(S96&gt;0,T96&lt;0)</f>
        <v>0</v>
      </c>
      <c r="AB96" t="b">
        <f t="shared" ref="AB96:AB159" si="5">AND(S96&lt;0,T96&gt;0)</f>
        <v>0</v>
      </c>
      <c r="AC96">
        <f>AC95/$AG$95</f>
        <v>0.54347826086956519</v>
      </c>
      <c r="AD96">
        <f>AD95/$AG$95</f>
        <v>0.2608695652173913</v>
      </c>
      <c r="AE96">
        <f>AE95/$AG$95</f>
        <v>6.5217391304347824E-2</v>
      </c>
      <c r="AF96">
        <f>AF95/$AG$95</f>
        <v>0.13043478260869565</v>
      </c>
    </row>
    <row r="97" spans="1:30" x14ac:dyDescent="0.25">
      <c r="A97">
        <v>2013</v>
      </c>
      <c r="B97">
        <v>1</v>
      </c>
      <c r="C97" s="2">
        <f t="shared" si="1"/>
        <v>41275</v>
      </c>
      <c r="E97">
        <v>199.81350103090011</v>
      </c>
      <c r="F97">
        <f>100*(1+SUM($U$2:U97))</f>
        <v>198.77833609999999</v>
      </c>
      <c r="G97">
        <f>100*(1+SUM($S$2:S97))</f>
        <v>255.36185917002942</v>
      </c>
      <c r="H97">
        <f>100*(1+SUM($T$2:T97))</f>
        <v>354.14019530398934</v>
      </c>
      <c r="I97">
        <f>100*(1+SUM($R$26:R97))</f>
        <v>198.6148379841492</v>
      </c>
      <c r="J97">
        <f>100*(1+SUM($Q$5:Q97))</f>
        <v>253.81699747651663</v>
      </c>
      <c r="L97">
        <v>1.36352532295884</v>
      </c>
      <c r="M97">
        <v>4.3355717045882098</v>
      </c>
      <c r="O97">
        <v>0.36352532425024803</v>
      </c>
      <c r="P97">
        <v>1.1558935362860401</v>
      </c>
      <c r="Q97">
        <v>6.4975524683406449E-2</v>
      </c>
      <c r="R97">
        <v>6.220656560414662E-2</v>
      </c>
      <c r="S97">
        <v>4.5920975303907E-2</v>
      </c>
      <c r="T97">
        <v>5.1674180675364001E-2</v>
      </c>
      <c r="U97">
        <v>5.753205E-3</v>
      </c>
      <c r="V97">
        <f>100*(1+SUM($S$95:S97))</f>
        <v>114.86595246544687</v>
      </c>
      <c r="W97">
        <f>100*(1+SUM($T$95:T97))</f>
        <v>112.82967813676019</v>
      </c>
      <c r="X97">
        <f>100*(1+SUM($U$95:U97))</f>
        <v>97.963725599999989</v>
      </c>
      <c r="Y97" t="b">
        <f t="shared" si="2"/>
        <v>1</v>
      </c>
      <c r="Z97" t="b">
        <f t="shared" si="3"/>
        <v>0</v>
      </c>
      <c r="AA97" t="b">
        <f t="shared" si="4"/>
        <v>0</v>
      </c>
      <c r="AB97" t="b">
        <f t="shared" si="5"/>
        <v>0</v>
      </c>
      <c r="AD97" t="s">
        <v>23</v>
      </c>
    </row>
    <row r="98" spans="1:30" x14ac:dyDescent="0.25">
      <c r="A98">
        <v>2013</v>
      </c>
      <c r="B98">
        <v>2</v>
      </c>
      <c r="C98" s="2">
        <f t="shared" si="1"/>
        <v>41306</v>
      </c>
      <c r="E98">
        <v>212.5356028637309</v>
      </c>
      <c r="F98">
        <f>100*(1+SUM($U$2:U98))</f>
        <v>205.1453242</v>
      </c>
      <c r="G98">
        <f>100*(1+SUM($S$2:S98))</f>
        <v>254.33502397927364</v>
      </c>
      <c r="H98">
        <f>100*(1+SUM($T$2:T98))</f>
        <v>359.48034819362596</v>
      </c>
      <c r="I98">
        <f>100*(1+SUM($R$26:R98))</f>
        <v>202.30947306134109</v>
      </c>
      <c r="J98">
        <f>100*(1+SUM($Q$5:Q98))</f>
        <v>253.31269508861692</v>
      </c>
      <c r="L98">
        <v>1.2540010222353899</v>
      </c>
      <c r="M98">
        <v>3.6490735233179001</v>
      </c>
      <c r="O98">
        <v>0.25400102489086102</v>
      </c>
      <c r="P98">
        <v>0.73912891377343704</v>
      </c>
      <c r="Q98">
        <v>-5.0430238789972688E-3</v>
      </c>
      <c r="R98">
        <v>3.694635077191892E-2</v>
      </c>
      <c r="S98">
        <v>-1.02683519075578E-2</v>
      </c>
      <c r="T98">
        <v>5.3401528896365701E-2</v>
      </c>
      <c r="U98">
        <v>6.3669880999999998E-2</v>
      </c>
      <c r="V98">
        <f>100*(1+SUM($S$95:S98))</f>
        <v>113.83911727469108</v>
      </c>
      <c r="W98">
        <f>100*(1+SUM($T$95:T98))</f>
        <v>118.16983102639678</v>
      </c>
      <c r="X98">
        <f>100*(1+SUM($U$95:U98))</f>
        <v>104.3307137</v>
      </c>
      <c r="Y98" t="b">
        <f t="shared" si="2"/>
        <v>0</v>
      </c>
      <c r="Z98" t="b">
        <f t="shared" si="3"/>
        <v>0</v>
      </c>
      <c r="AA98" t="b">
        <f t="shared" si="4"/>
        <v>0</v>
      </c>
      <c r="AB98" t="b">
        <f t="shared" si="5"/>
        <v>1</v>
      </c>
      <c r="AC98" t="s">
        <v>24</v>
      </c>
    </row>
    <row r="99" spans="1:30" x14ac:dyDescent="0.25">
      <c r="A99">
        <v>2013</v>
      </c>
      <c r="B99">
        <v>3</v>
      </c>
      <c r="C99" s="2">
        <f t="shared" si="1"/>
        <v>41334</v>
      </c>
      <c r="E99">
        <v>215.4092076976338</v>
      </c>
      <c r="F99">
        <f>100*(1+SUM($U$2:U99))</f>
        <v>206.4973823</v>
      </c>
      <c r="G99">
        <f>100*(1+SUM($S$2:S99))</f>
        <v>248.70014668305265</v>
      </c>
      <c r="H99">
        <f>100*(1+SUM($T$2:T99))</f>
        <v>355.19752901924767</v>
      </c>
      <c r="I99">
        <f>100*(1+SUM($R$26:R99))</f>
        <v>197.84963158913891</v>
      </c>
      <c r="J99">
        <f>100*(1+SUM($Q$5:Q99))</f>
        <v>246.64498103909818</v>
      </c>
      <c r="L99">
        <v>1.19822309235818</v>
      </c>
      <c r="M99">
        <v>3.4872397439620801</v>
      </c>
      <c r="O99">
        <v>0.198223094796045</v>
      </c>
      <c r="P99">
        <v>0.576897121993587</v>
      </c>
      <c r="Q99">
        <v>-6.6677140495187651E-2</v>
      </c>
      <c r="R99">
        <v>-4.4598414722021959E-2</v>
      </c>
      <c r="S99">
        <v>-5.6348772962209998E-2</v>
      </c>
      <c r="T99">
        <v>-4.2828191743782801E-2</v>
      </c>
      <c r="U99">
        <v>1.3520581E-2</v>
      </c>
      <c r="V99">
        <f>100*(1+SUM($S$95:S99))</f>
        <v>108.20423997847008</v>
      </c>
      <c r="W99">
        <f>100*(1+SUM($T$95:T99))</f>
        <v>113.88701185201849</v>
      </c>
      <c r="X99">
        <f>100*(1+SUM($U$95:U99))</f>
        <v>105.68277180000001</v>
      </c>
      <c r="Y99" t="b">
        <f t="shared" si="2"/>
        <v>0</v>
      </c>
      <c r="Z99" t="b">
        <f t="shared" si="3"/>
        <v>1</v>
      </c>
      <c r="AA99" t="b">
        <f t="shared" si="4"/>
        <v>0</v>
      </c>
      <c r="AB99" t="b">
        <f t="shared" si="5"/>
        <v>0</v>
      </c>
    </row>
    <row r="100" spans="1:30" x14ac:dyDescent="0.25">
      <c r="A100">
        <v>2013</v>
      </c>
      <c r="B100">
        <v>4</v>
      </c>
      <c r="C100" s="2">
        <f t="shared" si="1"/>
        <v>41365</v>
      </c>
      <c r="E100">
        <v>213.47300504997256</v>
      </c>
      <c r="F100">
        <f>100*(1+SUM($U$2:U100))</f>
        <v>205.59853370000002</v>
      </c>
      <c r="G100">
        <f>100*(1+SUM($S$2:S100))</f>
        <v>246.40735288532457</v>
      </c>
      <c r="H100">
        <f>100*(1+SUM($T$2:T100))</f>
        <v>352.00588661994357</v>
      </c>
      <c r="I100">
        <f>100*(1+SUM($R$26:R100))</f>
        <v>195.54317548461592</v>
      </c>
      <c r="J100">
        <f>100*(1+SUM($Q$5:Q100))</f>
        <v>244.73041316953083</v>
      </c>
      <c r="L100">
        <v>1.2548319296547701</v>
      </c>
      <c r="M100">
        <v>3.82582845061168</v>
      </c>
      <c r="O100">
        <v>0.25483193219251199</v>
      </c>
      <c r="P100">
        <v>0.77695126534103898</v>
      </c>
      <c r="Q100">
        <v>-1.9145678695673077E-2</v>
      </c>
      <c r="R100">
        <v>-2.3064561045229925E-2</v>
      </c>
      <c r="S100">
        <v>-2.2927937977281002E-2</v>
      </c>
      <c r="T100">
        <v>-3.1916423993041003E-2</v>
      </c>
      <c r="U100">
        <v>-8.9884860000000004E-3</v>
      </c>
      <c r="V100">
        <f>100*(1+SUM($S$95:S100))</f>
        <v>105.91144618074198</v>
      </c>
      <c r="W100">
        <f>100*(1+SUM($T$95:T100))</f>
        <v>110.69536945271439</v>
      </c>
      <c r="X100">
        <f>100*(1+SUM($U$95:U100))</f>
        <v>104.7839232</v>
      </c>
      <c r="Y100" t="b">
        <f t="shared" si="2"/>
        <v>0</v>
      </c>
      <c r="Z100" t="b">
        <f t="shared" si="3"/>
        <v>1</v>
      </c>
      <c r="AA100" t="b">
        <f t="shared" si="4"/>
        <v>0</v>
      </c>
      <c r="AB100" t="b">
        <f t="shared" si="5"/>
        <v>0</v>
      </c>
      <c r="AC100" t="s">
        <v>27</v>
      </c>
    </row>
    <row r="101" spans="1:30" x14ac:dyDescent="0.25">
      <c r="A101">
        <v>2013</v>
      </c>
      <c r="B101">
        <v>5</v>
      </c>
      <c r="C101" s="2">
        <f t="shared" si="1"/>
        <v>41395</v>
      </c>
      <c r="E101">
        <v>241.54811971475971</v>
      </c>
      <c r="F101">
        <f>100*(1+SUM($U$2:U101))</f>
        <v>218.75013319999999</v>
      </c>
      <c r="G101">
        <f>100*(1+SUM($S$2:S101))</f>
        <v>252.09802353685816</v>
      </c>
      <c r="H101">
        <f>100*(1+SUM($T$2:T101))</f>
        <v>370.84815677926656</v>
      </c>
      <c r="I101">
        <f>100*(1+SUM($R$26:R101))</f>
        <v>209.60143955846894</v>
      </c>
      <c r="J101">
        <f>100*(1+SUM($Q$5:Q101))</f>
        <v>251.23224579392254</v>
      </c>
      <c r="L101">
        <v>1.3403748092024199</v>
      </c>
      <c r="M101">
        <v>4.8366761445622597</v>
      </c>
      <c r="O101">
        <v>0.34037481075130399</v>
      </c>
      <c r="P101">
        <v>1.22822565350255</v>
      </c>
      <c r="Q101">
        <v>6.5018326243916749E-2</v>
      </c>
      <c r="R101">
        <v>0.14058264073853019</v>
      </c>
      <c r="S101">
        <v>5.69067065153364E-2</v>
      </c>
      <c r="T101">
        <v>0.18842270159322999</v>
      </c>
      <c r="U101">
        <v>0.131515995</v>
      </c>
      <c r="V101">
        <f>100*(1+SUM($S$95:S101))</f>
        <v>111.60211683227561</v>
      </c>
      <c r="W101">
        <f>100*(1+SUM($T$95:T101))</f>
        <v>129.5376396120374</v>
      </c>
      <c r="X101">
        <f>100*(1+SUM($U$95:U101))</f>
        <v>117.93552270000001</v>
      </c>
      <c r="Y101" t="b">
        <f t="shared" si="2"/>
        <v>1</v>
      </c>
      <c r="Z101" t="b">
        <f t="shared" si="3"/>
        <v>0</v>
      </c>
      <c r="AA101" t="b">
        <f t="shared" si="4"/>
        <v>0</v>
      </c>
      <c r="AB101" t="b">
        <f t="shared" si="5"/>
        <v>0</v>
      </c>
      <c r="AD101" t="s">
        <v>28</v>
      </c>
    </row>
    <row r="102" spans="1:30" x14ac:dyDescent="0.25">
      <c r="A102">
        <v>2013</v>
      </c>
      <c r="B102">
        <v>6</v>
      </c>
      <c r="C102" s="2">
        <f t="shared" si="1"/>
        <v>41426</v>
      </c>
      <c r="E102">
        <v>236.62680745402582</v>
      </c>
      <c r="F102">
        <f>100*(1+SUM($U$2:U102))</f>
        <v>216.71272870000001</v>
      </c>
      <c r="G102">
        <f>100*(1+SUM($S$2:S102))</f>
        <v>239.35675987971194</v>
      </c>
      <c r="H102">
        <f>100*(1+SUM($T$2:T102))</f>
        <v>356.06948859706517</v>
      </c>
      <c r="I102">
        <f>100*(1+SUM($R$26:R102))</f>
        <v>193.84498718135958</v>
      </c>
      <c r="J102">
        <f>100*(1+SUM($Q$5:Q102))</f>
        <v>235.66344095358539</v>
      </c>
      <c r="L102">
        <v>1.4416648972608399</v>
      </c>
      <c r="M102">
        <v>4.63877784181709</v>
      </c>
      <c r="O102">
        <v>0.44166489843628598</v>
      </c>
      <c r="P102">
        <v>1.42112452692077</v>
      </c>
      <c r="Q102">
        <v>-0.15568804840337166</v>
      </c>
      <c r="R102">
        <v>-0.15756452377109351</v>
      </c>
      <c r="S102">
        <v>-0.12741263657146201</v>
      </c>
      <c r="T102">
        <v>-0.14778668182201399</v>
      </c>
      <c r="U102">
        <v>-2.0374045E-2</v>
      </c>
      <c r="V102">
        <f>100*(1+SUM($S$95:S102))</f>
        <v>98.860853175129421</v>
      </c>
      <c r="W102">
        <f>100*(1+SUM($T$95:T102))</f>
        <v>114.758971429836</v>
      </c>
      <c r="X102">
        <f>100*(1+SUM($U$95:U102))</f>
        <v>115.8981182</v>
      </c>
      <c r="Y102" t="b">
        <f t="shared" si="2"/>
        <v>0</v>
      </c>
      <c r="Z102" t="b">
        <f t="shared" si="3"/>
        <v>1</v>
      </c>
      <c r="AA102" t="b">
        <f t="shared" si="4"/>
        <v>0</v>
      </c>
      <c r="AB102" t="b">
        <f t="shared" si="5"/>
        <v>0</v>
      </c>
      <c r="AC102">
        <f>_xlfn.STDEV.P(S95:S141)</f>
        <v>7.9320198125565136E-2</v>
      </c>
      <c r="AD102">
        <f>_xlfn.STDEV.P(T95:T141)</f>
        <v>0.13280396139976064</v>
      </c>
    </row>
    <row r="103" spans="1:30" x14ac:dyDescent="0.25">
      <c r="A103">
        <v>2013</v>
      </c>
      <c r="B103">
        <v>7</v>
      </c>
      <c r="C103" s="2">
        <f t="shared" si="1"/>
        <v>41456</v>
      </c>
      <c r="E103">
        <v>258.23419057933489</v>
      </c>
      <c r="F103">
        <f>100*(1+SUM($U$2:U103))</f>
        <v>225.8441468</v>
      </c>
      <c r="G103">
        <f>100*(1+SUM($S$2:S103))</f>
        <v>241.05477426236507</v>
      </c>
      <c r="H103">
        <f>100*(1+SUM($T$2:T103))</f>
        <v>366.89892108969406</v>
      </c>
      <c r="I103">
        <f>100*(1+SUM($R$26:R103))</f>
        <v>199.86356578814949</v>
      </c>
      <c r="J103">
        <f>100*(1+SUM($Q$5:Q103))</f>
        <v>235.31717804824871</v>
      </c>
      <c r="L103">
        <v>1.4268036458645601</v>
      </c>
      <c r="M103">
        <v>4.3936370184433704</v>
      </c>
      <c r="O103">
        <v>0.426803646545938</v>
      </c>
      <c r="P103">
        <v>1.31428056490942</v>
      </c>
      <c r="Q103">
        <v>-3.4626290533662442E-3</v>
      </c>
      <c r="R103">
        <v>6.0185786067898983E-2</v>
      </c>
      <c r="S103">
        <v>1.6980143826530798E-2</v>
      </c>
      <c r="T103">
        <v>0.108294324926289</v>
      </c>
      <c r="U103">
        <v>9.1314180999999994E-2</v>
      </c>
      <c r="V103">
        <f>100*(1+SUM($S$95:S103))</f>
        <v>100.55886755778249</v>
      </c>
      <c r="W103">
        <f>100*(1+SUM($T$95:T103))</f>
        <v>125.58840392246489</v>
      </c>
      <c r="X103">
        <f>100*(1+SUM($U$95:U103))</f>
        <v>125.0295363</v>
      </c>
      <c r="Y103" t="b">
        <f t="shared" si="2"/>
        <v>1</v>
      </c>
      <c r="Z103" t="b">
        <f t="shared" si="3"/>
        <v>0</v>
      </c>
      <c r="AA103" t="b">
        <f t="shared" si="4"/>
        <v>0</v>
      </c>
      <c r="AB103" t="b">
        <f t="shared" si="5"/>
        <v>0</v>
      </c>
    </row>
    <row r="104" spans="1:30" x14ac:dyDescent="0.25">
      <c r="A104">
        <v>2013</v>
      </c>
      <c r="B104">
        <v>8</v>
      </c>
      <c r="C104" s="2">
        <f t="shared" si="1"/>
        <v>41487</v>
      </c>
      <c r="E104">
        <v>268.74985712755466</v>
      </c>
      <c r="F104">
        <f>100*(1+SUM($U$2:U104))</f>
        <v>229.91629019999999</v>
      </c>
      <c r="G104">
        <f>100*(1+SUM($S$2:S104))</f>
        <v>245.08053890338618</v>
      </c>
      <c r="H104">
        <f>100*(1+SUM($T$2:T104))</f>
        <v>374.99682911327392</v>
      </c>
      <c r="I104">
        <f>100*(1+SUM($R$26:R104))</f>
        <v>206.66705424836508</v>
      </c>
      <c r="J104">
        <f>100*(1+SUM($Q$5:Q104))</f>
        <v>240.82966767442633</v>
      </c>
      <c r="L104">
        <v>1.5859630375018701</v>
      </c>
      <c r="M104">
        <v>4.8357334018043101</v>
      </c>
      <c r="O104">
        <v>0.58596303913726799</v>
      </c>
      <c r="P104">
        <v>1.7866501151552301</v>
      </c>
      <c r="Q104">
        <v>5.5124896261775941E-2</v>
      </c>
      <c r="R104">
        <v>6.8034884602155898E-2</v>
      </c>
      <c r="S104">
        <v>4.0257646410211102E-2</v>
      </c>
      <c r="T104">
        <v>8.0979080235798806E-2</v>
      </c>
      <c r="U104">
        <v>4.0721434000000001E-2</v>
      </c>
      <c r="V104">
        <f>100*(1+SUM($S$95:S104))</f>
        <v>104.5846321988036</v>
      </c>
      <c r="W104">
        <f>100*(1+SUM($T$95:T104))</f>
        <v>133.68631194604475</v>
      </c>
      <c r="X104">
        <f>100*(1+SUM($U$95:U104))</f>
        <v>129.10167970000001</v>
      </c>
      <c r="Y104" t="b">
        <f t="shared" si="2"/>
        <v>1</v>
      </c>
      <c r="Z104" t="b">
        <f t="shared" si="3"/>
        <v>0</v>
      </c>
      <c r="AA104" t="b">
        <f t="shared" si="4"/>
        <v>0</v>
      </c>
      <c r="AB104" t="b">
        <f t="shared" si="5"/>
        <v>0</v>
      </c>
    </row>
    <row r="105" spans="1:30" x14ac:dyDescent="0.25">
      <c r="A105">
        <v>2013</v>
      </c>
      <c r="B105">
        <v>9</v>
      </c>
      <c r="C105" s="2">
        <f t="shared" si="1"/>
        <v>41518</v>
      </c>
      <c r="E105">
        <v>277.86738657425565</v>
      </c>
      <c r="F105">
        <f>100*(1+SUM($U$2:U105))</f>
        <v>233.3088611</v>
      </c>
      <c r="G105">
        <f>100*(1+SUM($S$2:S105))</f>
        <v>248.86628729724177</v>
      </c>
      <c r="H105">
        <f>100*(1+SUM($T$2:T105))</f>
        <v>382.17514845272893</v>
      </c>
      <c r="I105">
        <f>100*(1+SUM($R$26:R105))</f>
        <v>212.36387342880255</v>
      </c>
      <c r="J105">
        <f>100*(1+SUM($Q$5:Q105))</f>
        <v>244.94089066927057</v>
      </c>
      <c r="L105">
        <v>1.68688998695897</v>
      </c>
      <c r="M105">
        <v>5.1102819538705901</v>
      </c>
      <c r="O105">
        <v>0.68688998816236602</v>
      </c>
      <c r="P105">
        <v>2.0808716287629498</v>
      </c>
      <c r="Q105">
        <v>4.1112229948442297E-2</v>
      </c>
      <c r="R105">
        <v>5.6968191804374763E-2</v>
      </c>
      <c r="S105">
        <v>3.78574839385558E-2</v>
      </c>
      <c r="T105">
        <v>7.1783193394550096E-2</v>
      </c>
      <c r="U105">
        <v>3.3925708999999998E-2</v>
      </c>
      <c r="V105">
        <f>100*(1+SUM($S$95:S105))</f>
        <v>108.37038059265917</v>
      </c>
      <c r="W105">
        <f>100*(1+SUM($T$95:T105))</f>
        <v>140.86463128549977</v>
      </c>
      <c r="X105">
        <f>100*(1+SUM($U$95:U105))</f>
        <v>132.49425059999999</v>
      </c>
      <c r="Y105" t="b">
        <f t="shared" si="2"/>
        <v>1</v>
      </c>
      <c r="Z105" t="b">
        <f t="shared" si="3"/>
        <v>0</v>
      </c>
      <c r="AA105" t="b">
        <f t="shared" si="4"/>
        <v>0</v>
      </c>
      <c r="AB105" t="b">
        <f t="shared" si="5"/>
        <v>0</v>
      </c>
    </row>
    <row r="106" spans="1:30" x14ac:dyDescent="0.25">
      <c r="A106">
        <v>2013</v>
      </c>
      <c r="B106">
        <v>10</v>
      </c>
      <c r="C106" s="2">
        <f t="shared" si="1"/>
        <v>41548</v>
      </c>
      <c r="E106">
        <v>278.27186590272686</v>
      </c>
      <c r="F106">
        <f>100*(1+SUM($U$2:U106))</f>
        <v>233.4544267</v>
      </c>
      <c r="G106">
        <f>100*(1+SUM($S$2:S106))</f>
        <v>247.08273157065611</v>
      </c>
      <c r="H106">
        <f>100*(1+SUM($T$2:T106))</f>
        <v>380.53715834347463</v>
      </c>
      <c r="I106">
        <f>100*(1+SUM($R$26:R106))</f>
        <v>208.25686290178007</v>
      </c>
      <c r="J106">
        <f>100*(1+SUM($Q$5:Q106))</f>
        <v>243.47474647905369</v>
      </c>
      <c r="L106">
        <v>1.69038801975209</v>
      </c>
      <c r="M106">
        <v>5.1244774655518404</v>
      </c>
      <c r="O106">
        <v>0.69038802120047904</v>
      </c>
      <c r="P106">
        <v>2.09293831928112</v>
      </c>
      <c r="Q106">
        <v>-1.4661441902168566E-2</v>
      </c>
      <c r="R106">
        <v>-4.1070105270224547E-2</v>
      </c>
      <c r="S106">
        <v>-1.78355572658562E-2</v>
      </c>
      <c r="T106">
        <v>-1.6379901092543E-2</v>
      </c>
      <c r="U106">
        <v>1.4556560000000001E-3</v>
      </c>
      <c r="V106">
        <f>100*(1+SUM($S$95:S106))</f>
        <v>106.58682486607356</v>
      </c>
      <c r="W106">
        <f>100*(1+SUM($T$95:T106))</f>
        <v>139.22664117624549</v>
      </c>
      <c r="X106">
        <f>100*(1+SUM($U$95:U106))</f>
        <v>132.63981620000001</v>
      </c>
      <c r="Y106" t="b">
        <f t="shared" si="2"/>
        <v>0</v>
      </c>
      <c r="Z106" t="b">
        <f t="shared" si="3"/>
        <v>1</v>
      </c>
      <c r="AA106" t="b">
        <f t="shared" si="4"/>
        <v>0</v>
      </c>
      <c r="AB106" t="b">
        <f t="shared" si="5"/>
        <v>0</v>
      </c>
    </row>
    <row r="107" spans="1:30" x14ac:dyDescent="0.25">
      <c r="A107">
        <v>2013</v>
      </c>
      <c r="B107">
        <v>11</v>
      </c>
      <c r="C107" s="2">
        <f t="shared" si="1"/>
        <v>41579</v>
      </c>
      <c r="E107">
        <v>311.72499808039157</v>
      </c>
      <c r="F107">
        <f>100*(1+SUM($U$2:U107))</f>
        <v>245.47617100000002</v>
      </c>
      <c r="G107">
        <f>100*(1+SUM($S$2:S107))</f>
        <v>250.36463870903148</v>
      </c>
      <c r="H107">
        <f>100*(1+SUM($T$2:T107))</f>
        <v>395.84080978534837</v>
      </c>
      <c r="I107">
        <f>100*(1+SUM($R$26:R107))</f>
        <v>214.51859270632153</v>
      </c>
      <c r="J107">
        <f>100*(1+SUM($Q$5:Q107))</f>
        <v>246.22233254649214</v>
      </c>
      <c r="L107">
        <v>1.69360851689937</v>
      </c>
      <c r="M107">
        <v>4.62528134017216</v>
      </c>
      <c r="O107">
        <v>0.69360851711676896</v>
      </c>
      <c r="P107">
        <v>1.89425980222458</v>
      </c>
      <c r="Q107">
        <v>2.7475860674384619E-2</v>
      </c>
      <c r="R107">
        <v>6.2617298045414077E-2</v>
      </c>
      <c r="S107">
        <v>3.2819071383753402E-2</v>
      </c>
      <c r="T107">
        <v>0.153036514418737</v>
      </c>
      <c r="U107">
        <v>0.12021744299999999</v>
      </c>
      <c r="V107">
        <f>100*(1+SUM($S$95:S107))</f>
        <v>109.86873200444892</v>
      </c>
      <c r="W107">
        <f>100*(1+SUM($T$95:T107))</f>
        <v>154.53029261811918</v>
      </c>
      <c r="X107">
        <f>100*(1+SUM($U$95:U107))</f>
        <v>144.66156049999998</v>
      </c>
      <c r="Y107" t="b">
        <f t="shared" si="2"/>
        <v>1</v>
      </c>
      <c r="Z107" t="b">
        <f t="shared" si="3"/>
        <v>0</v>
      </c>
      <c r="AA107" t="b">
        <f t="shared" si="4"/>
        <v>0</v>
      </c>
      <c r="AB107" t="b">
        <f t="shared" si="5"/>
        <v>0</v>
      </c>
    </row>
    <row r="108" spans="1:30" x14ac:dyDescent="0.25">
      <c r="A108">
        <v>2013</v>
      </c>
      <c r="B108">
        <v>12</v>
      </c>
      <c r="C108" s="2">
        <f t="shared" si="1"/>
        <v>41609</v>
      </c>
      <c r="E108">
        <v>316.31960852667282</v>
      </c>
      <c r="F108">
        <f>100*(1+SUM($U$2:U108))</f>
        <v>246.95010169999998</v>
      </c>
      <c r="G108">
        <f>100*(1+SUM($S$2:S108))</f>
        <v>245.92808106788334</v>
      </c>
      <c r="H108">
        <f>100*(1+SUM($T$2:T108))</f>
        <v>392.87818280122491</v>
      </c>
      <c r="I108">
        <f>100*(1+SUM($R$26:R108))</f>
        <v>211.54675522488279</v>
      </c>
      <c r="J108">
        <f>100*(1+SUM($Q$5:Q108))</f>
        <v>241.75686804142029</v>
      </c>
      <c r="L108">
        <v>1.6710122725851</v>
      </c>
      <c r="M108">
        <v>6.3811246700980204</v>
      </c>
      <c r="O108">
        <v>0.67101227226959104</v>
      </c>
      <c r="P108">
        <v>2.5624066620591002</v>
      </c>
      <c r="Q108">
        <v>-4.4654645050718693E-2</v>
      </c>
      <c r="R108">
        <v>-2.9718374814386907E-2</v>
      </c>
      <c r="S108">
        <v>-4.4365576411481103E-2</v>
      </c>
      <c r="T108">
        <v>-2.9626269841233999E-2</v>
      </c>
      <c r="U108">
        <v>1.4739307E-2</v>
      </c>
      <c r="V108">
        <f>100*(1+SUM($S$95:S108))</f>
        <v>105.43217436330079</v>
      </c>
      <c r="W108">
        <f>100*(1+SUM($T$95:T108))</f>
        <v>151.56766563399577</v>
      </c>
      <c r="X108">
        <f>100*(1+SUM($U$95:U108))</f>
        <v>146.13549119999999</v>
      </c>
      <c r="Y108" t="b">
        <f t="shared" si="2"/>
        <v>0</v>
      </c>
      <c r="Z108" t="b">
        <f t="shared" si="3"/>
        <v>1</v>
      </c>
      <c r="AA108" t="b">
        <f t="shared" si="4"/>
        <v>0</v>
      </c>
      <c r="AB108" t="b">
        <f t="shared" si="5"/>
        <v>0</v>
      </c>
    </row>
    <row r="109" spans="1:30" x14ac:dyDescent="0.25">
      <c r="A109">
        <v>2014</v>
      </c>
      <c r="B109">
        <v>1</v>
      </c>
      <c r="C109" s="2">
        <f t="shared" si="1"/>
        <v>41640</v>
      </c>
      <c r="E109">
        <v>344.15247630137185</v>
      </c>
      <c r="F109">
        <f>100*(1+SUM($U$2:U109))</f>
        <v>255.7490718</v>
      </c>
      <c r="G109">
        <f>100*(1+SUM($S$2:S109))</f>
        <v>241.93579211139209</v>
      </c>
      <c r="H109">
        <f>100*(1+SUM($T$2:T109))</f>
        <v>397.68486391869209</v>
      </c>
      <c r="I109">
        <f>100*(1+SUM($R$26:R109))</f>
        <v>213.01759693703448</v>
      </c>
      <c r="J109">
        <f>100*(1+SUM($Q$5:Q109))</f>
        <v>236.28140206029559</v>
      </c>
      <c r="L109">
        <v>1.68218175740578</v>
      </c>
      <c r="M109">
        <v>6.9352218333374704</v>
      </c>
      <c r="O109">
        <v>0.68218175700976202</v>
      </c>
      <c r="P109">
        <v>2.81246768384996</v>
      </c>
      <c r="Q109">
        <v>-5.4754659811247226E-2</v>
      </c>
      <c r="R109">
        <v>1.4708417121516848E-2</v>
      </c>
      <c r="S109">
        <v>-3.9922889564912398E-2</v>
      </c>
      <c r="T109">
        <v>4.8066811174671403E-2</v>
      </c>
      <c r="U109">
        <v>8.7989701000000003E-2</v>
      </c>
      <c r="V109">
        <f>100*(1+SUM($S$95:S109))</f>
        <v>101.43988540680955</v>
      </c>
      <c r="W109">
        <f>100*(1+SUM($T$95:T109))</f>
        <v>156.37434675146292</v>
      </c>
      <c r="X109">
        <f>100*(1+SUM($U$95:U109))</f>
        <v>154.93446129999998</v>
      </c>
      <c r="Y109" t="b">
        <f t="shared" si="2"/>
        <v>0</v>
      </c>
      <c r="Z109" t="b">
        <f t="shared" si="3"/>
        <v>0</v>
      </c>
      <c r="AA109" t="b">
        <f t="shared" si="4"/>
        <v>0</v>
      </c>
      <c r="AB109" t="b">
        <f t="shared" si="5"/>
        <v>1</v>
      </c>
    </row>
    <row r="110" spans="1:30" x14ac:dyDescent="0.25">
      <c r="A110">
        <v>2014</v>
      </c>
      <c r="B110">
        <v>2</v>
      </c>
      <c r="C110" s="2">
        <f t="shared" si="1"/>
        <v>41671</v>
      </c>
      <c r="E110">
        <v>366.77924477334358</v>
      </c>
      <c r="F110">
        <f>100*(1+SUM($U$2:U110))</f>
        <v>262.32370659999998</v>
      </c>
      <c r="G110">
        <f>100*(1+SUM($S$2:S110))</f>
        <v>241.99991319217952</v>
      </c>
      <c r="H110">
        <f>100*(1+SUM($T$2:T110))</f>
        <v>404.32361984236513</v>
      </c>
      <c r="I110">
        <f>100*(1+SUM($R$26:R110))</f>
        <v>215.34707483131618</v>
      </c>
      <c r="J110">
        <f>100*(1+SUM($Q$5:Q110))</f>
        <v>235.2153165645976</v>
      </c>
      <c r="L110">
        <v>1.68745090731962</v>
      </c>
      <c r="M110">
        <v>6.9886416055676603</v>
      </c>
      <c r="O110">
        <v>0.68745090654195895</v>
      </c>
      <c r="P110">
        <v>2.84710387812253</v>
      </c>
      <c r="Q110">
        <v>-1.0660854956979736E-2</v>
      </c>
      <c r="R110">
        <v>2.3294778942816931E-2</v>
      </c>
      <c r="S110">
        <v>6.41210807874194E-4</v>
      </c>
      <c r="T110">
        <v>6.6387559236730398E-2</v>
      </c>
      <c r="U110">
        <v>6.5746347999999996E-2</v>
      </c>
      <c r="V110">
        <f>100*(1+SUM($S$95:S110))</f>
        <v>101.50400648759697</v>
      </c>
      <c r="W110">
        <f>100*(1+SUM($T$95:T110))</f>
        <v>163.01310267513597</v>
      </c>
      <c r="X110">
        <f>100*(1+SUM($U$95:U110))</f>
        <v>161.50909609999999</v>
      </c>
      <c r="Y110" t="b">
        <f t="shared" si="2"/>
        <v>1</v>
      </c>
      <c r="Z110" t="b">
        <f t="shared" si="3"/>
        <v>0</v>
      </c>
      <c r="AA110" t="b">
        <f t="shared" si="4"/>
        <v>0</v>
      </c>
      <c r="AB110" t="b">
        <f t="shared" si="5"/>
        <v>0</v>
      </c>
    </row>
    <row r="111" spans="1:30" x14ac:dyDescent="0.25">
      <c r="A111">
        <v>2014</v>
      </c>
      <c r="B111">
        <v>3</v>
      </c>
      <c r="C111" s="2">
        <f t="shared" si="1"/>
        <v>41699</v>
      </c>
      <c r="E111">
        <v>360.51741345253555</v>
      </c>
      <c r="F111">
        <f>100*(1+SUM($U$2:U111))</f>
        <v>260.61645860000004</v>
      </c>
      <c r="G111">
        <f>100*(1+SUM($S$2:S111))</f>
        <v>240.3930779757803</v>
      </c>
      <c r="H111">
        <f>100*(1+SUM($T$2:T111))</f>
        <v>401.00953659207573</v>
      </c>
      <c r="I111">
        <f>100*(1+SUM($R$26:R111))</f>
        <v>211.94183379337034</v>
      </c>
      <c r="J111">
        <f>100*(1+SUM($Q$5:Q111))</f>
        <v>233.71598431128527</v>
      </c>
      <c r="L111">
        <v>1.5885864911547101</v>
      </c>
      <c r="M111">
        <v>6.8351994850247202</v>
      </c>
      <c r="O111">
        <v>0.58858648953452797</v>
      </c>
      <c r="P111">
        <v>2.5325067942213102</v>
      </c>
      <c r="Q111">
        <v>-1.4993322533123275E-2</v>
      </c>
      <c r="R111">
        <v>-3.4052410379458359E-2</v>
      </c>
      <c r="S111">
        <v>-1.6068352163992099E-2</v>
      </c>
      <c r="T111">
        <v>-3.3140832502893902E-2</v>
      </c>
      <c r="U111">
        <v>-1.7072480000000001E-2</v>
      </c>
      <c r="V111">
        <f>100*(1+SUM($S$95:S111))</f>
        <v>99.897171271197763</v>
      </c>
      <c r="W111">
        <f>100*(1+SUM($T$95:T111))</f>
        <v>159.69901942484657</v>
      </c>
      <c r="X111">
        <f>100*(1+SUM($U$95:U111))</f>
        <v>159.8018481</v>
      </c>
      <c r="Y111" t="b">
        <f t="shared" si="2"/>
        <v>0</v>
      </c>
      <c r="Z111" t="b">
        <f t="shared" si="3"/>
        <v>1</v>
      </c>
      <c r="AA111" t="b">
        <f t="shared" si="4"/>
        <v>0</v>
      </c>
      <c r="AB111" t="b">
        <f t="shared" si="5"/>
        <v>0</v>
      </c>
    </row>
    <row r="112" spans="1:30" x14ac:dyDescent="0.25">
      <c r="A112">
        <v>2014</v>
      </c>
      <c r="B112">
        <v>4</v>
      </c>
      <c r="C112" s="2">
        <f t="shared" si="1"/>
        <v>41730</v>
      </c>
      <c r="E112">
        <v>360.44648705919997</v>
      </c>
      <c r="F112">
        <f>100*(1+SUM($U$2:U112))</f>
        <v>260.59678509999998</v>
      </c>
      <c r="G112">
        <f>100*(1+SUM($S$2:S112))</f>
        <v>240.40699265317551</v>
      </c>
      <c r="H112">
        <f>100*(1+SUM($T$2:T112))</f>
        <v>401.00377781037236</v>
      </c>
      <c r="I112">
        <f>100*(1+SUM($R$26:R112))</f>
        <v>210.00538735615058</v>
      </c>
      <c r="J112">
        <f>100*(1+SUM($Q$5:Q112))</f>
        <v>234.29185907250223</v>
      </c>
      <c r="L112">
        <v>1.5662792950475599</v>
      </c>
      <c r="M112">
        <v>6.4858416952838196</v>
      </c>
      <c r="O112">
        <v>0.56627929401793697</v>
      </c>
      <c r="P112">
        <v>2.3449188667936101</v>
      </c>
      <c r="Q112">
        <v>5.7587476121696273E-3</v>
      </c>
      <c r="R112">
        <v>-1.9364464372197632E-2</v>
      </c>
      <c r="S112">
        <v>1.3914677395190399E-4</v>
      </c>
      <c r="T112" s="1">
        <v>-5.7587817034188301E-5</v>
      </c>
      <c r="U112">
        <v>-1.9673499999999999E-4</v>
      </c>
      <c r="V112">
        <f>100*(1+SUM($S$95:S112))</f>
        <v>99.911085948592955</v>
      </c>
      <c r="W112">
        <f>100*(1+SUM($T$95:T112))</f>
        <v>159.69326064314316</v>
      </c>
      <c r="X112">
        <f>100*(1+SUM($U$95:U112))</f>
        <v>159.78217460000002</v>
      </c>
      <c r="Y112" t="b">
        <f t="shared" si="2"/>
        <v>0</v>
      </c>
      <c r="Z112" t="b">
        <f t="shared" si="3"/>
        <v>0</v>
      </c>
      <c r="AA112" t="b">
        <f t="shared" si="4"/>
        <v>1</v>
      </c>
      <c r="AB112" t="b">
        <f t="shared" si="5"/>
        <v>0</v>
      </c>
    </row>
    <row r="113" spans="1:28" x14ac:dyDescent="0.25">
      <c r="A113">
        <v>2014</v>
      </c>
      <c r="B113">
        <v>5</v>
      </c>
      <c r="C113" s="2">
        <f t="shared" si="1"/>
        <v>41760</v>
      </c>
      <c r="E113">
        <v>378.99310714018117</v>
      </c>
      <c r="F113">
        <f>100*(1+SUM($U$2:U113))</f>
        <v>265.74224240000001</v>
      </c>
      <c r="G113">
        <f>100*(1+SUM($S$2:S113))</f>
        <v>241.3040294697042</v>
      </c>
      <c r="H113">
        <f>100*(1+SUM($T$2:T113))</f>
        <v>407.04627189516236</v>
      </c>
      <c r="I113">
        <f>100*(1+SUM($R$26:R113))</f>
        <v>211.68003295101218</v>
      </c>
      <c r="J113">
        <f>100*(1+SUM($Q$5:Q113))</f>
        <v>234.18994399555632</v>
      </c>
      <c r="L113">
        <v>1.51794974190735</v>
      </c>
      <c r="M113">
        <v>5.44071184549182</v>
      </c>
      <c r="O113">
        <v>0.51794974094398005</v>
      </c>
      <c r="P113">
        <v>1.8564615302182399</v>
      </c>
      <c r="Q113">
        <v>-1.0191507694587469E-3</v>
      </c>
      <c r="R113">
        <v>1.6746455948616155E-2</v>
      </c>
      <c r="S113">
        <v>8.9703681652868895E-3</v>
      </c>
      <c r="T113">
        <v>6.0424940847900503E-2</v>
      </c>
      <c r="U113">
        <v>5.1454573000000003E-2</v>
      </c>
      <c r="V113">
        <f>100*(1+SUM($S$95:S113))</f>
        <v>100.80812276512164</v>
      </c>
      <c r="W113">
        <f>100*(1+SUM($T$95:T113))</f>
        <v>165.73575472793317</v>
      </c>
      <c r="X113">
        <f>100*(1+SUM($U$95:U113))</f>
        <v>164.92763190000002</v>
      </c>
      <c r="Y113" t="b">
        <f t="shared" si="2"/>
        <v>1</v>
      </c>
      <c r="Z113" t="b">
        <f t="shared" si="3"/>
        <v>0</v>
      </c>
      <c r="AA113" t="b">
        <f t="shared" si="4"/>
        <v>0</v>
      </c>
      <c r="AB113" t="b">
        <f t="shared" si="5"/>
        <v>0</v>
      </c>
    </row>
    <row r="114" spans="1:28" x14ac:dyDescent="0.25">
      <c r="A114">
        <v>2014</v>
      </c>
      <c r="B114">
        <v>6</v>
      </c>
      <c r="C114" s="2">
        <f t="shared" si="1"/>
        <v>41791</v>
      </c>
      <c r="E114">
        <v>405.1024687124941</v>
      </c>
      <c r="F114">
        <f>100*(1+SUM($U$2:U114))</f>
        <v>272.63138129999999</v>
      </c>
      <c r="G114">
        <f>100*(1+SUM($S$2:S114))</f>
        <v>243.15813636289741</v>
      </c>
      <c r="H114">
        <f>100*(1+SUM($T$2:T114))</f>
        <v>415.78951767967675</v>
      </c>
      <c r="I114">
        <f>100*(1+SUM($R$26:R114))</f>
        <v>214.1781787971853</v>
      </c>
      <c r="J114">
        <f>100*(1+SUM($Q$5:Q114))</f>
        <v>234.59152807316502</v>
      </c>
      <c r="L114">
        <v>1.2311923531742901</v>
      </c>
      <c r="M114">
        <v>6.1502531138784899</v>
      </c>
      <c r="O114">
        <v>0.231192352941338</v>
      </c>
      <c r="P114">
        <v>1.15488980429723</v>
      </c>
      <c r="Q114">
        <v>4.0158407760866668E-3</v>
      </c>
      <c r="R114">
        <v>2.4981458461731391E-2</v>
      </c>
      <c r="S114">
        <v>1.8541068931932098E-2</v>
      </c>
      <c r="T114">
        <v>8.7432457845144307E-2</v>
      </c>
      <c r="U114">
        <v>6.8891388999999997E-2</v>
      </c>
      <c r="V114">
        <f>100*(1+SUM($S$95:S114))</f>
        <v>102.66222965831484</v>
      </c>
      <c r="W114">
        <f>100*(1+SUM($T$95:T114))</f>
        <v>174.47900051244761</v>
      </c>
      <c r="X114">
        <f>100*(1+SUM($U$95:U114))</f>
        <v>171.81677080000003</v>
      </c>
      <c r="Y114" t="b">
        <f t="shared" si="2"/>
        <v>1</v>
      </c>
      <c r="Z114" t="b">
        <f t="shared" si="3"/>
        <v>0</v>
      </c>
      <c r="AA114" t="b">
        <f t="shared" si="4"/>
        <v>0</v>
      </c>
      <c r="AB114" t="b">
        <f t="shared" si="5"/>
        <v>0</v>
      </c>
    </row>
    <row r="115" spans="1:28" x14ac:dyDescent="0.25">
      <c r="A115">
        <v>2014</v>
      </c>
      <c r="B115">
        <v>7</v>
      </c>
      <c r="C115" s="2">
        <f t="shared" si="1"/>
        <v>41821</v>
      </c>
      <c r="E115">
        <v>397.61461504108013</v>
      </c>
      <c r="F115">
        <f>100*(1+SUM($U$2:U115))</f>
        <v>270.78299620000001</v>
      </c>
      <c r="G115">
        <f>100*(1+SUM($S$2:S115))</f>
        <v>251.61173424234678</v>
      </c>
      <c r="H115">
        <f>100*(1+SUM($T$2:T115))</f>
        <v>422.39473050011202</v>
      </c>
      <c r="I115">
        <f>100*(1+SUM($R$26:R115))</f>
        <v>222.64081478791118</v>
      </c>
      <c r="J115">
        <f>100*(1+SUM($Q$5:Q115))</f>
        <v>243.14209339979817</v>
      </c>
      <c r="L115">
        <v>0.96219208039946202</v>
      </c>
      <c r="M115">
        <v>3.59226525287785</v>
      </c>
      <c r="O115">
        <v>-3.7807918452920003E-2</v>
      </c>
      <c r="P115">
        <v>-0.141152764763876</v>
      </c>
      <c r="Q115">
        <v>8.5505653266331708E-2</v>
      </c>
      <c r="R115">
        <v>8.4626359907258808E-2</v>
      </c>
      <c r="S115">
        <v>8.4535978794493899E-2</v>
      </c>
      <c r="T115">
        <v>6.6052128204352106E-2</v>
      </c>
      <c r="U115">
        <v>-1.8483850999999999E-2</v>
      </c>
      <c r="V115">
        <f>100*(1+SUM($S$95:S115))</f>
        <v>111.11582753776423</v>
      </c>
      <c r="W115">
        <f>100*(1+SUM($T$95:T115))</f>
        <v>181.08421333288285</v>
      </c>
      <c r="X115">
        <f>100*(1+SUM($U$95:U115))</f>
        <v>169.9683857</v>
      </c>
      <c r="Y115" t="b">
        <f t="shared" si="2"/>
        <v>1</v>
      </c>
      <c r="Z115" t="b">
        <f t="shared" si="3"/>
        <v>0</v>
      </c>
      <c r="AA115" t="b">
        <f t="shared" si="4"/>
        <v>0</v>
      </c>
      <c r="AB115" t="b">
        <f t="shared" si="5"/>
        <v>0</v>
      </c>
    </row>
    <row r="116" spans="1:28" x14ac:dyDescent="0.25">
      <c r="A116">
        <v>2014</v>
      </c>
      <c r="B116">
        <v>8</v>
      </c>
      <c r="C116" s="2">
        <f t="shared" si="1"/>
        <v>41852</v>
      </c>
      <c r="E116">
        <v>434.05715912280255</v>
      </c>
      <c r="F116">
        <f>100*(1+SUM($U$2:U116))</f>
        <v>279.94828909999995</v>
      </c>
      <c r="G116">
        <f>100*(1+SUM($S$2:S116))</f>
        <v>251.46702869746079</v>
      </c>
      <c r="H116">
        <f>100*(1+SUM($T$2:T116))</f>
        <v>431.41531782358715</v>
      </c>
      <c r="I116">
        <f>100*(1+SUM($R$26:R116))</f>
        <v>226.65368755191446</v>
      </c>
      <c r="J116">
        <f>100*(1+SUM($Q$5:Q116))</f>
        <v>242.63321136597199</v>
      </c>
      <c r="L116">
        <v>0.94604445174283802</v>
      </c>
      <c r="M116">
        <v>3.8982436707285899</v>
      </c>
      <c r="O116">
        <v>-5.39555465059657E-2</v>
      </c>
      <c r="P116">
        <v>-0.22232768076566101</v>
      </c>
      <c r="Q116">
        <v>-5.0888203382619028E-3</v>
      </c>
      <c r="R116">
        <v>4.0128727640032398E-2</v>
      </c>
      <c r="S116">
        <v>-1.4470554488601899E-3</v>
      </c>
      <c r="T116">
        <v>9.0205873234751793E-2</v>
      </c>
      <c r="U116">
        <v>9.1652928999999994E-2</v>
      </c>
      <c r="V116">
        <f>100*(1+SUM($S$95:S116))</f>
        <v>110.97112199287822</v>
      </c>
      <c r="W116">
        <f>100*(1+SUM($T$95:T116))</f>
        <v>190.10480065635801</v>
      </c>
      <c r="X116">
        <f>100*(1+SUM($U$95:U116))</f>
        <v>179.1336786</v>
      </c>
      <c r="Y116" t="b">
        <f t="shared" si="2"/>
        <v>0</v>
      </c>
      <c r="Z116" t="b">
        <f t="shared" si="3"/>
        <v>0</v>
      </c>
      <c r="AA116" t="b">
        <f t="shared" si="4"/>
        <v>0</v>
      </c>
      <c r="AB116" t="b">
        <f t="shared" si="5"/>
        <v>1</v>
      </c>
    </row>
    <row r="117" spans="1:28" x14ac:dyDescent="0.25">
      <c r="A117">
        <v>2014</v>
      </c>
      <c r="B117">
        <v>9</v>
      </c>
      <c r="C117" s="2">
        <f t="shared" si="1"/>
        <v>41883</v>
      </c>
      <c r="E117">
        <v>487.31848790840752</v>
      </c>
      <c r="F117">
        <f>100*(1+SUM($U$2:U117))</f>
        <v>292.21886859999995</v>
      </c>
      <c r="G117">
        <f>100*(1+SUM($S$2:S117))</f>
        <v>256.64696225196349</v>
      </c>
      <c r="H117">
        <f>100*(1+SUM($T$2:T117))</f>
        <v>448.86583090392162</v>
      </c>
      <c r="I117">
        <f>100*(1+SUM($R$26:R117))</f>
        <v>237.68018330157341</v>
      </c>
      <c r="J117">
        <f>100*(1+SUM($Q$5:Q117))</f>
        <v>247.45297281557833</v>
      </c>
      <c r="L117">
        <v>1.09041996668401</v>
      </c>
      <c r="M117">
        <v>4.8636322544227797</v>
      </c>
      <c r="O117">
        <v>9.04199672417976E-2</v>
      </c>
      <c r="P117">
        <v>0.403302841948456</v>
      </c>
      <c r="Q117">
        <v>4.8197614496063287E-2</v>
      </c>
      <c r="R117">
        <v>0.11026495749658974</v>
      </c>
      <c r="S117">
        <v>5.1799335545027102E-2</v>
      </c>
      <c r="T117">
        <v>0.17450513080334501</v>
      </c>
      <c r="U117">
        <v>0.12270579500000001</v>
      </c>
      <c r="V117">
        <f>100*(1+SUM($S$95:S117))</f>
        <v>116.15105554738095</v>
      </c>
      <c r="W117">
        <f>100*(1+SUM($T$95:T117))</f>
        <v>207.55531373669251</v>
      </c>
      <c r="X117">
        <f>100*(1+SUM($U$95:U117))</f>
        <v>191.40425809999999</v>
      </c>
      <c r="Y117" t="b">
        <f t="shared" si="2"/>
        <v>1</v>
      </c>
      <c r="Z117" t="b">
        <f t="shared" si="3"/>
        <v>0</v>
      </c>
      <c r="AA117" t="b">
        <f t="shared" si="4"/>
        <v>0</v>
      </c>
      <c r="AB117" t="b">
        <f t="shared" si="5"/>
        <v>0</v>
      </c>
    </row>
    <row r="118" spans="1:28" x14ac:dyDescent="0.25">
      <c r="A118">
        <v>2014</v>
      </c>
      <c r="B118">
        <v>10</v>
      </c>
      <c r="C118" s="2">
        <f t="shared" si="1"/>
        <v>41913</v>
      </c>
      <c r="E118">
        <v>486.4279031380666</v>
      </c>
      <c r="F118">
        <f>100*(1+SUM($U$2:U118))</f>
        <v>292.03611649999999</v>
      </c>
      <c r="G118">
        <f>100*(1+SUM($S$2:S118))</f>
        <v>259.08020774055956</v>
      </c>
      <c r="H118">
        <f>100*(1+SUM($T$2:T118))</f>
        <v>451.1163243410964</v>
      </c>
      <c r="I118">
        <f>100*(1+SUM($R$26:R118))</f>
        <v>239.11017280549115</v>
      </c>
      <c r="J118">
        <f>100*(1+SUM($Q$5:Q118))</f>
        <v>249.79202764648338</v>
      </c>
      <c r="L118">
        <v>1.02003665625735</v>
      </c>
      <c r="M118">
        <v>4.6050164763377204</v>
      </c>
      <c r="O118">
        <v>2.0036657362826699E-2</v>
      </c>
      <c r="P118">
        <v>9.0456688289256904E-2</v>
      </c>
      <c r="Q118">
        <v>2.3390548309050786E-2</v>
      </c>
      <c r="R118">
        <v>1.4299895039177274E-2</v>
      </c>
      <c r="S118">
        <v>2.43324548859606E-2</v>
      </c>
      <c r="T118">
        <v>2.2504934371748001E-2</v>
      </c>
      <c r="U118">
        <v>-1.8275209999999999E-3</v>
      </c>
      <c r="V118">
        <f>100*(1+SUM($S$95:S118))</f>
        <v>118.58430103597699</v>
      </c>
      <c r="W118">
        <f>100*(1+SUM($T$95:T118))</f>
        <v>209.80580717386732</v>
      </c>
      <c r="X118">
        <f>100*(1+SUM($U$95:U118))</f>
        <v>191.22150599999998</v>
      </c>
      <c r="Y118" t="b">
        <f t="shared" si="2"/>
        <v>1</v>
      </c>
      <c r="Z118" t="b">
        <f t="shared" si="3"/>
        <v>0</v>
      </c>
      <c r="AA118" t="b">
        <f t="shared" si="4"/>
        <v>0</v>
      </c>
      <c r="AB118" t="b">
        <f t="shared" si="5"/>
        <v>0</v>
      </c>
    </row>
    <row r="119" spans="1:28" x14ac:dyDescent="0.25">
      <c r="A119">
        <v>2014</v>
      </c>
      <c r="B119">
        <v>11</v>
      </c>
      <c r="C119" s="2">
        <f t="shared" si="1"/>
        <v>41944</v>
      </c>
      <c r="E119">
        <v>470.38557704676799</v>
      </c>
      <c r="F119">
        <f>100*(1+SUM($U$2:U119))</f>
        <v>288.73813009999998</v>
      </c>
      <c r="G119">
        <f>100*(1+SUM($S$2:S119))</f>
        <v>270.16660287699688</v>
      </c>
      <c r="H119">
        <f>100*(1+SUM($T$2:T119))</f>
        <v>458.90473304310967</v>
      </c>
      <c r="I119">
        <f>100*(1+SUM($R$26:R119))</f>
        <v>244.30127183044291</v>
      </c>
      <c r="J119">
        <f>100*(1+SUM($Q$5:Q119))</f>
        <v>261.77215777342093</v>
      </c>
      <c r="L119">
        <v>0.71667390204225201</v>
      </c>
      <c r="M119">
        <v>2.6535769260360902</v>
      </c>
      <c r="O119">
        <v>-0.28332609767102701</v>
      </c>
      <c r="P119">
        <v>-1.0490511723968701</v>
      </c>
      <c r="Q119">
        <v>0.11980130126937551</v>
      </c>
      <c r="R119">
        <v>5.1910990249517765E-2</v>
      </c>
      <c r="S119">
        <v>0.11086395136437301</v>
      </c>
      <c r="T119">
        <v>7.7884087020132206E-2</v>
      </c>
      <c r="U119">
        <v>-3.2979863999999998E-2</v>
      </c>
      <c r="V119">
        <f>100*(1+SUM($S$95:S119))</f>
        <v>129.6706961724143</v>
      </c>
      <c r="W119">
        <f>100*(1+SUM($T$95:T119))</f>
        <v>217.59421587588054</v>
      </c>
      <c r="X119">
        <f>100*(1+SUM($U$95:U119))</f>
        <v>187.92351959999999</v>
      </c>
      <c r="Y119" t="b">
        <f t="shared" si="2"/>
        <v>1</v>
      </c>
      <c r="Z119" t="b">
        <f t="shared" si="3"/>
        <v>0</v>
      </c>
      <c r="AA119" t="b">
        <f t="shared" si="4"/>
        <v>0</v>
      </c>
      <c r="AB119" t="b">
        <f t="shared" si="5"/>
        <v>0</v>
      </c>
    </row>
    <row r="120" spans="1:28" x14ac:dyDescent="0.25">
      <c r="A120">
        <v>2014</v>
      </c>
      <c r="B120">
        <v>12</v>
      </c>
      <c r="C120" s="2">
        <f t="shared" si="1"/>
        <v>41974</v>
      </c>
      <c r="E120">
        <v>297.98158777766685</v>
      </c>
      <c r="F120">
        <f>100*(1+SUM($U$2:U120))</f>
        <v>252.08649839999998</v>
      </c>
      <c r="G120">
        <f>100*(1+SUM($S$2:S120))</f>
        <v>294.11778068977929</v>
      </c>
      <c r="H120">
        <f>100*(1+SUM($T$2:T120))</f>
        <v>446.20427917411422</v>
      </c>
      <c r="I120">
        <f>100*(1+SUM($R$26:R120))</f>
        <v>245.77764959555316</v>
      </c>
      <c r="J120">
        <f>100*(1+SUM($Q$5:Q120))</f>
        <v>287.57943627471326</v>
      </c>
      <c r="L120">
        <v>0.49458459131077598</v>
      </c>
      <c r="M120">
        <v>5.0211444486398298</v>
      </c>
      <c r="O120">
        <v>-0.50541540827130904</v>
      </c>
      <c r="P120">
        <v>-5.1311015727209401</v>
      </c>
      <c r="Q120">
        <v>0.25807278501292341</v>
      </c>
      <c r="R120">
        <v>1.4763777651102726E-2</v>
      </c>
      <c r="S120">
        <v>0.23951177812782401</v>
      </c>
      <c r="T120">
        <v>-0.12700453868995401</v>
      </c>
      <c r="U120">
        <v>-0.36651631699999998</v>
      </c>
      <c r="V120">
        <f>100*(1+SUM($S$95:S120))</f>
        <v>153.62187398519669</v>
      </c>
      <c r="W120">
        <f>100*(1+SUM($T$95:T120))</f>
        <v>204.89376200688514</v>
      </c>
      <c r="X120">
        <f>100*(1+SUM($U$95:U120))</f>
        <v>151.2718879</v>
      </c>
      <c r="Y120" t="b">
        <f t="shared" si="2"/>
        <v>0</v>
      </c>
      <c r="Z120" t="b">
        <f t="shared" si="3"/>
        <v>0</v>
      </c>
      <c r="AA120" t="b">
        <f t="shared" si="4"/>
        <v>1</v>
      </c>
      <c r="AB120" t="b">
        <f t="shared" si="5"/>
        <v>0</v>
      </c>
    </row>
    <row r="121" spans="1:28" x14ac:dyDescent="0.25">
      <c r="A121">
        <v>2015</v>
      </c>
      <c r="B121">
        <v>1</v>
      </c>
      <c r="C121" s="2">
        <f t="shared" si="1"/>
        <v>42005</v>
      </c>
      <c r="E121">
        <v>332.76055617420968</v>
      </c>
      <c r="F121">
        <f>100*(1+SUM($U$2:U121))</f>
        <v>263.75801429999996</v>
      </c>
      <c r="G121">
        <f>100*(1+SUM($S$2:S121))</f>
        <v>293.01772235855185</v>
      </c>
      <c r="H121">
        <f>100*(1+SUM($T$2:T121))</f>
        <v>456.77573675952078</v>
      </c>
      <c r="I121">
        <f>100*(1+SUM($R$26:R121))</f>
        <v>251.60212622493933</v>
      </c>
      <c r="J121">
        <f>100*(1+SUM($Q$5:Q121))</f>
        <v>284.76906753939335</v>
      </c>
      <c r="L121">
        <v>0.51463240970217095</v>
      </c>
      <c r="M121">
        <v>5.5730663631249397</v>
      </c>
      <c r="O121">
        <v>-0.485367590100105</v>
      </c>
      <c r="P121">
        <v>-5.25615126538829</v>
      </c>
      <c r="Q121">
        <v>-2.8103687353199184E-2</v>
      </c>
      <c r="R121">
        <v>5.8244766293861494E-2</v>
      </c>
      <c r="S121">
        <v>-1.1000583312274E-2</v>
      </c>
      <c r="T121">
        <v>0.105714575854065</v>
      </c>
      <c r="U121">
        <v>0.116715159</v>
      </c>
      <c r="V121">
        <f>100*(1+SUM($S$95:S121))</f>
        <v>152.5218156539693</v>
      </c>
      <c r="W121">
        <f>100*(1+SUM($T$95:T121))</f>
        <v>215.46521959229165</v>
      </c>
      <c r="X121">
        <f>100*(1+SUM($U$95:U121))</f>
        <v>162.9434038</v>
      </c>
      <c r="Y121" t="b">
        <f t="shared" si="2"/>
        <v>0</v>
      </c>
      <c r="Z121" t="b">
        <f t="shared" si="3"/>
        <v>0</v>
      </c>
      <c r="AA121" t="b">
        <f t="shared" si="4"/>
        <v>0</v>
      </c>
      <c r="AB121" t="b">
        <f t="shared" si="5"/>
        <v>1</v>
      </c>
    </row>
    <row r="122" spans="1:28" x14ac:dyDescent="0.25">
      <c r="A122">
        <v>2015</v>
      </c>
      <c r="B122">
        <v>2</v>
      </c>
      <c r="C122" s="2">
        <f t="shared" si="1"/>
        <v>42036</v>
      </c>
      <c r="E122">
        <v>351.9870414988942</v>
      </c>
      <c r="F122">
        <f>100*(1+SUM($U$2:U122))</f>
        <v>269.53588819999999</v>
      </c>
      <c r="G122">
        <f>100*(1+SUM($S$2:S122))</f>
        <v>296.17150127825971</v>
      </c>
      <c r="H122">
        <f>100*(1+SUM($T$2:T122))</f>
        <v>465.70738958460754</v>
      </c>
      <c r="I122">
        <f>100*(1+SUM($R$26:R122))</f>
        <v>258.45013775753546</v>
      </c>
      <c r="J122">
        <f>100*(1+SUM($Q$5:Q122))</f>
        <v>288.80035111522488</v>
      </c>
      <c r="L122">
        <v>0.52283626540286499</v>
      </c>
      <c r="M122">
        <v>5.6589962115682004</v>
      </c>
      <c r="O122">
        <v>-0.47716373427737202</v>
      </c>
      <c r="P122">
        <v>-5.1646527709708998</v>
      </c>
      <c r="Q122">
        <v>4.0312835758315242E-2</v>
      </c>
      <c r="R122">
        <v>6.848011532596103E-2</v>
      </c>
      <c r="S122">
        <v>3.1537789197078801E-2</v>
      </c>
      <c r="T122">
        <v>8.9316528250866903E-2</v>
      </c>
      <c r="U122">
        <v>5.7778739000000003E-2</v>
      </c>
      <c r="V122">
        <f>100*(1+SUM($S$95:S122))</f>
        <v>155.67559457367716</v>
      </c>
      <c r="W122">
        <f>100*(1+SUM($T$95:T122))</f>
        <v>224.39687241737835</v>
      </c>
      <c r="X122">
        <f>100*(1+SUM($U$95:U122))</f>
        <v>168.7212777</v>
      </c>
      <c r="Y122" t="b">
        <f t="shared" si="2"/>
        <v>1</v>
      </c>
      <c r="Z122" t="b">
        <f t="shared" si="3"/>
        <v>0</v>
      </c>
      <c r="AA122" t="b">
        <f t="shared" si="4"/>
        <v>0</v>
      </c>
      <c r="AB122" t="b">
        <f t="shared" si="5"/>
        <v>0</v>
      </c>
    </row>
    <row r="123" spans="1:28" x14ac:dyDescent="0.25">
      <c r="A123">
        <v>2015</v>
      </c>
      <c r="B123">
        <v>3</v>
      </c>
      <c r="C123" s="2">
        <f t="shared" si="1"/>
        <v>42064</v>
      </c>
      <c r="E123">
        <v>398.53080436128283</v>
      </c>
      <c r="F123">
        <f>100*(1+SUM($U$2:U123))</f>
        <v>282.75903489999996</v>
      </c>
      <c r="G123">
        <f>100*(1+SUM($S$2:S123))</f>
        <v>308.22209608631834</v>
      </c>
      <c r="H123">
        <f>100*(1+SUM($T$2:T123))</f>
        <v>490.98113110637007</v>
      </c>
      <c r="I123">
        <f>100*(1+SUM($R$26:R123))</f>
        <v>278.96435568039283</v>
      </c>
      <c r="J123">
        <f>100*(1+SUM($Q$5:Q123))</f>
        <v>302.18913986591059</v>
      </c>
      <c r="L123">
        <v>0.58813142427014797</v>
      </c>
      <c r="M123">
        <v>5.2856372876577096</v>
      </c>
      <c r="O123">
        <v>-0.41186857541463401</v>
      </c>
      <c r="P123">
        <v>-3.70153304076829</v>
      </c>
      <c r="Q123">
        <v>0.13388788750685721</v>
      </c>
      <c r="R123">
        <v>0.20514217922857347</v>
      </c>
      <c r="S123">
        <v>0.120505948080586</v>
      </c>
      <c r="T123">
        <v>0.25273741521762599</v>
      </c>
      <c r="U123">
        <v>0.13223146699999999</v>
      </c>
      <c r="V123">
        <f>100*(1+SUM($S$95:S123))</f>
        <v>167.72618938173576</v>
      </c>
      <c r="W123">
        <f>100*(1+SUM($T$95:T123))</f>
        <v>249.67061393914091</v>
      </c>
      <c r="X123">
        <f>100*(1+SUM($U$95:U123))</f>
        <v>181.9444244</v>
      </c>
      <c r="Y123" t="b">
        <f t="shared" si="2"/>
        <v>1</v>
      </c>
      <c r="Z123" t="b">
        <f t="shared" si="3"/>
        <v>0</v>
      </c>
      <c r="AA123" t="b">
        <f t="shared" si="4"/>
        <v>0</v>
      </c>
      <c r="AB123" t="b">
        <f t="shared" si="5"/>
        <v>0</v>
      </c>
    </row>
    <row r="124" spans="1:28" x14ac:dyDescent="0.25">
      <c r="A124">
        <v>2015</v>
      </c>
      <c r="B124">
        <v>4</v>
      </c>
      <c r="C124" s="2">
        <f t="shared" si="1"/>
        <v>42095</v>
      </c>
      <c r="E124">
        <v>414.81086264323244</v>
      </c>
      <c r="F124">
        <f>100*(1+SUM($U$2:U124))</f>
        <v>286.84405369999996</v>
      </c>
      <c r="G124">
        <f>100*(1+SUM($S$2:S124))</f>
        <v>324.78193669142183</v>
      </c>
      <c r="H124">
        <f>100*(1+SUM($T$2:T124))</f>
        <v>511.62599055729004</v>
      </c>
      <c r="I124">
        <f>100*(1+SUM($R$26:R124))</f>
        <v>295.7374595945812</v>
      </c>
      <c r="J124">
        <f>100*(1+SUM($Q$5:Q124))</f>
        <v>319.43563473162942</v>
      </c>
      <c r="L124">
        <v>0.59235049674166496</v>
      </c>
      <c r="M124">
        <v>4.6840957334098601</v>
      </c>
      <c r="O124">
        <v>-0.40764950301508301</v>
      </c>
      <c r="P124">
        <v>-3.2235463830901399</v>
      </c>
      <c r="Q124">
        <v>0.17246494865718812</v>
      </c>
      <c r="R124">
        <v>0.16773103914188411</v>
      </c>
      <c r="S124">
        <v>0.16559840605103501</v>
      </c>
      <c r="T124">
        <v>0.2064485945092</v>
      </c>
      <c r="U124">
        <v>4.0850188000000003E-2</v>
      </c>
      <c r="V124">
        <f>100*(1+SUM($S$95:S124))</f>
        <v>184.28602998683928</v>
      </c>
      <c r="W124">
        <f>100*(1+SUM($T$95:T124))</f>
        <v>270.3154733900609</v>
      </c>
      <c r="X124">
        <f>100*(1+SUM($U$95:U124))</f>
        <v>186.0294432</v>
      </c>
      <c r="Y124" t="b">
        <f t="shared" si="2"/>
        <v>1</v>
      </c>
      <c r="Z124" t="b">
        <f t="shared" si="3"/>
        <v>0</v>
      </c>
      <c r="AA124" t="b">
        <f t="shared" si="4"/>
        <v>0</v>
      </c>
      <c r="AB124" t="b">
        <f t="shared" si="5"/>
        <v>0</v>
      </c>
    </row>
    <row r="125" spans="1:28" x14ac:dyDescent="0.25">
      <c r="A125">
        <v>2015</v>
      </c>
      <c r="B125">
        <v>5</v>
      </c>
      <c r="C125" s="2">
        <f t="shared" si="1"/>
        <v>42125</v>
      </c>
      <c r="E125">
        <v>612.94805124717379</v>
      </c>
      <c r="F125">
        <f>100*(1+SUM($U$2:U125))</f>
        <v>334.60972389999995</v>
      </c>
      <c r="G125">
        <f>100*(1+SUM($S$2:S125))</f>
        <v>325.01642778336344</v>
      </c>
      <c r="H125">
        <f>100*(1+SUM($T$2:T125))</f>
        <v>559.62615184115032</v>
      </c>
      <c r="I125">
        <f>100*(1+SUM($R$26:R125))</f>
        <v>313.41429942423218</v>
      </c>
      <c r="J125">
        <f>100*(1+SUM($Q$5:Q125))</f>
        <v>321.35020538484451</v>
      </c>
      <c r="L125">
        <v>0.71899421473418201</v>
      </c>
      <c r="M125">
        <v>7.6433301151511897</v>
      </c>
      <c r="O125">
        <v>-0.28100578495103501</v>
      </c>
      <c r="P125">
        <v>-2.9872562761673001</v>
      </c>
      <c r="Q125">
        <v>1.9145706532151186E-2</v>
      </c>
      <c r="R125">
        <v>0.17676839829650978</v>
      </c>
      <c r="S125">
        <v>2.3449109194157501E-3</v>
      </c>
      <c r="T125">
        <v>0.48000161283860299</v>
      </c>
      <c r="U125">
        <v>0.47765670199999999</v>
      </c>
      <c r="V125">
        <f>100*(1+SUM($S$95:S125))</f>
        <v>184.52052107878086</v>
      </c>
      <c r="W125">
        <f>100*(1+SUM($T$95:T125))</f>
        <v>318.31563467392124</v>
      </c>
      <c r="X125">
        <f>100*(1+SUM($U$95:U125))</f>
        <v>233.79511339999999</v>
      </c>
      <c r="Y125" t="b">
        <f t="shared" si="2"/>
        <v>1</v>
      </c>
      <c r="Z125" t="b">
        <f t="shared" si="3"/>
        <v>0</v>
      </c>
      <c r="AA125" t="b">
        <f t="shared" si="4"/>
        <v>0</v>
      </c>
      <c r="AB125" t="b">
        <f t="shared" si="5"/>
        <v>0</v>
      </c>
    </row>
    <row r="126" spans="1:28" x14ac:dyDescent="0.25">
      <c r="A126">
        <v>2015</v>
      </c>
      <c r="B126">
        <v>6</v>
      </c>
      <c r="C126" s="2">
        <f t="shared" si="1"/>
        <v>42156</v>
      </c>
      <c r="E126">
        <v>578.25893849802105</v>
      </c>
      <c r="F126">
        <f>100*(1+SUM($U$2:U126))</f>
        <v>328.95033519999998</v>
      </c>
      <c r="G126">
        <f>100*(1+SUM($S$2:S126))</f>
        <v>318.8420947410691</v>
      </c>
      <c r="H126">
        <f>100*(1+SUM($T$2:T126))</f>
        <v>547.79243005367948</v>
      </c>
      <c r="I126">
        <f>100*(1+SUM($R$26:R126))</f>
        <v>302.77080559870672</v>
      </c>
      <c r="J126">
        <f>100*(1+SUM($Q$5:Q126))</f>
        <v>313.75171504331212</v>
      </c>
      <c r="L126">
        <v>0.76392387311036103</v>
      </c>
      <c r="M126">
        <v>6.4062473832112401</v>
      </c>
      <c r="O126">
        <v>-0.23607612674011599</v>
      </c>
      <c r="P126">
        <v>-1.97972877318768</v>
      </c>
      <c r="Q126">
        <v>-7.5984903415323393E-2</v>
      </c>
      <c r="R126">
        <v>-0.10643493825525439</v>
      </c>
      <c r="S126">
        <v>-6.1743330422942902E-2</v>
      </c>
      <c r="T126">
        <v>-0.118337217874708</v>
      </c>
      <c r="U126">
        <v>-5.6593887000000002E-2</v>
      </c>
      <c r="V126">
        <f>100*(1+SUM($S$95:S126))</f>
        <v>178.34618803648655</v>
      </c>
      <c r="W126">
        <f>100*(1+SUM($T$95:T126))</f>
        <v>306.48191288645046</v>
      </c>
      <c r="X126">
        <f>100*(1+SUM($U$95:U126))</f>
        <v>228.1357247</v>
      </c>
      <c r="Y126" t="b">
        <f t="shared" si="2"/>
        <v>0</v>
      </c>
      <c r="Z126" t="b">
        <f t="shared" si="3"/>
        <v>1</v>
      </c>
      <c r="AA126" t="b">
        <f t="shared" si="4"/>
        <v>0</v>
      </c>
      <c r="AB126" t="b">
        <f t="shared" si="5"/>
        <v>0</v>
      </c>
    </row>
    <row r="127" spans="1:28" x14ac:dyDescent="0.25">
      <c r="A127">
        <v>2015</v>
      </c>
      <c r="B127">
        <v>7</v>
      </c>
      <c r="C127" s="2">
        <f t="shared" si="1"/>
        <v>42186</v>
      </c>
      <c r="E127">
        <v>578.06998545075942</v>
      </c>
      <c r="F127">
        <f>100*(1+SUM($U$2:U127))</f>
        <v>328.91765899999996</v>
      </c>
      <c r="G127">
        <f>100*(1+SUM($S$2:S127))</f>
        <v>306.02403701047439</v>
      </c>
      <c r="H127">
        <f>100*(1+SUM($T$2:T127))</f>
        <v>534.94169611412292</v>
      </c>
      <c r="I127">
        <f>100*(1+SUM($R$26:R127))</f>
        <v>289.53301812461615</v>
      </c>
      <c r="J127">
        <f>100*(1+SUM($Q$5:Q127))</f>
        <v>299.0792357229455</v>
      </c>
      <c r="L127">
        <v>0.78972793476716396</v>
      </c>
      <c r="M127">
        <v>5.1409491786456503</v>
      </c>
      <c r="O127">
        <v>-0.21027206515876001</v>
      </c>
      <c r="P127">
        <v>-1.3688233056469901</v>
      </c>
      <c r="Q127">
        <v>-0.14672479320366649</v>
      </c>
      <c r="R127">
        <v>-0.13237787474090559</v>
      </c>
      <c r="S127">
        <v>-0.12818057730594701</v>
      </c>
      <c r="T127">
        <v>-0.12850733939556599</v>
      </c>
      <c r="U127">
        <v>-3.2676200000000003E-4</v>
      </c>
      <c r="V127">
        <f>100*(1+SUM($S$95:S127))</f>
        <v>165.52813030589186</v>
      </c>
      <c r="W127">
        <f>100*(1+SUM($T$95:T127))</f>
        <v>293.63117894689378</v>
      </c>
      <c r="X127">
        <f>100*(1+SUM($U$95:U127))</f>
        <v>228.10304849999997</v>
      </c>
      <c r="Y127" t="b">
        <f t="shared" si="2"/>
        <v>0</v>
      </c>
      <c r="Z127" t="b">
        <f t="shared" si="3"/>
        <v>1</v>
      </c>
      <c r="AA127" t="b">
        <f t="shared" si="4"/>
        <v>0</v>
      </c>
      <c r="AB127" t="b">
        <f t="shared" si="5"/>
        <v>0</v>
      </c>
    </row>
    <row r="128" spans="1:28" x14ac:dyDescent="0.25">
      <c r="A128">
        <v>2015</v>
      </c>
      <c r="B128">
        <v>8</v>
      </c>
      <c r="C128" s="2">
        <f t="shared" si="1"/>
        <v>42217</v>
      </c>
      <c r="E128">
        <v>571.21399449351543</v>
      </c>
      <c r="F128">
        <f>100*(1+SUM($U$2:U128))</f>
        <v>327.73164499999996</v>
      </c>
      <c r="G128">
        <f>100*(1+SUM($S$2:S128))</f>
        <v>292.62788536241231</v>
      </c>
      <c r="H128">
        <f>100*(1+SUM($T$2:T128))</f>
        <v>520.35953043382381</v>
      </c>
      <c r="I128">
        <f>100*(1+SUM($R$26:R128))</f>
        <v>274.7052569838977</v>
      </c>
      <c r="J128">
        <f>100*(1+SUM($Q$5:Q128))</f>
        <v>287.28475357868473</v>
      </c>
      <c r="L128">
        <v>0.81948754895531395</v>
      </c>
      <c r="M128">
        <v>4.5925677848669597</v>
      </c>
      <c r="O128">
        <v>-0.180512451063533</v>
      </c>
      <c r="P128">
        <v>-1.01162692444275</v>
      </c>
      <c r="Q128">
        <v>-0.11794482144260746</v>
      </c>
      <c r="R128">
        <v>-0.14827761140718462</v>
      </c>
      <c r="S128">
        <v>-0.13396151648062099</v>
      </c>
      <c r="T128">
        <v>-0.145821656802991</v>
      </c>
      <c r="U128">
        <v>-1.186014E-2</v>
      </c>
      <c r="V128">
        <f>100*(1+SUM($S$95:S128))</f>
        <v>152.13197865782976</v>
      </c>
      <c r="W128">
        <f>100*(1+SUM($T$95:T128))</f>
        <v>279.04901326659473</v>
      </c>
      <c r="X128">
        <f>100*(1+SUM($U$95:U128))</f>
        <v>226.9170345</v>
      </c>
      <c r="Y128" t="b">
        <f t="shared" si="2"/>
        <v>0</v>
      </c>
      <c r="Z128" t="b">
        <f t="shared" si="3"/>
        <v>1</v>
      </c>
      <c r="AA128" t="b">
        <f t="shared" si="4"/>
        <v>0</v>
      </c>
      <c r="AB128" t="b">
        <f t="shared" si="5"/>
        <v>0</v>
      </c>
    </row>
    <row r="129" spans="1:33" x14ac:dyDescent="0.25">
      <c r="A129">
        <v>2015</v>
      </c>
      <c r="B129">
        <v>9</v>
      </c>
      <c r="C129" s="2">
        <f t="shared" si="1"/>
        <v>42248</v>
      </c>
      <c r="E129">
        <v>604.8007941602458</v>
      </c>
      <c r="F129">
        <f>100*(1+SUM($U$2:U129))</f>
        <v>333.61154290000002</v>
      </c>
      <c r="G129">
        <f>100*(1+SUM($S$2:S129))</f>
        <v>287.78371745218453</v>
      </c>
      <c r="H129">
        <f>100*(1+SUM($T$2:T129))</f>
        <v>521.39526042020361</v>
      </c>
      <c r="I129">
        <f>100*(1+SUM($R$26:R129))</f>
        <v>267.75253784439502</v>
      </c>
      <c r="J129">
        <f>100*(1+SUM($Q$5:Q129))</f>
        <v>282.42546184295605</v>
      </c>
      <c r="L129">
        <v>0.80727190750602495</v>
      </c>
      <c r="M129">
        <v>4.4138214914543301</v>
      </c>
      <c r="O129">
        <v>-0.1927280924591</v>
      </c>
      <c r="P129">
        <v>-1.0537557293947699</v>
      </c>
      <c r="Q129">
        <v>-4.8592917357286755E-2</v>
      </c>
      <c r="R129">
        <v>-6.9527191395026347E-2</v>
      </c>
      <c r="S129">
        <v>-4.8441679102277799E-2</v>
      </c>
      <c r="T129">
        <v>1.03572998637974E-2</v>
      </c>
      <c r="U129">
        <v>5.8798979000000001E-2</v>
      </c>
      <c r="V129">
        <f>100*(1+SUM($S$95:S129))</f>
        <v>147.28781074760198</v>
      </c>
      <c r="W129">
        <f>100*(1+SUM($T$95:T129))</f>
        <v>280.08474325297448</v>
      </c>
      <c r="X129">
        <f>100*(1+SUM($U$95:U129))</f>
        <v>232.79693239999997</v>
      </c>
      <c r="Y129" t="b">
        <f t="shared" si="2"/>
        <v>0</v>
      </c>
      <c r="Z129" t="b">
        <f t="shared" si="3"/>
        <v>0</v>
      </c>
      <c r="AA129" t="b">
        <f t="shared" si="4"/>
        <v>0</v>
      </c>
      <c r="AB129" t="b">
        <f t="shared" si="5"/>
        <v>1</v>
      </c>
    </row>
    <row r="130" spans="1:33" x14ac:dyDescent="0.25">
      <c r="A130">
        <v>2015</v>
      </c>
      <c r="B130">
        <v>10</v>
      </c>
      <c r="C130" s="2">
        <f t="shared" si="1"/>
        <v>42278</v>
      </c>
      <c r="E130">
        <v>709.53790652191128</v>
      </c>
      <c r="F130">
        <f>100*(1+SUM($U$2:U130))</f>
        <v>350.92916439999999</v>
      </c>
      <c r="G130">
        <f>100*(1+SUM($S$2:S130))</f>
        <v>298.87281693859956</v>
      </c>
      <c r="H130">
        <f>100*(1+SUM($T$2:T130))</f>
        <v>549.80198138030141</v>
      </c>
      <c r="I130">
        <f>100*(1+SUM($R$26:R130))</f>
        <v>283.44950684858043</v>
      </c>
      <c r="J130">
        <f>100*(1+SUM($Q$5:Q130))</f>
        <v>292.76374373933282</v>
      </c>
      <c r="L130">
        <v>0.84019735305062104</v>
      </c>
      <c r="M130">
        <v>4.5021488416353099</v>
      </c>
      <c r="O130">
        <v>-0.15980264689061499</v>
      </c>
      <c r="P130">
        <v>-0.85629322662035701</v>
      </c>
      <c r="Q130">
        <v>0.10338281896376782</v>
      </c>
      <c r="R130">
        <v>0.15696969004185371</v>
      </c>
      <c r="S130">
        <v>0.11089099486414999</v>
      </c>
      <c r="T130">
        <v>0.28406720960097798</v>
      </c>
      <c r="U130">
        <v>0.17317621499999999</v>
      </c>
      <c r="V130">
        <f>100*(1+SUM($S$95:S130))</f>
        <v>158.37691023401698</v>
      </c>
      <c r="W130">
        <f>100*(1+SUM($T$95:T130))</f>
        <v>308.49146421307222</v>
      </c>
      <c r="X130">
        <f>100*(1+SUM($U$95:U130))</f>
        <v>250.1145539</v>
      </c>
      <c r="Y130" t="b">
        <f t="shared" si="2"/>
        <v>1</v>
      </c>
      <c r="Z130" t="b">
        <f t="shared" si="3"/>
        <v>0</v>
      </c>
      <c r="AA130" t="b">
        <f t="shared" si="4"/>
        <v>0</v>
      </c>
      <c r="AB130" t="b">
        <f t="shared" si="5"/>
        <v>0</v>
      </c>
    </row>
    <row r="131" spans="1:33" x14ac:dyDescent="0.25">
      <c r="A131">
        <v>2015</v>
      </c>
      <c r="B131">
        <v>11</v>
      </c>
      <c r="C131" s="2">
        <f t="shared" ref="C131:C185" si="6">DATE(A131,B131,1)</f>
        <v>42309</v>
      </c>
      <c r="E131">
        <v>858.72050486053433</v>
      </c>
      <c r="F131">
        <f>100*(1+SUM($U$2:U131))</f>
        <v>371.95448199999998</v>
      </c>
      <c r="G131">
        <f>100*(1+SUM($S$2:S131))</f>
        <v>299.53924175553908</v>
      </c>
      <c r="H131">
        <f>100*(1+SUM($T$2:T131))</f>
        <v>571.49372383188813</v>
      </c>
      <c r="I131">
        <f>100*(1+SUM($R$26:R131))</f>
        <v>288.0145226496353</v>
      </c>
      <c r="J131">
        <f>100*(1+SUM($Q$5:Q131))</f>
        <v>293.6785504216943</v>
      </c>
      <c r="L131">
        <v>0.85561607710648002</v>
      </c>
      <c r="M131">
        <v>4.74252144371368</v>
      </c>
      <c r="O131">
        <v>-0.144383922897239</v>
      </c>
      <c r="P131">
        <v>-0.80029334387280504</v>
      </c>
      <c r="Q131">
        <v>9.1480668236146121E-3</v>
      </c>
      <c r="R131">
        <v>4.5650158010549002E-2</v>
      </c>
      <c r="S131">
        <v>6.6642481693957503E-3</v>
      </c>
      <c r="T131">
        <v>0.21691742451586701</v>
      </c>
      <c r="U131">
        <v>0.21025317600000001</v>
      </c>
      <c r="V131">
        <f>100*(1+SUM($S$95:S131))</f>
        <v>159.04333505095656</v>
      </c>
      <c r="W131">
        <f>100*(1+SUM($T$95:T131))</f>
        <v>330.18320666465894</v>
      </c>
      <c r="X131">
        <f>100*(1+SUM($U$95:U131))</f>
        <v>271.13987149999997</v>
      </c>
      <c r="Y131" t="b">
        <f t="shared" si="2"/>
        <v>1</v>
      </c>
      <c r="Z131" t="b">
        <f t="shared" si="3"/>
        <v>0</v>
      </c>
      <c r="AA131" t="b">
        <f t="shared" si="4"/>
        <v>0</v>
      </c>
      <c r="AB131" t="b">
        <f t="shared" si="5"/>
        <v>0</v>
      </c>
    </row>
    <row r="132" spans="1:33" x14ac:dyDescent="0.25">
      <c r="A132">
        <v>2015</v>
      </c>
      <c r="B132">
        <v>12</v>
      </c>
      <c r="C132" s="2">
        <f t="shared" si="6"/>
        <v>42339</v>
      </c>
      <c r="E132">
        <v>909.6720643027885</v>
      </c>
      <c r="F132">
        <f>100*(1+SUM($U$2:U132))</f>
        <v>377.8879096</v>
      </c>
      <c r="G132">
        <f>100*(1+SUM($S$2:S132))</f>
        <v>302.50177846590935</v>
      </c>
      <c r="H132">
        <f>100*(1+SUM($T$2:T132))</f>
        <v>580.38968818261503</v>
      </c>
      <c r="I132">
        <f>100*(1+SUM($R$26:R132))</f>
        <v>290.83955909475168</v>
      </c>
      <c r="J132">
        <f>100*(1+SUM($Q$5:Q132))</f>
        <v>298.29383582073706</v>
      </c>
      <c r="L132">
        <v>1.18537008261633</v>
      </c>
      <c r="M132">
        <v>5.8590985767053896</v>
      </c>
      <c r="O132">
        <v>0.18537008231451699</v>
      </c>
      <c r="P132">
        <v>0.91625527181631505</v>
      </c>
      <c r="Q132">
        <v>4.6152853990427449E-2</v>
      </c>
      <c r="R132">
        <v>2.8250364451163541E-2</v>
      </c>
      <c r="S132">
        <v>2.9625367103701901E-2</v>
      </c>
      <c r="T132">
        <v>8.8959643507268704E-2</v>
      </c>
      <c r="U132">
        <v>5.9334275999999998E-2</v>
      </c>
      <c r="V132">
        <f>100*(1+SUM($S$95:S132))</f>
        <v>162.00587176132674</v>
      </c>
      <c r="W132">
        <f>100*(1+SUM($T$95:T132))</f>
        <v>339.07917101538578</v>
      </c>
      <c r="X132">
        <f>100*(1+SUM($U$95:U132))</f>
        <v>277.07329909999999</v>
      </c>
      <c r="Y132" t="b">
        <f t="shared" si="2"/>
        <v>1</v>
      </c>
      <c r="Z132" t="b">
        <f t="shared" si="3"/>
        <v>0</v>
      </c>
      <c r="AA132" t="b">
        <f t="shared" si="4"/>
        <v>0</v>
      </c>
      <c r="AB132" t="b">
        <f t="shared" si="5"/>
        <v>0</v>
      </c>
    </row>
    <row r="133" spans="1:33" x14ac:dyDescent="0.25">
      <c r="A133">
        <v>2016</v>
      </c>
      <c r="B133">
        <v>1</v>
      </c>
      <c r="C133" s="2">
        <f t="shared" si="6"/>
        <v>42370</v>
      </c>
      <c r="E133">
        <v>839.95809030749558</v>
      </c>
      <c r="F133">
        <f>100*(1+SUM($U$2:U133))</f>
        <v>370.22427159999995</v>
      </c>
      <c r="G133">
        <f>100*(1+SUM($S$2:S133))</f>
        <v>280.63340137916765</v>
      </c>
      <c r="H133">
        <f>100*(1+SUM($T$2:T133))</f>
        <v>550.85767311230506</v>
      </c>
      <c r="I133">
        <f>100*(1+SUM($R$26:R133))</f>
        <v>262.63468333845282</v>
      </c>
      <c r="J133">
        <f>100*(1+SUM($Q$5:Q133))</f>
        <v>277.25610073023876</v>
      </c>
      <c r="L133">
        <v>1.31643935097126</v>
      </c>
      <c r="M133">
        <v>6.0037984698687197</v>
      </c>
      <c r="O133">
        <v>0.31643935081369401</v>
      </c>
      <c r="P133">
        <v>1.44316416150521</v>
      </c>
      <c r="Q133">
        <v>-0.21037735090498283</v>
      </c>
      <c r="R133">
        <v>-0.28204875756298819</v>
      </c>
      <c r="S133">
        <v>-0.218683770867417</v>
      </c>
      <c r="T133">
        <v>-0.29532015070309903</v>
      </c>
      <c r="U133">
        <v>-7.6636380000000004E-2</v>
      </c>
      <c r="V133">
        <f>100*(1+SUM($S$95:S133))</f>
        <v>140.13749467458504</v>
      </c>
      <c r="W133">
        <f>100*(1+SUM($T$95:T133))</f>
        <v>309.54715594507587</v>
      </c>
      <c r="X133">
        <f>100*(1+SUM($U$95:U133))</f>
        <v>269.40966109999999</v>
      </c>
      <c r="Y133" t="b">
        <f t="shared" si="2"/>
        <v>0</v>
      </c>
      <c r="Z133" t="b">
        <f t="shared" si="3"/>
        <v>1</v>
      </c>
      <c r="AA133" t="b">
        <f t="shared" si="4"/>
        <v>0</v>
      </c>
      <c r="AB133" t="b">
        <f t="shared" si="5"/>
        <v>0</v>
      </c>
    </row>
    <row r="134" spans="1:33" x14ac:dyDescent="0.25">
      <c r="A134">
        <v>2016</v>
      </c>
      <c r="B134">
        <v>2</v>
      </c>
      <c r="C134" s="2">
        <f t="shared" si="6"/>
        <v>42401</v>
      </c>
      <c r="E134">
        <v>840.44934483636041</v>
      </c>
      <c r="F134">
        <f>100*(1+SUM($U$2:U134))</f>
        <v>370.28275719999999</v>
      </c>
      <c r="G134">
        <f>100*(1+SUM($S$2:S134))</f>
        <v>278.80239276277121</v>
      </c>
      <c r="H134">
        <f>100*(1+SUM($T$2:T134))</f>
        <v>549.08515012329349</v>
      </c>
      <c r="I134">
        <f>100*(1+SUM($R$26:R134))</f>
        <v>260.46431986199502</v>
      </c>
      <c r="J134">
        <f>100*(1+SUM($Q$5:Q134))</f>
        <v>274.92691187314341</v>
      </c>
      <c r="L134">
        <v>1.3152262260221099</v>
      </c>
      <c r="M134">
        <v>6.1385711694983298</v>
      </c>
      <c r="O134">
        <v>0.31522622594719402</v>
      </c>
      <c r="P134">
        <v>1.47125915391766</v>
      </c>
      <c r="Q134">
        <v>-2.3291888570953483E-2</v>
      </c>
      <c r="R134">
        <v>-2.1703634764578612E-2</v>
      </c>
      <c r="S134">
        <v>-1.8310086163963901E-2</v>
      </c>
      <c r="T134">
        <v>-1.7725229890115098E-2</v>
      </c>
      <c r="U134">
        <v>5.8485600000000003E-4</v>
      </c>
      <c r="V134">
        <f>100*(1+SUM($S$95:S134))</f>
        <v>138.30648605818868</v>
      </c>
      <c r="W134">
        <f>100*(1+SUM($T$95:T134))</f>
        <v>307.77463295606441</v>
      </c>
      <c r="X134">
        <f>100*(1+SUM($U$95:U134))</f>
        <v>269.46814669999998</v>
      </c>
      <c r="Y134" t="b">
        <f t="shared" si="2"/>
        <v>0</v>
      </c>
      <c r="Z134" t="b">
        <f t="shared" si="3"/>
        <v>1</v>
      </c>
      <c r="AA134" t="b">
        <f t="shared" si="4"/>
        <v>0</v>
      </c>
      <c r="AB134" t="b">
        <f t="shared" si="5"/>
        <v>0</v>
      </c>
    </row>
    <row r="135" spans="1:33" x14ac:dyDescent="0.25">
      <c r="A135">
        <v>2016</v>
      </c>
      <c r="B135">
        <v>3</v>
      </c>
      <c r="C135" s="2">
        <f t="shared" si="6"/>
        <v>42430</v>
      </c>
      <c r="E135">
        <v>949.2189156654606</v>
      </c>
      <c r="F135">
        <f>100*(1+SUM($U$2:U135))</f>
        <v>383.22459259999999</v>
      </c>
      <c r="G135">
        <f>100*(1+SUM($S$2:S135))</f>
        <v>291.10818116299828</v>
      </c>
      <c r="H135">
        <f>100*(1+SUM($T$2:T135))</f>
        <v>574.33277392045943</v>
      </c>
      <c r="I135">
        <f>100*(1+SUM($R$26:R135))</f>
        <v>275.51694180079244</v>
      </c>
      <c r="J135">
        <f>100*(1+SUM($Q$5:Q135))</f>
        <v>286.76439410579917</v>
      </c>
      <c r="L135">
        <v>1.3145152759246701</v>
      </c>
      <c r="M135">
        <v>6.1101499610638097</v>
      </c>
      <c r="O135">
        <v>0.31451527588099998</v>
      </c>
      <c r="P135">
        <v>1.46193470517361</v>
      </c>
      <c r="Q135">
        <v>0.11837482232655783</v>
      </c>
      <c r="R135">
        <v>0.15052621938797445</v>
      </c>
      <c r="S135">
        <v>0.123057884002271</v>
      </c>
      <c r="T135">
        <v>0.25247623797165902</v>
      </c>
      <c r="U135">
        <v>0.12941835400000001</v>
      </c>
      <c r="V135">
        <f>100*(1+SUM($S$95:S135))</f>
        <v>150.61227445841575</v>
      </c>
      <c r="W135">
        <f>100*(1+SUM($T$95:T135))</f>
        <v>333.02225675323029</v>
      </c>
      <c r="X135">
        <f>100*(1+SUM($U$95:U135))</f>
        <v>282.40998209999998</v>
      </c>
      <c r="Y135" t="b">
        <f t="shared" si="2"/>
        <v>1</v>
      </c>
      <c r="Z135" t="b">
        <f t="shared" si="3"/>
        <v>0</v>
      </c>
      <c r="AA135" t="b">
        <f t="shared" si="4"/>
        <v>0</v>
      </c>
      <c r="AB135" t="b">
        <f t="shared" si="5"/>
        <v>0</v>
      </c>
    </row>
    <row r="136" spans="1:33" x14ac:dyDescent="0.25">
      <c r="A136">
        <v>2016</v>
      </c>
      <c r="B136">
        <v>4</v>
      </c>
      <c r="C136" s="2">
        <f t="shared" si="6"/>
        <v>42461</v>
      </c>
      <c r="E136">
        <v>1004.947408227591</v>
      </c>
      <c r="F136">
        <f>100*(1+SUM($U$2:U136))</f>
        <v>389.09557679999995</v>
      </c>
      <c r="G136">
        <f>100*(1+SUM($S$2:S136))</f>
        <v>288.57594490834981</v>
      </c>
      <c r="H136">
        <f>100*(1+SUM($T$2:T136))</f>
        <v>577.67152189894421</v>
      </c>
      <c r="I136">
        <f>100*(1+SUM($R$26:R136))</f>
        <v>272.75174924286745</v>
      </c>
      <c r="J136">
        <f>100*(1+SUM($Q$5:Q136))</f>
        <v>284.85829452499189</v>
      </c>
      <c r="L136">
        <v>1.34893791457477</v>
      </c>
      <c r="M136">
        <v>7.7544277401426598</v>
      </c>
      <c r="O136">
        <v>0.348937914487219</v>
      </c>
      <c r="P136">
        <v>2.00588464080688</v>
      </c>
      <c r="Q136">
        <v>-1.9060995808072533E-2</v>
      </c>
      <c r="R136">
        <v>-2.7651925579249562E-2</v>
      </c>
      <c r="S136">
        <v>-2.5322362546485101E-2</v>
      </c>
      <c r="T136">
        <v>3.33874797848474E-2</v>
      </c>
      <c r="U136">
        <v>5.8709841999999998E-2</v>
      </c>
      <c r="V136">
        <f>100*(1+SUM($S$95:S136))</f>
        <v>148.08003820376726</v>
      </c>
      <c r="W136">
        <f>100*(1+SUM($T$95:T136))</f>
        <v>336.36100473171501</v>
      </c>
      <c r="X136">
        <f>100*(1+SUM($U$95:U136))</f>
        <v>288.28096629999999</v>
      </c>
      <c r="Y136" t="b">
        <f t="shared" si="2"/>
        <v>0</v>
      </c>
      <c r="Z136" t="b">
        <f t="shared" si="3"/>
        <v>0</v>
      </c>
      <c r="AA136" t="b">
        <f t="shared" si="4"/>
        <v>0</v>
      </c>
      <c r="AB136" t="b">
        <f t="shared" si="5"/>
        <v>1</v>
      </c>
    </row>
    <row r="137" spans="1:33" x14ac:dyDescent="0.25">
      <c r="A137">
        <v>2016</v>
      </c>
      <c r="B137">
        <v>5</v>
      </c>
      <c r="C137" s="2">
        <f t="shared" si="6"/>
        <v>42491</v>
      </c>
      <c r="E137">
        <v>1008.9915226125175</v>
      </c>
      <c r="F137">
        <f>100*(1+SUM($U$2:U137))</f>
        <v>389.49799729999995</v>
      </c>
      <c r="G137">
        <f>100*(1+SUM($S$2:S137))</f>
        <v>288.9392099499575</v>
      </c>
      <c r="H137">
        <f>100*(1+SUM($T$2:T137))</f>
        <v>578.43720739279252</v>
      </c>
      <c r="I137">
        <f>100*(1+SUM($R$26:R137))</f>
        <v>272.11238035859708</v>
      </c>
      <c r="J137">
        <f>100*(1+SUM($Q$5:Q137))</f>
        <v>285.2640916264412</v>
      </c>
      <c r="L137">
        <v>1.8461466979902099</v>
      </c>
      <c r="M137">
        <v>7.9895864873314704</v>
      </c>
      <c r="O137">
        <v>0.84614669697712097</v>
      </c>
      <c r="P137">
        <v>3.6618770406753902</v>
      </c>
      <c r="Q137">
        <v>4.0579710144927365E-3</v>
      </c>
      <c r="R137">
        <v>-6.3936888427039663E-3</v>
      </c>
      <c r="S137">
        <v>3.63265041607715E-3</v>
      </c>
      <c r="T137">
        <v>7.6568549384832003E-3</v>
      </c>
      <c r="U137">
        <v>4.0242050000000003E-3</v>
      </c>
      <c r="V137">
        <f>100*(1+SUM($S$95:S137))</f>
        <v>148.44330324537495</v>
      </c>
      <c r="W137">
        <f>100*(1+SUM($T$95:T137))</f>
        <v>337.12669022556332</v>
      </c>
      <c r="X137">
        <f>100*(1+SUM($U$95:U137))</f>
        <v>288.68338679999994</v>
      </c>
      <c r="Y137" t="b">
        <f t="shared" si="2"/>
        <v>1</v>
      </c>
      <c r="Z137" t="b">
        <f t="shared" si="3"/>
        <v>0</v>
      </c>
      <c r="AA137" t="b">
        <f t="shared" si="4"/>
        <v>0</v>
      </c>
      <c r="AB137" t="b">
        <f t="shared" si="5"/>
        <v>0</v>
      </c>
    </row>
    <row r="138" spans="1:33" x14ac:dyDescent="0.25">
      <c r="A138">
        <v>2016</v>
      </c>
      <c r="B138">
        <v>6</v>
      </c>
      <c r="C138" s="2">
        <f t="shared" si="6"/>
        <v>42522</v>
      </c>
      <c r="E138">
        <v>1109.293269155078</v>
      </c>
      <c r="F138">
        <f>100*(1+SUM($U$2:U138))</f>
        <v>399.43878909999995</v>
      </c>
      <c r="G138">
        <f>100*(1+SUM($S$2:S138))</f>
        <v>289.62289432598578</v>
      </c>
      <c r="H138">
        <f>100*(1+SUM($T$2:T138))</f>
        <v>589.06168353741157</v>
      </c>
      <c r="I138">
        <f>100*(1+SUM($R$26:R138))</f>
        <v>275.07455491789437</v>
      </c>
      <c r="J138">
        <f>100*(1+SUM($Q$5:Q138))</f>
        <v>284.77064774148556</v>
      </c>
      <c r="L138">
        <v>1.92505056236649</v>
      </c>
      <c r="M138">
        <v>8.1920972653260193</v>
      </c>
      <c r="O138">
        <v>0.92505056205435898</v>
      </c>
      <c r="P138">
        <v>3.9365740936921498</v>
      </c>
      <c r="Q138">
        <v>-4.9344388495563656E-3</v>
      </c>
      <c r="R138">
        <v>2.9621745592972985E-2</v>
      </c>
      <c r="S138">
        <v>6.8368437602820504E-3</v>
      </c>
      <c r="T138">
        <v>0.10624476144619099</v>
      </c>
      <c r="U138">
        <v>9.9407917999999998E-2</v>
      </c>
      <c r="V138">
        <f>100*(1+SUM($S$95:S138))</f>
        <v>149.12698762140317</v>
      </c>
      <c r="W138">
        <f>100*(1+SUM($T$95:T138))</f>
        <v>347.75116637018237</v>
      </c>
      <c r="X138">
        <f>100*(1+SUM($U$95:U138))</f>
        <v>298.62417859999999</v>
      </c>
      <c r="Y138" t="b">
        <f t="shared" si="2"/>
        <v>1</v>
      </c>
      <c r="Z138" t="b">
        <f t="shared" si="3"/>
        <v>0</v>
      </c>
      <c r="AA138" t="b">
        <f t="shared" si="4"/>
        <v>0</v>
      </c>
      <c r="AB138" t="b">
        <f t="shared" si="5"/>
        <v>0</v>
      </c>
    </row>
    <row r="139" spans="1:33" x14ac:dyDescent="0.25">
      <c r="A139">
        <v>2016</v>
      </c>
      <c r="B139">
        <v>7</v>
      </c>
      <c r="C139" s="2">
        <f t="shared" si="6"/>
        <v>42552</v>
      </c>
      <c r="E139">
        <v>1063.8538203221542</v>
      </c>
      <c r="F139">
        <f>100*(1+SUM($U$2:U139))</f>
        <v>395.34253699999994</v>
      </c>
      <c r="G139">
        <f>100*(1+SUM($S$2:S139))</f>
        <v>292.60127776696476</v>
      </c>
      <c r="H139">
        <f>100*(1+SUM($T$2:T139))</f>
        <v>587.94381486801092</v>
      </c>
      <c r="I139">
        <f>100*(1+SUM($R$26:R139))</f>
        <v>276.37120111148664</v>
      </c>
      <c r="J139">
        <f>100*(1+SUM($Q$5:Q139))</f>
        <v>286.35629354099848</v>
      </c>
      <c r="L139">
        <v>1.7202092543476999</v>
      </c>
      <c r="M139">
        <v>6.6946849807743298</v>
      </c>
      <c r="O139">
        <v>0.72020925399911595</v>
      </c>
      <c r="P139">
        <v>2.8028997396895701</v>
      </c>
      <c r="Q139">
        <v>1.5856457995129795E-2</v>
      </c>
      <c r="R139">
        <v>1.2966461935922251E-2</v>
      </c>
      <c r="S139">
        <v>2.9783834409789999E-2</v>
      </c>
      <c r="T139">
        <v>-1.1178686694006601E-2</v>
      </c>
      <c r="U139">
        <v>-4.0962521000000002E-2</v>
      </c>
      <c r="V139">
        <f>100*(1+SUM($S$95:S139))</f>
        <v>152.10537106238218</v>
      </c>
      <c r="W139">
        <f>100*(1+SUM($T$95:T139))</f>
        <v>346.63329770078172</v>
      </c>
      <c r="X139">
        <f>100*(1+SUM($U$95:U139))</f>
        <v>294.52792649999998</v>
      </c>
      <c r="Y139" t="b">
        <f t="shared" si="2"/>
        <v>0</v>
      </c>
      <c r="Z139" t="b">
        <f t="shared" si="3"/>
        <v>0</v>
      </c>
      <c r="AA139" t="b">
        <f t="shared" si="4"/>
        <v>1</v>
      </c>
      <c r="AB139" t="b">
        <f t="shared" si="5"/>
        <v>0</v>
      </c>
    </row>
    <row r="140" spans="1:33" x14ac:dyDescent="0.25">
      <c r="A140">
        <v>2016</v>
      </c>
      <c r="B140">
        <v>8</v>
      </c>
      <c r="C140" s="2">
        <f t="shared" si="6"/>
        <v>42583</v>
      </c>
      <c r="E140">
        <v>1106.339365202168</v>
      </c>
      <c r="F140">
        <f>100*(1+SUM($U$2:U140))</f>
        <v>399.3360879999999</v>
      </c>
      <c r="G140">
        <f>100*(1+SUM($S$2:S140))</f>
        <v>296.38883543152411</v>
      </c>
      <c r="H140">
        <f>100*(1+SUM($T$2:T140))</f>
        <v>595.72492350241919</v>
      </c>
      <c r="I140">
        <f>100*(1+SUM($R$26:R140))</f>
        <v>280.10043055131223</v>
      </c>
      <c r="J140">
        <f>100*(1+SUM($Q$5:Q140))</f>
        <v>290.22217076053829</v>
      </c>
      <c r="L140">
        <v>1.63645220909022</v>
      </c>
      <c r="M140">
        <v>6.4311139326565296</v>
      </c>
      <c r="O140">
        <v>0.63645220894021304</v>
      </c>
      <c r="P140">
        <v>2.5012014638427198</v>
      </c>
      <c r="Q140">
        <v>3.8658772195397567E-2</v>
      </c>
      <c r="R140">
        <v>3.7292294398256251E-2</v>
      </c>
      <c r="S140">
        <v>3.7875576645593503E-2</v>
      </c>
      <c r="T140">
        <v>7.7811086344082694E-2</v>
      </c>
      <c r="U140">
        <v>3.993551E-2</v>
      </c>
      <c r="V140">
        <f>100*(1+SUM($S$95:S140))</f>
        <v>155.89292872694151</v>
      </c>
      <c r="W140">
        <f>100*(1+SUM($T$95:T140))</f>
        <v>354.41440633518999</v>
      </c>
      <c r="X140">
        <f>100*(1+SUM($U$95:U140))</f>
        <v>298.5214775</v>
      </c>
      <c r="Y140" t="b">
        <f t="shared" si="2"/>
        <v>1</v>
      </c>
      <c r="Z140" t="b">
        <f t="shared" si="3"/>
        <v>0</v>
      </c>
      <c r="AA140" t="b">
        <f t="shared" si="4"/>
        <v>0</v>
      </c>
      <c r="AB140" t="b">
        <f t="shared" si="5"/>
        <v>0</v>
      </c>
      <c r="AE140" t="s">
        <v>25</v>
      </c>
    </row>
    <row r="141" spans="1:33" x14ac:dyDescent="0.25">
      <c r="A141">
        <v>2016</v>
      </c>
      <c r="B141">
        <v>9</v>
      </c>
      <c r="C141" s="2">
        <f t="shared" si="6"/>
        <v>42614</v>
      </c>
      <c r="E141">
        <v>1138.4781166284047</v>
      </c>
      <c r="F141">
        <f>100*(1+SUM($U$2:U141))</f>
        <v>402.24105119999984</v>
      </c>
      <c r="G141">
        <f>100*(1+SUM($S$2:S141))</f>
        <v>293.81702346109711</v>
      </c>
      <c r="H141">
        <f>100*(1+SUM($T$2:T141))</f>
        <v>596.05807468408989</v>
      </c>
      <c r="I141">
        <f>100*(1+SUM($R$26:R141))</f>
        <v>278.45112162294339</v>
      </c>
      <c r="J141">
        <f>100*(1+SUM($Q$5:Q141))</f>
        <v>287.98314726446426</v>
      </c>
      <c r="L141">
        <v>1.64085106711148</v>
      </c>
      <c r="M141">
        <v>6.66279104250152</v>
      </c>
      <c r="O141">
        <v>0.64085106679097403</v>
      </c>
      <c r="P141">
        <v>2.6022207774315098</v>
      </c>
      <c r="Q141">
        <v>-2.2390234960739639E-2</v>
      </c>
      <c r="R141">
        <v>-1.6493089283688266E-2</v>
      </c>
      <c r="S141">
        <v>-2.5718119704270199E-2</v>
      </c>
      <c r="T141">
        <v>3.3315118167066E-3</v>
      </c>
      <c r="U141">
        <v>2.9049631999999999E-2</v>
      </c>
      <c r="V141" t="s">
        <v>10</v>
      </c>
      <c r="W141" t="s">
        <v>11</v>
      </c>
      <c r="X141" t="s">
        <v>12</v>
      </c>
      <c r="Y141" t="b">
        <f t="shared" si="2"/>
        <v>0</v>
      </c>
      <c r="Z141" t="b">
        <f t="shared" si="3"/>
        <v>0</v>
      </c>
      <c r="AA141" t="b">
        <f t="shared" si="4"/>
        <v>0</v>
      </c>
      <c r="AB141" t="b">
        <f t="shared" si="5"/>
        <v>1</v>
      </c>
      <c r="AC141" t="s">
        <v>14</v>
      </c>
      <c r="AD141" t="s">
        <v>15</v>
      </c>
      <c r="AE141" t="s">
        <v>16</v>
      </c>
      <c r="AF141" t="s">
        <v>17</v>
      </c>
    </row>
    <row r="142" spans="1:33" x14ac:dyDescent="0.25">
      <c r="A142">
        <v>2016</v>
      </c>
      <c r="B142">
        <v>10</v>
      </c>
      <c r="C142" s="2">
        <f t="shared" si="6"/>
        <v>42644</v>
      </c>
      <c r="E142">
        <v>1189.2564174001907</v>
      </c>
      <c r="F142">
        <f>100*(1+SUM($U$2:U142))</f>
        <v>406.70124239999996</v>
      </c>
      <c r="G142">
        <f>100*(1+SUM($S$2:S142))</f>
        <v>296.24221244513916</v>
      </c>
      <c r="H142">
        <f>100*(1+SUM($T$2:T142))</f>
        <v>602.94345482699373</v>
      </c>
      <c r="I142">
        <f>100*(1+SUM($R$26:R142))</f>
        <v>280.41253494038989</v>
      </c>
      <c r="J142">
        <f>100*(1+SUM($Q$5:Q142))</f>
        <v>290.53441859678122</v>
      </c>
      <c r="L142">
        <v>1.5775047462735901</v>
      </c>
      <c r="M142">
        <v>5.8074738587586303</v>
      </c>
      <c r="O142">
        <v>0.57750474542094399</v>
      </c>
      <c r="P142">
        <v>2.1260434962406398</v>
      </c>
      <c r="Q142">
        <v>2.551271332316923E-2</v>
      </c>
      <c r="R142">
        <v>1.9614133174464948E-2</v>
      </c>
      <c r="S142">
        <v>2.42518898404207E-2</v>
      </c>
      <c r="T142">
        <v>6.8853801429038297E-2</v>
      </c>
      <c r="U142">
        <v>4.4601912000000001E-2</v>
      </c>
      <c r="V142">
        <v>100</v>
      </c>
      <c r="W142">
        <v>100</v>
      </c>
      <c r="X142">
        <v>100</v>
      </c>
      <c r="Y142" t="b">
        <f t="shared" si="2"/>
        <v>1</v>
      </c>
      <c r="Z142" t="b">
        <f t="shared" si="3"/>
        <v>0</v>
      </c>
      <c r="AA142" t="b">
        <f t="shared" si="4"/>
        <v>0</v>
      </c>
      <c r="AB142" t="b">
        <f t="shared" si="5"/>
        <v>0</v>
      </c>
      <c r="AC142">
        <f>COUNTIF(Y142:Y187,TRUE)</f>
        <v>14</v>
      </c>
      <c r="AD142">
        <f>COUNTIF(Z142:Z187,TRUE)</f>
        <v>14</v>
      </c>
      <c r="AE142">
        <f>COUNTIF(AA142:AA187,TRUE)</f>
        <v>12</v>
      </c>
      <c r="AF142">
        <f>COUNTIF(AB142:AB187,TRUE)</f>
        <v>4</v>
      </c>
      <c r="AG142">
        <f>SUM(AC142:AF142)</f>
        <v>44</v>
      </c>
    </row>
    <row r="143" spans="1:33" x14ac:dyDescent="0.25">
      <c r="A143">
        <v>2016</v>
      </c>
      <c r="B143">
        <v>11</v>
      </c>
      <c r="C143" s="2">
        <f t="shared" si="6"/>
        <v>42675</v>
      </c>
      <c r="E143">
        <v>1202.1937243087759</v>
      </c>
      <c r="F143">
        <f>100*(1+SUM($U$2:U143))</f>
        <v>407.78909079999988</v>
      </c>
      <c r="G143">
        <f>100*(1+SUM($S$2:S143))</f>
        <v>301.41377210564116</v>
      </c>
      <c r="H143">
        <f>100*(1+SUM($T$2:T143))</f>
        <v>609.20286286748944</v>
      </c>
      <c r="I143">
        <f>100*(1+SUM($R$26:R143))</f>
        <v>282.47957863549595</v>
      </c>
      <c r="J143">
        <f>100*(1+SUM($Q$5:Q143))</f>
        <v>296.58067370726354</v>
      </c>
      <c r="L143">
        <v>1.97881421761539</v>
      </c>
      <c r="M143">
        <v>6.0421240426670098</v>
      </c>
      <c r="O143">
        <v>0.97881421802036295</v>
      </c>
      <c r="P143">
        <v>2.9887176164327398</v>
      </c>
      <c r="Q143">
        <v>6.0462551104823271E-2</v>
      </c>
      <c r="R143">
        <v>2.0670436951060162E-2</v>
      </c>
      <c r="S143">
        <v>5.1715596605019599E-2</v>
      </c>
      <c r="T143">
        <v>6.2594080404957494E-2</v>
      </c>
      <c r="U143">
        <v>1.0878484000000001E-2</v>
      </c>
      <c r="V143">
        <f>100*(1+SUM($S$143:S143))</f>
        <v>105.17155966050196</v>
      </c>
      <c r="W143">
        <f>100*(1+SUM($T$143:T143))</f>
        <v>106.25940804049574</v>
      </c>
      <c r="X143">
        <f>100*(1+SUM($U$143:U143))</f>
        <v>101.0878484</v>
      </c>
      <c r="Y143" t="b">
        <f t="shared" si="2"/>
        <v>1</v>
      </c>
      <c r="Z143" t="b">
        <f t="shared" si="3"/>
        <v>0</v>
      </c>
      <c r="AA143" t="b">
        <f t="shared" si="4"/>
        <v>0</v>
      </c>
      <c r="AB143" t="b">
        <f t="shared" si="5"/>
        <v>0</v>
      </c>
      <c r="AC143">
        <f>AC142/$AG$95</f>
        <v>0.30434782608695654</v>
      </c>
      <c r="AD143">
        <f>AD142/$AG$95</f>
        <v>0.30434782608695654</v>
      </c>
      <c r="AE143">
        <f>AE142/$AG$95</f>
        <v>0.2608695652173913</v>
      </c>
      <c r="AF143">
        <f>AF142/$AG$95</f>
        <v>8.6956521739130432E-2</v>
      </c>
    </row>
    <row r="144" spans="1:33" x14ac:dyDescent="0.25">
      <c r="A144">
        <v>2016</v>
      </c>
      <c r="B144">
        <v>12</v>
      </c>
      <c r="C144" s="2">
        <f t="shared" si="6"/>
        <v>42705</v>
      </c>
      <c r="E144">
        <v>1182.5219783416169</v>
      </c>
      <c r="F144">
        <f>100*(1+SUM($U$2:U144))</f>
        <v>406.15276999999992</v>
      </c>
      <c r="G144">
        <f>100*(1+SUM($S$2:S144))</f>
        <v>296.51264562866027</v>
      </c>
      <c r="H144">
        <f>100*(1+SUM($T$2:T144))</f>
        <v>602.66541554878779</v>
      </c>
      <c r="I144">
        <f>100*(1+SUM($R$26:R144))</f>
        <v>277.59086723877766</v>
      </c>
      <c r="J144">
        <f>100*(1+SUM($Q$5:Q144))</f>
        <v>290.1386160475688</v>
      </c>
      <c r="L144">
        <v>1.9855378311860801</v>
      </c>
      <c r="M144">
        <v>6.1287360344561801</v>
      </c>
      <c r="O144">
        <v>0.98553783172201603</v>
      </c>
      <c r="P144">
        <v>3.04204791250771</v>
      </c>
      <c r="Q144">
        <v>-6.4420576596947443E-2</v>
      </c>
      <c r="R144">
        <v>-4.8887113967182816E-2</v>
      </c>
      <c r="S144">
        <v>-4.90112647698085E-2</v>
      </c>
      <c r="T144">
        <v>-6.5374473187016502E-2</v>
      </c>
      <c r="U144">
        <v>-1.6363208000000001E-2</v>
      </c>
      <c r="V144">
        <f>100*(1+SUM($S$143:S144))</f>
        <v>100.27043318352111</v>
      </c>
      <c r="W144">
        <f>100*(1+SUM($T$143:T144))</f>
        <v>99.721960721794105</v>
      </c>
      <c r="X144">
        <f>100*(1+SUM($U$143:U144))</f>
        <v>99.451527600000006</v>
      </c>
      <c r="Y144" t="b">
        <f t="shared" si="2"/>
        <v>0</v>
      </c>
      <c r="Z144" t="b">
        <f t="shared" si="3"/>
        <v>1</v>
      </c>
      <c r="AA144" t="b">
        <f t="shared" si="4"/>
        <v>0</v>
      </c>
      <c r="AB144" t="b">
        <f t="shared" si="5"/>
        <v>0</v>
      </c>
      <c r="AF144" t="s">
        <v>26</v>
      </c>
    </row>
    <row r="145" spans="1:30" x14ac:dyDescent="0.25">
      <c r="A145">
        <v>2017</v>
      </c>
      <c r="B145">
        <v>1</v>
      </c>
      <c r="C145" s="2">
        <f t="shared" si="6"/>
        <v>42736</v>
      </c>
      <c r="E145">
        <v>1075.7100018802948</v>
      </c>
      <c r="F145">
        <f>100*(1+SUM($U$2:U145))</f>
        <v>397.12021259999995</v>
      </c>
      <c r="G145">
        <f>100*(1+SUM($S$2:S145))</f>
        <v>299.43212526079066</v>
      </c>
      <c r="H145">
        <f>100*(1+SUM($T$2:T145))</f>
        <v>596.55233778081652</v>
      </c>
      <c r="I145">
        <f>100*(1+SUM($R$26:R145))</f>
        <v>276.95353712828262</v>
      </c>
      <c r="J145">
        <f>100*(1+SUM($Q$5:Q145))</f>
        <v>292.49142927262682</v>
      </c>
      <c r="L145">
        <v>1.26510562620884</v>
      </c>
      <c r="M145">
        <v>5.5643237884048</v>
      </c>
      <c r="O145">
        <v>0.26510562633901102</v>
      </c>
      <c r="P145">
        <v>1.16601611230795</v>
      </c>
      <c r="Q145">
        <v>2.3528132250580081E-2</v>
      </c>
      <c r="R145">
        <v>-6.3733011049503362E-3</v>
      </c>
      <c r="S145">
        <v>2.9194796321303298E-2</v>
      </c>
      <c r="T145">
        <v>-6.1130777679711798E-2</v>
      </c>
      <c r="U145">
        <v>-9.0325574000000006E-2</v>
      </c>
      <c r="V145">
        <f>100*(1+SUM($S$143:S145))</f>
        <v>103.18991281565144</v>
      </c>
      <c r="W145">
        <f>100*(1+SUM($T$143:T145))</f>
        <v>93.608882953822928</v>
      </c>
      <c r="X145">
        <f>100*(1+SUM($U$143:U145))</f>
        <v>90.418970200000004</v>
      </c>
      <c r="Y145" t="b">
        <f t="shared" si="2"/>
        <v>0</v>
      </c>
      <c r="Z145" t="b">
        <f t="shared" si="3"/>
        <v>0</v>
      </c>
      <c r="AA145" t="b">
        <f t="shared" si="4"/>
        <v>1</v>
      </c>
      <c r="AB145" t="b">
        <f t="shared" si="5"/>
        <v>0</v>
      </c>
    </row>
    <row r="146" spans="1:30" x14ac:dyDescent="0.25">
      <c r="A146">
        <v>2017</v>
      </c>
      <c r="B146">
        <v>2</v>
      </c>
      <c r="C146" s="2">
        <f t="shared" si="6"/>
        <v>42767</v>
      </c>
      <c r="E146">
        <v>1142.0087652652021</v>
      </c>
      <c r="F146">
        <f>100*(1+SUM($U$2:U146))</f>
        <v>403.28346879999992</v>
      </c>
      <c r="G146">
        <f>100*(1+SUM($S$2:S146))</f>
        <v>301.33584721366356</v>
      </c>
      <c r="H146">
        <f>100*(1+SUM($T$2:T146))</f>
        <v>604.61931596656507</v>
      </c>
      <c r="I146">
        <f>100*(1+SUM($R$26:R146))</f>
        <v>280.60505688097032</v>
      </c>
      <c r="J146">
        <f>100*(1+SUM($Q$5:Q146))</f>
        <v>294.40556049023269</v>
      </c>
      <c r="L146">
        <v>1.23980611785295</v>
      </c>
      <c r="M146">
        <v>5.6202856948865598</v>
      </c>
      <c r="O146">
        <v>0.239806117234896</v>
      </c>
      <c r="P146">
        <v>1.08708843449448</v>
      </c>
      <c r="Q146">
        <v>1.9141312176058724E-2</v>
      </c>
      <c r="R146">
        <v>3.651519752687709E-2</v>
      </c>
      <c r="S146">
        <v>1.9037219528729499E-2</v>
      </c>
      <c r="T146">
        <v>8.0669781857485301E-2</v>
      </c>
      <c r="U146">
        <v>6.1632562000000002E-2</v>
      </c>
      <c r="V146">
        <f>100*(1+SUM($S$143:S146))</f>
        <v>105.09363476852438</v>
      </c>
      <c r="W146">
        <f>100*(1+SUM($T$143:T146))</f>
        <v>101.67586113957145</v>
      </c>
      <c r="X146">
        <f>100*(1+SUM($U$143:U146))</f>
        <v>96.58222640000001</v>
      </c>
      <c r="Y146" t="b">
        <f t="shared" si="2"/>
        <v>1</v>
      </c>
      <c r="Z146" t="b">
        <f t="shared" si="3"/>
        <v>0</v>
      </c>
      <c r="AA146" t="b">
        <f t="shared" si="4"/>
        <v>0</v>
      </c>
      <c r="AB146" t="b">
        <f t="shared" si="5"/>
        <v>0</v>
      </c>
      <c r="AC146" t="s">
        <v>27</v>
      </c>
    </row>
    <row r="147" spans="1:30" x14ac:dyDescent="0.25">
      <c r="A147">
        <v>2017</v>
      </c>
      <c r="B147">
        <v>3</v>
      </c>
      <c r="C147" s="2">
        <f t="shared" si="6"/>
        <v>42795</v>
      </c>
      <c r="E147">
        <v>1122.2881170912192</v>
      </c>
      <c r="F147">
        <f>100*(1+SUM($U$2:U147))</f>
        <v>401.55663019999997</v>
      </c>
      <c r="G147">
        <f>100*(1+SUM($S$2:S147))</f>
        <v>301.53977324773092</v>
      </c>
      <c r="H147">
        <f>100*(1+SUM($T$2:T147))</f>
        <v>603.0964033620586</v>
      </c>
      <c r="I147">
        <f>100*(1+SUM($R$26:R147))</f>
        <v>279.84052069493941</v>
      </c>
      <c r="J147">
        <f>100*(1+SUM($Q$5:Q147))</f>
        <v>294.49939710446864</v>
      </c>
      <c r="L147">
        <v>0.93536626712577997</v>
      </c>
      <c r="M147">
        <v>5.1833620762406998</v>
      </c>
      <c r="O147">
        <v>-6.4633733388436407E-2</v>
      </c>
      <c r="P147">
        <v>-0.358169900636855</v>
      </c>
      <c r="Q147">
        <v>9.3836614235948016E-4</v>
      </c>
      <c r="R147">
        <v>-7.6453618603094754E-3</v>
      </c>
      <c r="S147">
        <v>2.0392603406732498E-3</v>
      </c>
      <c r="T147">
        <v>-1.5229126045064101E-2</v>
      </c>
      <c r="U147">
        <v>-1.7268386E-2</v>
      </c>
      <c r="V147">
        <f>100*(1+SUM($S$143:S147))</f>
        <v>105.29756080259172</v>
      </c>
      <c r="W147">
        <f>100*(1+SUM($T$143:T147))</f>
        <v>100.15294853506505</v>
      </c>
      <c r="X147">
        <f>100*(1+SUM($U$143:U147))</f>
        <v>94.855387800000003</v>
      </c>
      <c r="Y147" t="b">
        <f t="shared" si="2"/>
        <v>0</v>
      </c>
      <c r="Z147" t="b">
        <f t="shared" si="3"/>
        <v>0</v>
      </c>
      <c r="AA147" t="b">
        <f t="shared" si="4"/>
        <v>1</v>
      </c>
      <c r="AB147" t="b">
        <f t="shared" si="5"/>
        <v>0</v>
      </c>
      <c r="AD147" t="s">
        <v>28</v>
      </c>
    </row>
    <row r="148" spans="1:30" x14ac:dyDescent="0.25">
      <c r="A148">
        <v>2017</v>
      </c>
      <c r="B148">
        <v>4</v>
      </c>
      <c r="C148" s="2">
        <f t="shared" si="6"/>
        <v>42826</v>
      </c>
      <c r="E148">
        <v>1040.3597714664634</v>
      </c>
      <c r="F148">
        <f>100*(1+SUM($U$2:U148))</f>
        <v>394.25651319999997</v>
      </c>
      <c r="G148">
        <f>100*(1+SUM($S$2:S148))</f>
        <v>301.00342777549764</v>
      </c>
      <c r="H148">
        <f>100*(1+SUM($T$2:T148))</f>
        <v>595.25994093969939</v>
      </c>
      <c r="I148">
        <f>100*(1+SUM($R$26:R148))</f>
        <v>276.87581628279565</v>
      </c>
      <c r="J148">
        <f>100*(1+SUM($Q$5:Q148))</f>
        <v>294.02776040939767</v>
      </c>
      <c r="L148">
        <v>1.03093313059114</v>
      </c>
      <c r="M148">
        <v>6.4450566311108499</v>
      </c>
      <c r="O148">
        <v>3.09331326118556E-2</v>
      </c>
      <c r="P148">
        <v>0.19338382486868799</v>
      </c>
      <c r="Q148">
        <v>-4.7163669507096773E-3</v>
      </c>
      <c r="R148">
        <v>-2.9647044121437437E-2</v>
      </c>
      <c r="S148">
        <v>-5.3634547223326704E-3</v>
      </c>
      <c r="T148">
        <v>-7.8364624223592402E-2</v>
      </c>
      <c r="U148">
        <v>-7.3001170000000004E-2</v>
      </c>
      <c r="V148">
        <f>100*(1+SUM($S$143:S148))</f>
        <v>104.76121533035845</v>
      </c>
      <c r="W148">
        <f>100*(1+SUM($T$143:T148))</f>
        <v>92.316486112705803</v>
      </c>
      <c r="X148">
        <f>100*(1+SUM($U$143:U148))</f>
        <v>87.555270800000002</v>
      </c>
      <c r="Y148" t="b">
        <f t="shared" si="2"/>
        <v>0</v>
      </c>
      <c r="Z148" t="b">
        <f t="shared" si="3"/>
        <v>1</v>
      </c>
      <c r="AA148" t="b">
        <f t="shared" si="4"/>
        <v>0</v>
      </c>
      <c r="AB148" t="b">
        <f t="shared" si="5"/>
        <v>0</v>
      </c>
      <c r="AC148">
        <f>_xlfn.STDEV.P(S143:S187)</f>
        <v>4.245467275939506E-2</v>
      </c>
      <c r="AD148">
        <f>_xlfn.STDEV.P(T143:T187)</f>
        <v>6.7170773012598856E-2</v>
      </c>
    </row>
    <row r="149" spans="1:30" x14ac:dyDescent="0.25">
      <c r="A149">
        <v>2017</v>
      </c>
      <c r="B149">
        <v>5</v>
      </c>
      <c r="C149" s="2">
        <f t="shared" si="6"/>
        <v>42856</v>
      </c>
      <c r="E149">
        <v>936.78214042253319</v>
      </c>
      <c r="F149">
        <f>100*(1+SUM($U$2:U149))</f>
        <v>384.30056969999993</v>
      </c>
      <c r="G149">
        <f>100*(1+SUM($S$2:S149))</f>
        <v>301.9525411232234</v>
      </c>
      <c r="H149">
        <f>100*(1+SUM($T$2:T149))</f>
        <v>586.25311078413245</v>
      </c>
      <c r="I149">
        <f>100*(1+SUM($R$26:R149))</f>
        <v>270.63356355977868</v>
      </c>
      <c r="J149">
        <f>100*(1+SUM($Q$5:Q149))</f>
        <v>295.572349405691</v>
      </c>
      <c r="L149">
        <v>1.0270964821617099</v>
      </c>
      <c r="M149">
        <v>7.3216514705891198</v>
      </c>
      <c r="O149">
        <v>2.70964840088894E-2</v>
      </c>
      <c r="P149">
        <v>0.19315713363115</v>
      </c>
      <c r="Q149">
        <v>1.5445889962933385E-2</v>
      </c>
      <c r="R149">
        <v>-6.2422527230169278E-2</v>
      </c>
      <c r="S149">
        <v>9.4911334772573106E-3</v>
      </c>
      <c r="T149">
        <v>-9.0068301555668501E-2</v>
      </c>
      <c r="U149">
        <v>-9.9559435000000002E-2</v>
      </c>
      <c r="V149">
        <f>100*(1+SUM($S$143:S149))</f>
        <v>105.71032867808418</v>
      </c>
      <c r="W149">
        <f>100*(1+SUM($T$143:T149))</f>
        <v>83.309655957138943</v>
      </c>
      <c r="X149">
        <f>100*(1+SUM($U$143:U149))</f>
        <v>77.599327299999999</v>
      </c>
      <c r="Y149" t="b">
        <f t="shared" si="2"/>
        <v>0</v>
      </c>
      <c r="Z149" t="b">
        <f t="shared" si="3"/>
        <v>0</v>
      </c>
      <c r="AA149" t="b">
        <f t="shared" si="4"/>
        <v>1</v>
      </c>
      <c r="AB149" t="b">
        <f t="shared" si="5"/>
        <v>0</v>
      </c>
    </row>
    <row r="150" spans="1:30" x14ac:dyDescent="0.25">
      <c r="A150">
        <v>2017</v>
      </c>
      <c r="B150">
        <v>6</v>
      </c>
      <c r="C150" s="2">
        <f t="shared" si="6"/>
        <v>42887</v>
      </c>
      <c r="E150">
        <v>912.74043897870456</v>
      </c>
      <c r="F150">
        <f>100*(1+SUM($U$2:U150))</f>
        <v>381.73415639999996</v>
      </c>
      <c r="G150">
        <f>100*(1+SUM($S$2:S150))</f>
        <v>306.43327790365959</v>
      </c>
      <c r="H150">
        <f>100*(1+SUM($T$2:T150))</f>
        <v>588.1674342217741</v>
      </c>
      <c r="I150">
        <f>100*(1+SUM($R$26:R150))</f>
        <v>276.02598470639361</v>
      </c>
      <c r="J150">
        <f>100*(1+SUM($Q$5:Q150))</f>
        <v>300.55162152497365</v>
      </c>
      <c r="L150">
        <v>1.03963163647391</v>
      </c>
      <c r="M150">
        <v>6.0093703133902903</v>
      </c>
      <c r="O150">
        <v>3.9631638317393497E-2</v>
      </c>
      <c r="P150">
        <v>0.22908228519041399</v>
      </c>
      <c r="Q150">
        <v>4.9792721192826572E-2</v>
      </c>
      <c r="R150">
        <v>5.3924211466149188E-2</v>
      </c>
      <c r="S150">
        <v>4.4807367804362098E-2</v>
      </c>
      <c r="T150">
        <v>1.91432343764164E-2</v>
      </c>
      <c r="U150">
        <v>-2.5664132999999999E-2</v>
      </c>
      <c r="V150">
        <f>100*(1+SUM($S$143:S150))</f>
        <v>110.1910654585204</v>
      </c>
      <c r="W150">
        <f>100*(1+SUM($T$143:T150))</f>
        <v>85.223979394780585</v>
      </c>
      <c r="X150">
        <f>100*(1+SUM($U$143:U150))</f>
        <v>75.032913999999991</v>
      </c>
      <c r="Y150" t="b">
        <f t="shared" si="2"/>
        <v>1</v>
      </c>
      <c r="Z150" t="b">
        <f t="shared" si="3"/>
        <v>0</v>
      </c>
      <c r="AA150" t="b">
        <f t="shared" si="4"/>
        <v>0</v>
      </c>
      <c r="AB150" t="b">
        <f t="shared" si="5"/>
        <v>0</v>
      </c>
    </row>
    <row r="151" spans="1:30" x14ac:dyDescent="0.25">
      <c r="A151">
        <v>2017</v>
      </c>
      <c r="B151">
        <v>7</v>
      </c>
      <c r="C151" s="2">
        <f t="shared" si="6"/>
        <v>42917</v>
      </c>
      <c r="E151">
        <v>814.42773785752127</v>
      </c>
      <c r="F151">
        <f>100*(1+SUM($U$2:U151))</f>
        <v>370.96299989999994</v>
      </c>
      <c r="G151">
        <f>100*(1+SUM($S$2:S151))</f>
        <v>310.51029671961732</v>
      </c>
      <c r="H151">
        <f>100*(1+SUM($T$2:T151))</f>
        <v>581.47329650958329</v>
      </c>
      <c r="I151">
        <f>100*(1+SUM($R$26:R151))</f>
        <v>278.63002239847077</v>
      </c>
      <c r="J151">
        <f>100*(1+SUM($Q$5:Q151))</f>
        <v>302.48982377216464</v>
      </c>
      <c r="L151">
        <v>0.981232895779099</v>
      </c>
      <c r="M151">
        <v>6.1511105073571404</v>
      </c>
      <c r="O151">
        <v>-1.87671030257066E-2</v>
      </c>
      <c r="P151">
        <v>-0.117646407035531</v>
      </c>
      <c r="Q151">
        <v>1.9382022471910031E-2</v>
      </c>
      <c r="R151">
        <v>2.6040376920771071E-2</v>
      </c>
      <c r="S151">
        <v>4.07701881595776E-2</v>
      </c>
      <c r="T151">
        <v>-6.6941377121908494E-2</v>
      </c>
      <c r="U151">
        <v>-0.107711565</v>
      </c>
      <c r="V151">
        <f>100*(1+SUM($S$143:S151))</f>
        <v>114.26808427447814</v>
      </c>
      <c r="W151">
        <f>100*(1+SUM($T$143:T151))</f>
        <v>78.529841682589733</v>
      </c>
      <c r="X151">
        <f>100*(1+SUM($U$143:U151))</f>
        <v>64.261757500000002</v>
      </c>
      <c r="Y151" t="b">
        <f t="shared" si="2"/>
        <v>0</v>
      </c>
      <c r="Z151" t="b">
        <f t="shared" si="3"/>
        <v>0</v>
      </c>
      <c r="AA151" t="b">
        <f t="shared" si="4"/>
        <v>1</v>
      </c>
      <c r="AB151" t="b">
        <f t="shared" si="5"/>
        <v>0</v>
      </c>
    </row>
    <row r="152" spans="1:30" x14ac:dyDescent="0.25">
      <c r="A152">
        <v>2017</v>
      </c>
      <c r="B152">
        <v>8</v>
      </c>
      <c r="C152" s="2">
        <f t="shared" si="6"/>
        <v>42948</v>
      </c>
      <c r="E152">
        <v>872.28902525476235</v>
      </c>
      <c r="F152">
        <f>100*(1+SUM($U$2:U152))</f>
        <v>378.06753289999995</v>
      </c>
      <c r="G152">
        <f>100*(1+SUM($S$2:S152))</f>
        <v>312.82393041071475</v>
      </c>
      <c r="H152">
        <f>100*(1+SUM($T$2:T152))</f>
        <v>590.89146322920601</v>
      </c>
      <c r="I152">
        <f>100*(1+SUM($R$26:R152))</f>
        <v>281.36787568522846</v>
      </c>
      <c r="J152">
        <f>100*(1+SUM($Q$5:Q152))</f>
        <v>304.74297864378934</v>
      </c>
      <c r="L152">
        <v>0.96976799966671801</v>
      </c>
      <c r="M152">
        <v>6.5919475688913503</v>
      </c>
      <c r="O152">
        <v>-3.02320003519745E-2</v>
      </c>
      <c r="P152">
        <v>-0.205500451175751</v>
      </c>
      <c r="Q152">
        <v>2.2531548716247556E-2</v>
      </c>
      <c r="R152">
        <v>2.7378532867577056E-2</v>
      </c>
      <c r="S152">
        <v>2.3136336910974099E-2</v>
      </c>
      <c r="T152">
        <v>9.4181667196227101E-2</v>
      </c>
      <c r="U152">
        <v>7.1045330000000004E-2</v>
      </c>
      <c r="V152">
        <f>100*(1+SUM($S$143:S152))</f>
        <v>116.58171796557556</v>
      </c>
      <c r="W152">
        <f>100*(1+SUM($T$143:T152))</f>
        <v>87.948008402212452</v>
      </c>
      <c r="X152">
        <f>100*(1+SUM($U$143:U152))</f>
        <v>71.366290500000005</v>
      </c>
      <c r="Y152" t="b">
        <f t="shared" si="2"/>
        <v>1</v>
      </c>
      <c r="Z152" t="b">
        <f t="shared" si="3"/>
        <v>0</v>
      </c>
      <c r="AA152" t="b">
        <f t="shared" si="4"/>
        <v>0</v>
      </c>
      <c r="AB152" t="b">
        <f t="shared" si="5"/>
        <v>0</v>
      </c>
    </row>
    <row r="153" spans="1:30" x14ac:dyDescent="0.25">
      <c r="A153">
        <v>2017</v>
      </c>
      <c r="B153">
        <v>9</v>
      </c>
      <c r="C153" s="2">
        <f t="shared" si="6"/>
        <v>42979</v>
      </c>
      <c r="E153">
        <v>888.71758940221287</v>
      </c>
      <c r="F153">
        <f>100*(1+SUM($U$2:U153))</f>
        <v>379.95091829999996</v>
      </c>
      <c r="G153">
        <f>100*(1+SUM($S$2:S153))</f>
        <v>313.26859472868563</v>
      </c>
      <c r="H153">
        <f>100*(1+SUM($T$2:T153))</f>
        <v>593.21951298097179</v>
      </c>
      <c r="I153">
        <f>100*(1+SUM($R$26:R153))</f>
        <v>283.42075316014126</v>
      </c>
      <c r="J153">
        <f>100*(1+SUM($Q$5:Q153))</f>
        <v>305.11999749996488</v>
      </c>
      <c r="L153">
        <v>1.0044517628512299</v>
      </c>
      <c r="M153">
        <v>7.36396822394053</v>
      </c>
      <c r="O153">
        <v>4.4517620450103199E-3</v>
      </c>
      <c r="P153">
        <v>3.2637340504799203E-2</v>
      </c>
      <c r="Q153">
        <v>3.770188561755441E-3</v>
      </c>
      <c r="R153">
        <v>2.0528774749127943E-2</v>
      </c>
      <c r="S153">
        <v>4.4466431797088096E-3</v>
      </c>
      <c r="T153">
        <v>2.3280497517657699E-2</v>
      </c>
      <c r="U153">
        <v>1.8833854000000001E-2</v>
      </c>
      <c r="V153">
        <f>100*(1+SUM($S$143:S153))</f>
        <v>117.02638228354645</v>
      </c>
      <c r="W153">
        <f>100*(1+SUM($T$143:T153))</f>
        <v>90.276058153978227</v>
      </c>
      <c r="X153">
        <f>100*(1+SUM($U$143:U153))</f>
        <v>73.2496759</v>
      </c>
      <c r="Y153" t="b">
        <f t="shared" si="2"/>
        <v>1</v>
      </c>
      <c r="Z153" t="b">
        <f t="shared" si="3"/>
        <v>0</v>
      </c>
      <c r="AA153" t="b">
        <f t="shared" si="4"/>
        <v>0</v>
      </c>
      <c r="AB153" t="b">
        <f t="shared" si="5"/>
        <v>0</v>
      </c>
    </row>
    <row r="154" spans="1:30" x14ac:dyDescent="0.25">
      <c r="A154">
        <v>2017</v>
      </c>
      <c r="B154">
        <v>10</v>
      </c>
      <c r="C154" s="2">
        <f t="shared" si="6"/>
        <v>43009</v>
      </c>
      <c r="E154">
        <v>863.70999714785717</v>
      </c>
      <c r="F154">
        <f>100*(1+SUM($U$2:U154))</f>
        <v>377.13702189999998</v>
      </c>
      <c r="G154">
        <f>100*(1+SUM($S$2:S154))</f>
        <v>316.19523449221612</v>
      </c>
      <c r="H154">
        <f>100*(1+SUM($T$2:T154))</f>
        <v>593.3322563432996</v>
      </c>
      <c r="I154">
        <f>100*(1+SUM($R$26:R154))</f>
        <v>282.76880245700369</v>
      </c>
      <c r="J154">
        <f>100*(1+SUM($Q$5:Q154))</f>
        <v>309.55685400980457</v>
      </c>
      <c r="L154">
        <v>0.98951745593737195</v>
      </c>
      <c r="M154">
        <v>6.8397391357965196</v>
      </c>
      <c r="O154">
        <v>-1.04825455791398E-2</v>
      </c>
      <c r="P154">
        <v>-7.2457415248002296E-2</v>
      </c>
      <c r="Q154">
        <v>4.4368565098396921E-2</v>
      </c>
      <c r="R154">
        <v>-6.5195070313754386E-3</v>
      </c>
      <c r="S154">
        <v>2.9266397635304999E-2</v>
      </c>
      <c r="T154">
        <v>1.12743362327814E-3</v>
      </c>
      <c r="U154">
        <v>-2.8138963999999999E-2</v>
      </c>
      <c r="V154">
        <f>100*(1+SUM($S$143:S154))</f>
        <v>119.95302204707694</v>
      </c>
      <c r="W154">
        <f>100*(1+SUM($T$143:T154))</f>
        <v>90.388801516306046</v>
      </c>
      <c r="X154">
        <f>100*(1+SUM($U$143:U154))</f>
        <v>70.435779499999995</v>
      </c>
      <c r="Y154" t="b">
        <f t="shared" si="2"/>
        <v>1</v>
      </c>
      <c r="Z154" t="b">
        <f t="shared" si="3"/>
        <v>0</v>
      </c>
      <c r="AA154" t="b">
        <f t="shared" si="4"/>
        <v>0</v>
      </c>
      <c r="AB154" t="b">
        <f t="shared" si="5"/>
        <v>0</v>
      </c>
    </row>
    <row r="155" spans="1:30" x14ac:dyDescent="0.25">
      <c r="A155">
        <v>2017</v>
      </c>
      <c r="B155">
        <v>11</v>
      </c>
      <c r="C155" s="2">
        <f t="shared" si="6"/>
        <v>43040</v>
      </c>
      <c r="E155">
        <v>787.63677939107617</v>
      </c>
      <c r="F155">
        <f>100*(1+SUM($U$2:U155))</f>
        <v>368.329295</v>
      </c>
      <c r="G155">
        <f>100*(1+SUM($S$2:S155))</f>
        <v>315.12152871095753</v>
      </c>
      <c r="H155">
        <f>100*(1+SUM($T$2:T155))</f>
        <v>583.45082367378882</v>
      </c>
      <c r="I155">
        <f>100*(1+SUM($R$26:R155))</f>
        <v>278.2447094782728</v>
      </c>
      <c r="J155">
        <f>100*(1+SUM($Q$5:Q155))</f>
        <v>309.54138000613074</v>
      </c>
      <c r="L155">
        <v>0.98940195008045895</v>
      </c>
      <c r="M155">
        <v>7.3815572784774597</v>
      </c>
      <c r="O155">
        <v>-1.05980513575261E-2</v>
      </c>
      <c r="P155">
        <v>-7.9068090700174995E-2</v>
      </c>
      <c r="Q155">
        <v>-1.5474003673825247E-4</v>
      </c>
      <c r="R155">
        <v>-4.5240929787308634E-2</v>
      </c>
      <c r="S155">
        <v>-1.07370578125861E-2</v>
      </c>
      <c r="T155">
        <v>-9.8814326695107702E-2</v>
      </c>
      <c r="U155">
        <v>-8.8077269E-2</v>
      </c>
      <c r="V155">
        <f>100*(1+SUM($S$143:S155))</f>
        <v>118.87931626581833</v>
      </c>
      <c r="W155">
        <f>100*(1+SUM($T$143:T155))</f>
        <v>80.507368846795259</v>
      </c>
      <c r="X155">
        <f>100*(1+SUM($U$143:U155))</f>
        <v>61.628052599999997</v>
      </c>
      <c r="Y155" t="b">
        <f t="shared" si="2"/>
        <v>0</v>
      </c>
      <c r="Z155" t="b">
        <f t="shared" si="3"/>
        <v>1</v>
      </c>
      <c r="AA155" t="b">
        <f t="shared" si="4"/>
        <v>0</v>
      </c>
      <c r="AB155" t="b">
        <f t="shared" si="5"/>
        <v>0</v>
      </c>
    </row>
    <row r="156" spans="1:30" x14ac:dyDescent="0.25">
      <c r="A156">
        <v>2017</v>
      </c>
      <c r="B156">
        <v>12</v>
      </c>
      <c r="C156" s="2">
        <f t="shared" si="6"/>
        <v>43070</v>
      </c>
      <c r="E156">
        <v>764.24506028301096</v>
      </c>
      <c r="F156">
        <f>100*(1+SUM($U$2:U156))</f>
        <v>365.35943379999998</v>
      </c>
      <c r="G156">
        <f>100*(1+SUM($S$2:S156))</f>
        <v>315.93636024246524</v>
      </c>
      <c r="H156">
        <f>100*(1+SUM($T$2:T156))</f>
        <v>581.29579401921183</v>
      </c>
      <c r="I156">
        <f>100*(1+SUM($R$26:R156))</f>
        <v>278.04354142631399</v>
      </c>
      <c r="J156">
        <f>100*(1+SUM($Q$5:Q156))</f>
        <v>310.15918784917011</v>
      </c>
      <c r="L156">
        <v>1.0151494802504899</v>
      </c>
      <c r="M156">
        <v>11.033012843439099</v>
      </c>
      <c r="O156">
        <v>1.51494786071286E-2</v>
      </c>
      <c r="P156">
        <v>0.164650028202451</v>
      </c>
      <c r="Q156">
        <v>6.1780784303936496E-3</v>
      </c>
      <c r="R156">
        <v>-2.011680519588398E-3</v>
      </c>
      <c r="S156">
        <v>8.1483153150770093E-3</v>
      </c>
      <c r="T156">
        <v>-2.15502965457707E-2</v>
      </c>
      <c r="U156">
        <v>-2.9698611999999999E-2</v>
      </c>
      <c r="V156">
        <f>100*(1+SUM($S$143:S156))</f>
        <v>119.69414779732604</v>
      </c>
      <c r="W156">
        <f>100*(1+SUM($T$143:T156))</f>
        <v>78.352339192218196</v>
      </c>
      <c r="X156">
        <f>100*(1+SUM($U$143:U156))</f>
        <v>58.658191399999993</v>
      </c>
      <c r="Y156" t="b">
        <f t="shared" si="2"/>
        <v>0</v>
      </c>
      <c r="Z156" t="b">
        <f t="shared" si="3"/>
        <v>0</v>
      </c>
      <c r="AA156" t="b">
        <f t="shared" si="4"/>
        <v>1</v>
      </c>
      <c r="AB156" t="b">
        <f t="shared" si="5"/>
        <v>0</v>
      </c>
    </row>
    <row r="157" spans="1:30" x14ac:dyDescent="0.25">
      <c r="A157">
        <v>2018</v>
      </c>
      <c r="B157">
        <v>1</v>
      </c>
      <c r="C157" s="2">
        <f t="shared" si="6"/>
        <v>43101</v>
      </c>
      <c r="E157">
        <v>681.01663486051245</v>
      </c>
      <c r="F157">
        <f>100*(1+SUM($U$2:U157))</f>
        <v>354.469154</v>
      </c>
      <c r="G157">
        <f>100*(1+SUM($S$2:S157))</f>
        <v>322.46313034803143</v>
      </c>
      <c r="H157">
        <f>100*(1+SUM($T$2:T157))</f>
        <v>576.93228435638252</v>
      </c>
      <c r="I157">
        <f>100*(1+SUM($R$26:R157))</f>
        <v>277.05999046819966</v>
      </c>
      <c r="J157">
        <f>100*(1+SUM($Q$5:Q157))</f>
        <v>316.2385507626995</v>
      </c>
      <c r="L157">
        <v>0.94734742721724596</v>
      </c>
      <c r="M157">
        <v>8.4133943916657596</v>
      </c>
      <c r="O157">
        <v>-5.2652573815823299E-2</v>
      </c>
      <c r="P157">
        <v>-0.46760761189134298</v>
      </c>
      <c r="Q157">
        <v>6.0793629135293979E-2</v>
      </c>
      <c r="R157">
        <v>-9.8355095811428848E-3</v>
      </c>
      <c r="S157">
        <v>6.5267701055661903E-2</v>
      </c>
      <c r="T157">
        <v>-4.3635096628292597E-2</v>
      </c>
      <c r="U157">
        <v>-0.108902798</v>
      </c>
      <c r="V157">
        <f>100*(1+SUM($S$143:S157))</f>
        <v>126.22091790289223</v>
      </c>
      <c r="W157">
        <f>100*(1+SUM($T$143:T157))</f>
        <v>73.988829529388937</v>
      </c>
      <c r="X157">
        <f>100*(1+SUM($U$143:U157))</f>
        <v>47.767911600000005</v>
      </c>
      <c r="Y157" t="b">
        <f t="shared" si="2"/>
        <v>0</v>
      </c>
      <c r="Z157" t="b">
        <f t="shared" si="3"/>
        <v>0</v>
      </c>
      <c r="AA157" t="b">
        <f t="shared" si="4"/>
        <v>1</v>
      </c>
      <c r="AB157" t="b">
        <f t="shared" si="5"/>
        <v>0</v>
      </c>
    </row>
    <row r="158" spans="1:30" x14ac:dyDescent="0.25">
      <c r="A158">
        <v>2018</v>
      </c>
      <c r="B158">
        <v>2</v>
      </c>
      <c r="C158" s="2">
        <f t="shared" si="6"/>
        <v>43132</v>
      </c>
      <c r="E158">
        <v>670.13954408813197</v>
      </c>
      <c r="F158">
        <f>100*(1+SUM($U$2:U158))</f>
        <v>352.87196970000002</v>
      </c>
      <c r="G158">
        <f>100*(1+SUM($S$2:S158))</f>
        <v>316.54405537662109</v>
      </c>
      <c r="H158">
        <f>100*(1+SUM($T$2:T158))</f>
        <v>569.41602512784664</v>
      </c>
      <c r="I158">
        <f>100*(1+SUM($R$26:R158))</f>
        <v>274.38345306679662</v>
      </c>
      <c r="J158">
        <f>100*(1+SUM($Q$5:Q158))</f>
        <v>310.33897406539603</v>
      </c>
      <c r="L158">
        <v>0.87203517706482103</v>
      </c>
      <c r="M158">
        <v>4.8908223368477604</v>
      </c>
      <c r="O158">
        <v>-0.127964823750221</v>
      </c>
      <c r="P158">
        <v>-0.71769262572548698</v>
      </c>
      <c r="Q158">
        <v>-5.8995766973034866E-2</v>
      </c>
      <c r="R158">
        <v>-2.6765374014030553E-2</v>
      </c>
      <c r="S158">
        <v>-5.9190749714103201E-2</v>
      </c>
      <c r="T158">
        <v>-7.5162592285358501E-2</v>
      </c>
      <c r="U158">
        <v>-1.5971842999999999E-2</v>
      </c>
      <c r="V158">
        <f>100*(1+SUM($S$143:S158))</f>
        <v>120.3018429314819</v>
      </c>
      <c r="W158">
        <f>100*(1+SUM($T$143:T158))</f>
        <v>66.472570300853079</v>
      </c>
      <c r="X158">
        <f>100*(1+SUM($U$143:U158))</f>
        <v>46.170727300000003</v>
      </c>
      <c r="Y158" t="b">
        <f t="shared" si="2"/>
        <v>0</v>
      </c>
      <c r="Z158" t="b">
        <f t="shared" si="3"/>
        <v>1</v>
      </c>
      <c r="AA158" t="b">
        <f t="shared" si="4"/>
        <v>0</v>
      </c>
      <c r="AB158" t="b">
        <f t="shared" si="5"/>
        <v>0</v>
      </c>
    </row>
    <row r="159" spans="1:30" x14ac:dyDescent="0.25">
      <c r="A159">
        <v>2018</v>
      </c>
      <c r="B159">
        <v>3</v>
      </c>
      <c r="C159" s="2">
        <f t="shared" si="6"/>
        <v>43160</v>
      </c>
      <c r="E159">
        <v>779.18688628767188</v>
      </c>
      <c r="F159">
        <f>100*(1+SUM($U$2:U159))</f>
        <v>369.14430329999999</v>
      </c>
      <c r="G159">
        <f>100*(1+SUM($S$2:S159))</f>
        <v>313.31121677513767</v>
      </c>
      <c r="H159">
        <f>100*(1+SUM($T$2:T159))</f>
        <v>582.45552012435155</v>
      </c>
      <c r="I159">
        <f>100*(1+SUM($R$26:R159))</f>
        <v>275.89515355553436</v>
      </c>
      <c r="J159">
        <f>100*(1+SUM($Q$5:Q159))</f>
        <v>307.22885486984177</v>
      </c>
      <c r="L159">
        <v>0.82361274569648601</v>
      </c>
      <c r="M159">
        <v>6.7359297966829397</v>
      </c>
      <c r="O159">
        <v>-0.17638725447746201</v>
      </c>
      <c r="P159">
        <v>-1.44258592993956</v>
      </c>
      <c r="Q159">
        <v>-3.1101191955542711E-2</v>
      </c>
      <c r="R159">
        <v>1.511700488737773E-2</v>
      </c>
      <c r="S159">
        <v>-3.2328386014834398E-2</v>
      </c>
      <c r="T159">
        <v>0.130394949965049</v>
      </c>
      <c r="U159">
        <v>0.162723336</v>
      </c>
      <c r="V159">
        <f>100*(1+SUM($S$143:S159))</f>
        <v>117.06900432999845</v>
      </c>
      <c r="W159">
        <f>100*(1+SUM($T$143:T159))</f>
        <v>79.512065297357978</v>
      </c>
      <c r="X159">
        <f>100*(1+SUM($U$143:U159))</f>
        <v>62.443060900000006</v>
      </c>
      <c r="Y159" t="b">
        <f t="shared" si="2"/>
        <v>0</v>
      </c>
      <c r="Z159" t="b">
        <f t="shared" si="3"/>
        <v>0</v>
      </c>
      <c r="AA159" t="b">
        <f t="shared" si="4"/>
        <v>0</v>
      </c>
      <c r="AB159" t="b">
        <f t="shared" si="5"/>
        <v>1</v>
      </c>
    </row>
    <row r="160" spans="1:30" x14ac:dyDescent="0.25">
      <c r="A160">
        <v>2018</v>
      </c>
      <c r="B160">
        <v>4</v>
      </c>
      <c r="C160" s="2">
        <f t="shared" si="6"/>
        <v>43191</v>
      </c>
      <c r="E160">
        <v>781.05804905200966</v>
      </c>
      <c r="F160">
        <f>100*(1+SUM($U$2:U160))</f>
        <v>369.38444629999998</v>
      </c>
      <c r="G160">
        <f>100*(1+SUM($S$2:S160))</f>
        <v>310.42931921746697</v>
      </c>
      <c r="H160">
        <f>100*(1+SUM($T$2:T160))</f>
        <v>579.81376560474939</v>
      </c>
      <c r="I160">
        <f>100*(1+SUM($R$26:R160))</f>
        <v>271.74518152074631</v>
      </c>
      <c r="J160">
        <f>100*(1+SUM($Q$5:Q160))</f>
        <v>303.59617563423831</v>
      </c>
      <c r="L160">
        <v>0.79535684812524698</v>
      </c>
      <c r="M160">
        <v>6.2796433661093998</v>
      </c>
      <c r="O160">
        <v>-0.20464315242769299</v>
      </c>
      <c r="P160">
        <v>-1.6157351420696</v>
      </c>
      <c r="Q160">
        <v>-3.6326792356034344E-2</v>
      </c>
      <c r="R160">
        <v>-4.1499720347880735E-2</v>
      </c>
      <c r="S160">
        <v>-2.8818975576706599E-2</v>
      </c>
      <c r="T160">
        <v>-2.6417545196021401E-2</v>
      </c>
      <c r="U160">
        <v>2.40143E-3</v>
      </c>
      <c r="V160">
        <f>100*(1+SUM($S$143:S160))</f>
        <v>114.18710677232779</v>
      </c>
      <c r="W160">
        <f>100*(1+SUM($T$143:T160))</f>
        <v>76.870310777755847</v>
      </c>
      <c r="X160">
        <f>100*(1+SUM($U$143:U160))</f>
        <v>62.683203899999995</v>
      </c>
      <c r="Y160" t="b">
        <f t="shared" ref="Y160:Y185" si="7">AND(S160&gt;0,T160&gt;0)</f>
        <v>0</v>
      </c>
      <c r="Z160" t="b">
        <f t="shared" ref="Z160:Z185" si="8">AND(S160&lt;0,T160&lt;0)</f>
        <v>1</v>
      </c>
      <c r="AA160" t="b">
        <f t="shared" ref="AA160:AA185" si="9">AND(S160&gt;0,T160&lt;0)</f>
        <v>0</v>
      </c>
      <c r="AB160" t="b">
        <f t="shared" ref="AB160:AB185" si="10">AND(S160&lt;0,T160&gt;0)</f>
        <v>0</v>
      </c>
    </row>
    <row r="161" spans="1:28" x14ac:dyDescent="0.25">
      <c r="A161">
        <v>2018</v>
      </c>
      <c r="B161">
        <v>5</v>
      </c>
      <c r="C161" s="2">
        <f t="shared" si="6"/>
        <v>43221</v>
      </c>
      <c r="E161">
        <v>799.10851301339096</v>
      </c>
      <c r="F161">
        <f>100*(1+SUM($U$2:U161))</f>
        <v>371.69547349999999</v>
      </c>
      <c r="G161">
        <f>100*(1+SUM($S$2:S161))</f>
        <v>311.50310377313468</v>
      </c>
      <c r="H161">
        <f>100*(1+SUM($T$2:T161))</f>
        <v>583.1985773673124</v>
      </c>
      <c r="I161">
        <f>100*(1+SUM($R$26:R161))</f>
        <v>269.92790864146679</v>
      </c>
      <c r="J161">
        <f>100*(1+SUM($Q$5:Q161))</f>
        <v>304.80728698195236</v>
      </c>
      <c r="L161">
        <v>0.78160548194141</v>
      </c>
      <c r="M161">
        <v>5.9601207267661103</v>
      </c>
      <c r="O161">
        <v>-0.21839451845546501</v>
      </c>
      <c r="P161">
        <v>-1.6653640758606301</v>
      </c>
      <c r="Q161">
        <v>1.2111113477140606E-2</v>
      </c>
      <c r="R161">
        <v>-1.8172728792795627E-2</v>
      </c>
      <c r="S161">
        <v>1.07378455566772E-2</v>
      </c>
      <c r="T161">
        <v>3.3848117625629802E-2</v>
      </c>
      <c r="U161">
        <v>2.3110272000000001E-2</v>
      </c>
      <c r="V161">
        <f>100*(1+SUM($S$143:S161))</f>
        <v>115.26089132799552</v>
      </c>
      <c r="W161">
        <f>100*(1+SUM($T$143:T161))</f>
        <v>80.255122540318823</v>
      </c>
      <c r="X161">
        <f>100*(1+SUM($U$143:U161))</f>
        <v>64.994231099999993</v>
      </c>
      <c r="Y161" t="b">
        <f t="shared" si="7"/>
        <v>1</v>
      </c>
      <c r="Z161" t="b">
        <f t="shared" si="8"/>
        <v>0</v>
      </c>
      <c r="AA161" t="b">
        <f t="shared" si="9"/>
        <v>0</v>
      </c>
      <c r="AB161" t="b">
        <f t="shared" si="10"/>
        <v>0</v>
      </c>
    </row>
    <row r="162" spans="1:28" x14ac:dyDescent="0.25">
      <c r="A162">
        <v>2018</v>
      </c>
      <c r="B162">
        <v>6</v>
      </c>
      <c r="C162" s="2">
        <f t="shared" si="6"/>
        <v>43252</v>
      </c>
      <c r="E162">
        <v>778.80389208735915</v>
      </c>
      <c r="F162">
        <f>100*(1+SUM($U$2:U162))</f>
        <v>369.15456439999997</v>
      </c>
      <c r="G162">
        <f>100*(1+SUM($S$2:S162))</f>
        <v>304.98923068854322</v>
      </c>
      <c r="H162">
        <f>100*(1+SUM($T$2:T162))</f>
        <v>574.14379514814891</v>
      </c>
      <c r="I162">
        <f>100*(1+SUM($R$26:R162))</f>
        <v>260.60107228642454</v>
      </c>
      <c r="J162">
        <f>100*(1+SUM($Q$5:Q162))</f>
        <v>297.14366577628641</v>
      </c>
      <c r="L162">
        <v>0.80701214352509498</v>
      </c>
      <c r="M162">
        <v>5.3405534615371497</v>
      </c>
      <c r="O162">
        <v>-0.192987856850796</v>
      </c>
      <c r="P162">
        <v>-1.27713315834948</v>
      </c>
      <c r="Q162">
        <v>-7.663621205665927E-2</v>
      </c>
      <c r="R162">
        <v>-9.3268363550422548E-2</v>
      </c>
      <c r="S162">
        <v>-6.5138730845915094E-2</v>
      </c>
      <c r="T162">
        <v>-9.0547822191634403E-2</v>
      </c>
      <c r="U162">
        <v>-2.5409091000000002E-2</v>
      </c>
      <c r="V162">
        <f>100*(1+SUM($S$143:S162))</f>
        <v>108.747018243404</v>
      </c>
      <c r="W162">
        <f>100*(1+SUM($T$143:T162))</f>
        <v>71.20034032115538</v>
      </c>
      <c r="X162">
        <f>100*(1+SUM($U$143:U162))</f>
        <v>62.453322</v>
      </c>
      <c r="Y162" t="b">
        <f t="shared" si="7"/>
        <v>0</v>
      </c>
      <c r="Z162" t="b">
        <f t="shared" si="8"/>
        <v>1</v>
      </c>
      <c r="AA162" t="b">
        <f t="shared" si="9"/>
        <v>0</v>
      </c>
      <c r="AB162" t="b">
        <f t="shared" si="10"/>
        <v>0</v>
      </c>
    </row>
    <row r="163" spans="1:28" x14ac:dyDescent="0.25">
      <c r="A163">
        <v>2018</v>
      </c>
      <c r="B163">
        <v>7</v>
      </c>
      <c r="C163" s="2">
        <f t="shared" si="6"/>
        <v>43282</v>
      </c>
      <c r="E163">
        <v>754.90473549326657</v>
      </c>
      <c r="F163">
        <f>100*(1+SUM($U$2:U163))</f>
        <v>366.08586419999995</v>
      </c>
      <c r="G163">
        <f>100*(1+SUM($S$2:S163))</f>
        <v>306.81998508413272</v>
      </c>
      <c r="H163">
        <f>100*(1+SUM($T$2:T163))</f>
        <v>572.9058493444478</v>
      </c>
      <c r="I163">
        <f>100*(1+SUM($R$26:R163))</f>
        <v>260.04451161671182</v>
      </c>
      <c r="J163">
        <f>100*(1+SUM($Q$5:Q163))</f>
        <v>297.33392604549903</v>
      </c>
      <c r="L163">
        <v>0.84296082420031204</v>
      </c>
      <c r="M163">
        <v>5.2179377811585796</v>
      </c>
      <c r="O163">
        <v>-0.15703917554583699</v>
      </c>
      <c r="P163">
        <v>-0.97207441289593899</v>
      </c>
      <c r="Q163">
        <v>1.9026026921257985E-3</v>
      </c>
      <c r="R163">
        <v>-5.5656066971267295E-3</v>
      </c>
      <c r="S163">
        <v>1.83075439558954E-2</v>
      </c>
      <c r="T163">
        <v>-1.23794580370114E-2</v>
      </c>
      <c r="U163">
        <v>-3.0687002000000001E-2</v>
      </c>
      <c r="V163">
        <f>100*(1+SUM($S$143:S163))</f>
        <v>110.57777263899355</v>
      </c>
      <c r="W163">
        <f>100*(1+SUM($T$143:T163))</f>
        <v>69.962394517454257</v>
      </c>
      <c r="X163">
        <f>100*(1+SUM($U$143:U163))</f>
        <v>59.384621799999991</v>
      </c>
      <c r="Y163" t="b">
        <f t="shared" si="7"/>
        <v>0</v>
      </c>
      <c r="Z163" t="b">
        <f t="shared" si="8"/>
        <v>0</v>
      </c>
      <c r="AA163" t="b">
        <f t="shared" si="9"/>
        <v>1</v>
      </c>
      <c r="AB163" t="b">
        <f t="shared" si="10"/>
        <v>0</v>
      </c>
    </row>
    <row r="164" spans="1:28" x14ac:dyDescent="0.25">
      <c r="A164">
        <v>2018</v>
      </c>
      <c r="B164">
        <v>8</v>
      </c>
      <c r="C164" s="2">
        <f t="shared" si="6"/>
        <v>43313</v>
      </c>
      <c r="E164">
        <v>710.2453624816477</v>
      </c>
      <c r="F164">
        <f>100*(1+SUM($U$2:U164))</f>
        <v>360.16996899999992</v>
      </c>
      <c r="G164">
        <f>100*(1+SUM($S$2:S164))</f>
        <v>302.04584303876925</v>
      </c>
      <c r="H164">
        <f>100*(1+SUM($T$2:T164))</f>
        <v>562.21581207943177</v>
      </c>
      <c r="I164">
        <f>100*(1+SUM($R$26:R164))</f>
        <v>252.83849548942032</v>
      </c>
      <c r="J164">
        <f>100*(1+SUM($Q$5:Q164))</f>
        <v>292.12705556910282</v>
      </c>
      <c r="L164">
        <v>0.82527332697989797</v>
      </c>
      <c r="M164">
        <v>4.80653299915266</v>
      </c>
      <c r="O164">
        <v>-0.17472667279816101</v>
      </c>
      <c r="P164">
        <v>-1.01763802696421</v>
      </c>
      <c r="Q164">
        <v>-5.2068704763962366E-2</v>
      </c>
      <c r="R164">
        <v>-7.2060161272915188E-2</v>
      </c>
      <c r="S164">
        <v>-4.7741420453635497E-2</v>
      </c>
      <c r="T164">
        <v>-0.106900372650161</v>
      </c>
      <c r="U164">
        <v>-5.9158952000000001E-2</v>
      </c>
      <c r="V164">
        <f>100*(1+SUM($S$143:S164))</f>
        <v>105.80363059363</v>
      </c>
      <c r="W164">
        <f>100*(1+SUM($T$143:T164))</f>
        <v>59.272357252438148</v>
      </c>
      <c r="X164">
        <f>100*(1+SUM($U$143:U164))</f>
        <v>53.468726599999997</v>
      </c>
      <c r="Y164" t="b">
        <f t="shared" si="7"/>
        <v>0</v>
      </c>
      <c r="Z164" t="b">
        <f t="shared" si="8"/>
        <v>1</v>
      </c>
      <c r="AA164" t="b">
        <f t="shared" si="9"/>
        <v>0</v>
      </c>
      <c r="AB164" t="b">
        <f t="shared" si="10"/>
        <v>0</v>
      </c>
    </row>
    <row r="165" spans="1:28" x14ac:dyDescent="0.25">
      <c r="A165">
        <v>2018</v>
      </c>
      <c r="B165">
        <v>9</v>
      </c>
      <c r="C165" s="2">
        <f t="shared" si="6"/>
        <v>43344</v>
      </c>
      <c r="E165">
        <v>673.82577721435587</v>
      </c>
      <c r="F165">
        <f>100*(1+SUM($U$2:U165))</f>
        <v>355.04222199999992</v>
      </c>
      <c r="G165">
        <f>100*(1+SUM($S$2:S165))</f>
        <v>305.73170046749243</v>
      </c>
      <c r="H165">
        <f>100*(1+SUM($T$2:T165))</f>
        <v>560.77392255687425</v>
      </c>
      <c r="I165">
        <f>100*(1+SUM($R$26:R165))</f>
        <v>252.54585734303063</v>
      </c>
      <c r="J165">
        <f>100*(1+SUM($Q$5:Q165))</f>
        <v>295.25676017249162</v>
      </c>
      <c r="L165">
        <v>0.78672504398572896</v>
      </c>
      <c r="M165">
        <v>4.4175806546670504</v>
      </c>
      <c r="O165">
        <v>-0.21327495537830601</v>
      </c>
      <c r="P165">
        <v>-1.19757128154098</v>
      </c>
      <c r="Q165">
        <v>3.1297046033888179E-2</v>
      </c>
      <c r="R165">
        <v>-2.9263814638969153E-3</v>
      </c>
      <c r="S165">
        <v>3.6858574287232201E-2</v>
      </c>
      <c r="T165">
        <v>-1.44188952255749E-2</v>
      </c>
      <c r="U165">
        <v>-5.1277469999999999E-2</v>
      </c>
      <c r="V165">
        <f>100*(1+SUM($S$143:S165))</f>
        <v>109.48948802235323</v>
      </c>
      <c r="W165">
        <f>100*(1+SUM($T$143:T165))</f>
        <v>57.830467729880652</v>
      </c>
      <c r="X165">
        <f>100*(1+SUM($U$143:U165))</f>
        <v>48.340979599999997</v>
      </c>
      <c r="Y165" t="b">
        <f t="shared" si="7"/>
        <v>0</v>
      </c>
      <c r="Z165" t="b">
        <f t="shared" si="8"/>
        <v>0</v>
      </c>
      <c r="AA165" t="b">
        <f t="shared" si="9"/>
        <v>1</v>
      </c>
      <c r="AB165" t="b">
        <f t="shared" si="10"/>
        <v>0</v>
      </c>
    </row>
    <row r="166" spans="1:28" x14ac:dyDescent="0.25">
      <c r="A166">
        <v>2018</v>
      </c>
      <c r="B166">
        <v>10</v>
      </c>
      <c r="C166" s="2">
        <f t="shared" si="6"/>
        <v>43374</v>
      </c>
      <c r="E166">
        <v>684.67405148643707</v>
      </c>
      <c r="F166">
        <f>100*(1+SUM($U$2:U166))</f>
        <v>356.65217439999992</v>
      </c>
      <c r="G166">
        <f>100*(1+SUM($S$2:S166))</f>
        <v>297.45137627355922</v>
      </c>
      <c r="H166">
        <f>100*(1+SUM($T$2:T166))</f>
        <v>554.10355073348421</v>
      </c>
      <c r="I166">
        <f>100*(1+SUM($R$26:R166))</f>
        <v>241.54378057553902</v>
      </c>
      <c r="J166">
        <f>100*(1+SUM($Q$5:Q166))</f>
        <v>286.96796679329037</v>
      </c>
      <c r="L166">
        <v>0.75033391570789199</v>
      </c>
      <c r="M166">
        <v>3.9532496828613799</v>
      </c>
      <c r="O166">
        <v>-0.24966608338376001</v>
      </c>
      <c r="P166">
        <v>-1.3154041790033899</v>
      </c>
      <c r="Q166">
        <v>-8.2887933792012453E-2</v>
      </c>
      <c r="R166">
        <v>-0.11002076767491599</v>
      </c>
      <c r="S166">
        <v>-8.2803241939332403E-2</v>
      </c>
      <c r="T166">
        <v>-6.67037182339007E-2</v>
      </c>
      <c r="U166">
        <v>1.6099524E-2</v>
      </c>
      <c r="V166">
        <f>100*(1+SUM($S$143:S166))</f>
        <v>101.20916382841997</v>
      </c>
      <c r="W166">
        <f>100*(1+SUM($T$143:T166))</f>
        <v>51.160095906490589</v>
      </c>
      <c r="X166">
        <f>100*(1+SUM($U$143:U166))</f>
        <v>49.950932000000002</v>
      </c>
      <c r="Y166" t="b">
        <f t="shared" si="7"/>
        <v>0</v>
      </c>
      <c r="Z166" t="b">
        <f t="shared" si="8"/>
        <v>1</v>
      </c>
      <c r="AA166" t="b">
        <f t="shared" si="9"/>
        <v>0</v>
      </c>
      <c r="AB166" t="b">
        <f t="shared" si="10"/>
        <v>0</v>
      </c>
    </row>
    <row r="167" spans="1:28" x14ac:dyDescent="0.25">
      <c r="A167">
        <v>2018</v>
      </c>
      <c r="B167">
        <v>11</v>
      </c>
      <c r="C167" s="2">
        <f t="shared" si="6"/>
        <v>43405</v>
      </c>
      <c r="E167">
        <v>722.29893847570463</v>
      </c>
      <c r="F167">
        <f>100*(1+SUM($U$2:U167))</f>
        <v>362.14747349999993</v>
      </c>
      <c r="G167">
        <f>100*(1+SUM($S$2:S167))</f>
        <v>296.98893022111037</v>
      </c>
      <c r="H167">
        <f>100*(1+SUM($T$2:T167))</f>
        <v>559.1364037916926</v>
      </c>
      <c r="I167">
        <f>100*(1+SUM($R$26:R167))</f>
        <v>243.98026464243117</v>
      </c>
      <c r="J167">
        <f>100*(1+SUM($Q$5:Q167))</f>
        <v>287.56628882815608</v>
      </c>
      <c r="L167">
        <v>0.76367855839619103</v>
      </c>
      <c r="M167">
        <v>3.9094462576126698</v>
      </c>
      <c r="O167">
        <v>-0.236321440730141</v>
      </c>
      <c r="P167">
        <v>-1.2097838351947701</v>
      </c>
      <c r="Q167">
        <v>5.9832203486565151E-3</v>
      </c>
      <c r="R167">
        <v>2.436484066892124E-2</v>
      </c>
      <c r="S167">
        <v>-4.6244605244879899E-3</v>
      </c>
      <c r="T167">
        <v>5.03285305820836E-2</v>
      </c>
      <c r="U167">
        <v>5.4952991E-2</v>
      </c>
      <c r="V167">
        <f>100*(1+SUM($S$143:S167))</f>
        <v>100.74671777597118</v>
      </c>
      <c r="W167">
        <f>100*(1+SUM($T$143:T167))</f>
        <v>56.19294896469895</v>
      </c>
      <c r="X167">
        <f>100*(1+SUM($U$143:U167))</f>
        <v>55.446231099999999</v>
      </c>
      <c r="Y167" t="b">
        <f t="shared" si="7"/>
        <v>0</v>
      </c>
      <c r="Z167" t="b">
        <f t="shared" si="8"/>
        <v>0</v>
      </c>
      <c r="AA167" t="b">
        <f t="shared" si="9"/>
        <v>0</v>
      </c>
      <c r="AB167" t="b">
        <f t="shared" si="10"/>
        <v>1</v>
      </c>
    </row>
    <row r="168" spans="1:28" x14ac:dyDescent="0.25">
      <c r="A168">
        <v>2018</v>
      </c>
      <c r="B168">
        <v>12</v>
      </c>
      <c r="C168" s="2">
        <f t="shared" si="6"/>
        <v>43435</v>
      </c>
      <c r="E168">
        <v>733.08781443096802</v>
      </c>
      <c r="F168">
        <f>100*(1+SUM($U$2:U168))</f>
        <v>363.64115919999989</v>
      </c>
      <c r="G168">
        <f>100*(1+SUM($S$2:S168))</f>
        <v>293.11322112367162</v>
      </c>
      <c r="H168">
        <f>100*(1+SUM($T$2:T168))</f>
        <v>556.75438037717231</v>
      </c>
      <c r="I168">
        <f>100*(1+SUM($R$26:R168))</f>
        <v>239.21383369638792</v>
      </c>
      <c r="J168">
        <f>100*(1+SUM($Q$5:Q168))</f>
        <v>282.45895089094819</v>
      </c>
      <c r="L168">
        <v>0.76733693094695199</v>
      </c>
      <c r="M168">
        <v>3.91992886048497</v>
      </c>
      <c r="O168">
        <v>-0.23266306811600501</v>
      </c>
      <c r="P168">
        <v>-1.1885556943708</v>
      </c>
      <c r="Q168">
        <v>-5.1073379372078571E-2</v>
      </c>
      <c r="R168">
        <v>-4.7664309460431993E-2</v>
      </c>
      <c r="S168">
        <v>-3.8757090974387398E-2</v>
      </c>
      <c r="T168">
        <v>-2.38202341452028E-2</v>
      </c>
      <c r="U168">
        <v>1.4936857E-2</v>
      </c>
      <c r="V168">
        <f>100*(1+SUM($S$143:S168))</f>
        <v>96.871008678532448</v>
      </c>
      <c r="W168">
        <f>100*(1+SUM($T$143:T168))</f>
        <v>53.810925550178666</v>
      </c>
      <c r="X168">
        <f>100*(1+SUM($U$143:U168))</f>
        <v>56.939916800000013</v>
      </c>
      <c r="Y168" t="b">
        <f t="shared" si="7"/>
        <v>0</v>
      </c>
      <c r="Z168" t="b">
        <f t="shared" si="8"/>
        <v>1</v>
      </c>
      <c r="AA168" t="b">
        <f t="shared" si="9"/>
        <v>0</v>
      </c>
      <c r="AB168" t="b">
        <f t="shared" si="10"/>
        <v>0</v>
      </c>
    </row>
    <row r="169" spans="1:28" x14ac:dyDescent="0.25">
      <c r="A169">
        <v>2019</v>
      </c>
      <c r="B169">
        <v>1</v>
      </c>
      <c r="C169" s="2">
        <f t="shared" si="6"/>
        <v>43466</v>
      </c>
      <c r="E169">
        <v>658.07253138006786</v>
      </c>
      <c r="F169">
        <f>100*(1+SUM($U$2:U169))</f>
        <v>353.40837649999992</v>
      </c>
      <c r="G169">
        <f>100*(1+SUM($S$2:S169))</f>
        <v>297.95819143720621</v>
      </c>
      <c r="H169">
        <f>100*(1+SUM($T$2:T169))</f>
        <v>551.36656795276974</v>
      </c>
      <c r="I169">
        <f>100*(1+SUM($R$26:R169))</f>
        <v>239.41608703368797</v>
      </c>
      <c r="J169">
        <f>100*(1+SUM($Q$5:Q169))</f>
        <v>288.80243153466296</v>
      </c>
      <c r="L169">
        <v>0.80697979768060102</v>
      </c>
      <c r="M169">
        <v>4.2548062355525902</v>
      </c>
      <c r="O169">
        <v>-0.19302020283098101</v>
      </c>
      <c r="P169">
        <v>-1.0177002776458199</v>
      </c>
      <c r="Q169">
        <v>6.3434806437148133E-2</v>
      </c>
      <c r="R169">
        <v>2.0225333730003289E-3</v>
      </c>
      <c r="S169">
        <v>4.8449703135345502E-2</v>
      </c>
      <c r="T169">
        <v>-5.3878124244025903E-2</v>
      </c>
      <c r="U169">
        <v>-0.102327827</v>
      </c>
      <c r="V169">
        <f>100*(1+SUM($S$143:S169))</f>
        <v>101.71597899206699</v>
      </c>
      <c r="W169">
        <f>100*(1+SUM($T$143:T169))</f>
        <v>48.423113125776077</v>
      </c>
      <c r="X169">
        <f>100*(1+SUM($U$143:U169))</f>
        <v>46.707134100000005</v>
      </c>
      <c r="Y169" t="b">
        <f t="shared" si="7"/>
        <v>0</v>
      </c>
      <c r="Z169" t="b">
        <f t="shared" si="8"/>
        <v>0</v>
      </c>
      <c r="AA169" t="b">
        <f t="shared" si="9"/>
        <v>1</v>
      </c>
      <c r="AB169" t="b">
        <f t="shared" si="10"/>
        <v>0</v>
      </c>
    </row>
    <row r="170" spans="1:28" x14ac:dyDescent="0.25">
      <c r="A170">
        <v>2019</v>
      </c>
      <c r="B170">
        <v>2</v>
      </c>
      <c r="C170" s="2">
        <f t="shared" si="6"/>
        <v>43497</v>
      </c>
      <c r="E170">
        <v>721.61453434693158</v>
      </c>
      <c r="F170">
        <f>100*(1+SUM($U$2:U170))</f>
        <v>363.06415149999992</v>
      </c>
      <c r="G170">
        <f>100*(1+SUM($S$2:S170))</f>
        <v>311.40413665424109</v>
      </c>
      <c r="H170">
        <f>100*(1+SUM($T$2:T170))</f>
        <v>574.4682881467719</v>
      </c>
      <c r="I170">
        <f>100*(1+SUM($R$26:R170))</f>
        <v>259.73994905113329</v>
      </c>
      <c r="J170">
        <f>100*(1+SUM($Q$5:Q170))</f>
        <v>303.41186485456564</v>
      </c>
      <c r="L170">
        <v>1.0567080025533999</v>
      </c>
      <c r="M170">
        <v>4.0660862200935304</v>
      </c>
      <c r="O170">
        <v>5.6708002298472303E-2</v>
      </c>
      <c r="P170">
        <v>0.21820562186204401</v>
      </c>
      <c r="Q170">
        <v>0.14609433319902668</v>
      </c>
      <c r="R170">
        <v>0.20323862017445346</v>
      </c>
      <c r="S170">
        <v>0.13445945217034899</v>
      </c>
      <c r="T170">
        <v>0.23101720194002201</v>
      </c>
      <c r="U170">
        <v>9.6557749999999998E-2</v>
      </c>
      <c r="V170">
        <f>100*(1+SUM($S$143:S170))</f>
        <v>115.1619242091019</v>
      </c>
      <c r="W170">
        <f>100*(1+SUM($T$143:T170))</f>
        <v>71.524833319778281</v>
      </c>
      <c r="X170">
        <f>100*(1+SUM($U$143:U170))</f>
        <v>56.362909100000003</v>
      </c>
      <c r="Y170" t="b">
        <f t="shared" si="7"/>
        <v>1</v>
      </c>
      <c r="Z170" t="b">
        <f t="shared" si="8"/>
        <v>0</v>
      </c>
      <c r="AA170" t="b">
        <f t="shared" si="9"/>
        <v>0</v>
      </c>
      <c r="AB170" t="b">
        <f t="shared" si="10"/>
        <v>0</v>
      </c>
    </row>
    <row r="171" spans="1:28" x14ac:dyDescent="0.25">
      <c r="A171">
        <v>2019</v>
      </c>
      <c r="B171">
        <v>3</v>
      </c>
      <c r="C171" s="2">
        <f t="shared" si="6"/>
        <v>43525</v>
      </c>
      <c r="E171">
        <v>755.78153138143023</v>
      </c>
      <c r="F171">
        <f>100*(1+SUM($U$2:U171))</f>
        <v>367.79895039999991</v>
      </c>
      <c r="G171">
        <f>100*(1+SUM($S$2:S171))</f>
        <v>316.4057048346026</v>
      </c>
      <c r="H171">
        <f>100*(1+SUM($T$2:T171))</f>
        <v>584.20465520961613</v>
      </c>
      <c r="I171">
        <f>100*(1+SUM($R$26:R171))</f>
        <v>270.13477203647346</v>
      </c>
      <c r="J171">
        <f>100*(1+SUM($Q$5:Q171))</f>
        <v>308.9433321091625</v>
      </c>
      <c r="L171">
        <v>1.3099099616149801</v>
      </c>
      <c r="M171">
        <v>3.9501475838363702</v>
      </c>
      <c r="O171">
        <v>0.30990996150439398</v>
      </c>
      <c r="P171">
        <v>0.93456048273726799</v>
      </c>
      <c r="Q171">
        <v>5.5314672545968453E-2</v>
      </c>
      <c r="R171">
        <v>0.10394822985340148</v>
      </c>
      <c r="S171">
        <v>5.0015681803615E-2</v>
      </c>
      <c r="T171">
        <v>9.7363670628442103E-2</v>
      </c>
      <c r="U171">
        <v>4.7347989E-2</v>
      </c>
      <c r="V171">
        <f>100*(1+SUM($S$143:S171))</f>
        <v>120.1634923894634</v>
      </c>
      <c r="W171">
        <f>100*(1+SUM($T$143:T171))</f>
        <v>81.261200382622476</v>
      </c>
      <c r="X171">
        <f>100*(1+SUM($U$143:U171))</f>
        <v>61.097708000000004</v>
      </c>
      <c r="Y171" t="b">
        <f t="shared" si="7"/>
        <v>1</v>
      </c>
      <c r="Z171" t="b">
        <f t="shared" si="8"/>
        <v>0</v>
      </c>
      <c r="AA171" t="b">
        <f t="shared" si="9"/>
        <v>0</v>
      </c>
      <c r="AB171" t="b">
        <f t="shared" si="10"/>
        <v>0</v>
      </c>
    </row>
    <row r="172" spans="1:28" x14ac:dyDescent="0.25">
      <c r="A172">
        <v>2019</v>
      </c>
      <c r="B172">
        <v>4</v>
      </c>
      <c r="C172" s="2">
        <f t="shared" si="6"/>
        <v>43556</v>
      </c>
      <c r="E172">
        <v>719.34113259525975</v>
      </c>
      <c r="F172">
        <f>100*(1+SUM($U$2:U172))</f>
        <v>362.97739849999988</v>
      </c>
      <c r="G172">
        <f>100*(1+SUM($S$2:S172))</f>
        <v>316.56760981362714</v>
      </c>
      <c r="H172">
        <f>100*(1+SUM($T$2:T172))</f>
        <v>579.54500832549786</v>
      </c>
      <c r="I172">
        <f>100*(1+SUM($R$26:R172))</f>
        <v>265.8068211526774</v>
      </c>
      <c r="J172">
        <f>100*(1+SUM($Q$5:Q172))</f>
        <v>309.99876629107831</v>
      </c>
      <c r="L172">
        <v>1.30059686060636</v>
      </c>
      <c r="M172">
        <v>4.09433157813557</v>
      </c>
      <c r="O172">
        <v>0.30059686111357797</v>
      </c>
      <c r="P172">
        <v>0.94629109076788298</v>
      </c>
      <c r="Q172">
        <v>1.0554341819158413E-2</v>
      </c>
      <c r="R172">
        <v>-4.3279508837960411E-2</v>
      </c>
      <c r="S172">
        <v>1.61904979024545E-3</v>
      </c>
      <c r="T172">
        <v>-4.6596468841182799E-2</v>
      </c>
      <c r="U172">
        <v>-4.8215518999999998E-2</v>
      </c>
      <c r="V172">
        <f>100*(1+SUM($S$143:S172))</f>
        <v>120.32539736848796</v>
      </c>
      <c r="W172">
        <f>100*(1+SUM($T$143:T172))</f>
        <v>76.601553498504202</v>
      </c>
      <c r="X172">
        <f>100*(1+SUM($U$143:U172))</f>
        <v>56.276156100000009</v>
      </c>
      <c r="Y172" t="b">
        <f t="shared" si="7"/>
        <v>0</v>
      </c>
      <c r="Z172" t="b">
        <f t="shared" si="8"/>
        <v>0</v>
      </c>
      <c r="AA172" t="b">
        <f t="shared" si="9"/>
        <v>1</v>
      </c>
      <c r="AB172" t="b">
        <f t="shared" si="10"/>
        <v>0</v>
      </c>
    </row>
    <row r="173" spans="1:28" x14ac:dyDescent="0.25">
      <c r="A173">
        <v>2019</v>
      </c>
      <c r="B173">
        <v>5</v>
      </c>
      <c r="C173" s="2">
        <f t="shared" si="6"/>
        <v>43586</v>
      </c>
      <c r="E173">
        <v>759.84236039354892</v>
      </c>
      <c r="F173">
        <f>100*(1+SUM($U$2:U173))</f>
        <v>368.60772129999992</v>
      </c>
      <c r="G173">
        <f>100*(1+SUM($S$2:S173))</f>
        <v>310.43970471863156</v>
      </c>
      <c r="H173">
        <f>100*(1+SUM($T$2:T173))</f>
        <v>579.04742606321872</v>
      </c>
      <c r="I173">
        <f>100*(1+SUM($R$26:R173))</f>
        <v>258.35405566345077</v>
      </c>
      <c r="J173">
        <f>100*(1+SUM($Q$5:Q173))</f>
        <v>302.75611895040402</v>
      </c>
      <c r="L173">
        <v>1.1732435759205999</v>
      </c>
      <c r="M173">
        <v>3.5552805859434198</v>
      </c>
      <c r="O173">
        <v>0.173243575883538</v>
      </c>
      <c r="P173">
        <v>0.52498009335177598</v>
      </c>
      <c r="Q173">
        <v>-7.2426473406742825E-2</v>
      </c>
      <c r="R173">
        <v>-7.4527654892266954E-2</v>
      </c>
      <c r="S173">
        <v>-6.1279050949956199E-2</v>
      </c>
      <c r="T173">
        <v>-4.9758226227913501E-3</v>
      </c>
      <c r="U173">
        <v>5.6303227999999997E-2</v>
      </c>
      <c r="V173">
        <f>100*(1+SUM($S$143:S173))</f>
        <v>114.19749227349232</v>
      </c>
      <c r="W173">
        <f>100*(1+SUM($T$143:T173))</f>
        <v>76.103971236225078</v>
      </c>
      <c r="X173">
        <f>100*(1+SUM($U$143:U173))</f>
        <v>61.906478900000003</v>
      </c>
      <c r="Y173" t="b">
        <f t="shared" si="7"/>
        <v>0</v>
      </c>
      <c r="Z173" t="b">
        <f t="shared" si="8"/>
        <v>1</v>
      </c>
      <c r="AA173" t="b">
        <f t="shared" si="9"/>
        <v>0</v>
      </c>
      <c r="AB173" t="b">
        <f t="shared" si="10"/>
        <v>0</v>
      </c>
    </row>
    <row r="174" spans="1:28" x14ac:dyDescent="0.25">
      <c r="A174">
        <v>2019</v>
      </c>
      <c r="B174">
        <v>6</v>
      </c>
      <c r="C174" s="2">
        <f t="shared" si="6"/>
        <v>43617</v>
      </c>
      <c r="E174">
        <v>733.50336337582155</v>
      </c>
      <c r="F174">
        <f>100*(1+SUM($U$2:U174))</f>
        <v>365.1413447999999</v>
      </c>
      <c r="G174">
        <f>100*(1+SUM($S$2:S174))</f>
        <v>314.93244489883921</v>
      </c>
      <c r="H174">
        <f>100*(1+SUM($T$2:T174))</f>
        <v>580.07378974387689</v>
      </c>
      <c r="I174">
        <f>100*(1+SUM($R$26:R174))</f>
        <v>259.13744328560051</v>
      </c>
      <c r="J174">
        <f>100*(1+SUM($Q$5:Q174))</f>
        <v>308.15037040847739</v>
      </c>
      <c r="L174">
        <v>1.0982040861650899</v>
      </c>
      <c r="M174">
        <v>3.4428830380624902</v>
      </c>
      <c r="O174">
        <v>9.8204086336598995E-2</v>
      </c>
      <c r="P174">
        <v>0.30787099340419899</v>
      </c>
      <c r="Q174">
        <v>5.3942514580733368E-2</v>
      </c>
      <c r="R174">
        <v>7.8338762214982833E-3</v>
      </c>
      <c r="S174">
        <v>4.4927401802076702E-2</v>
      </c>
      <c r="T174">
        <v>1.02636368065813E-2</v>
      </c>
      <c r="U174">
        <v>-3.4663764999999999E-2</v>
      </c>
      <c r="V174">
        <f>100*(1+SUM($S$143:S174))</f>
        <v>118.69023245369999</v>
      </c>
      <c r="W174">
        <f>100*(1+SUM($T$143:T174))</f>
        <v>77.1303349168832</v>
      </c>
      <c r="X174">
        <f>100*(1+SUM($U$143:U174))</f>
        <v>58.440102399999994</v>
      </c>
      <c r="Y174" t="b">
        <f t="shared" si="7"/>
        <v>1</v>
      </c>
      <c r="Z174" t="b">
        <f t="shared" si="8"/>
        <v>0</v>
      </c>
      <c r="AA174" t="b">
        <f t="shared" si="9"/>
        <v>0</v>
      </c>
      <c r="AB174" t="b">
        <f t="shared" si="10"/>
        <v>0</v>
      </c>
    </row>
    <row r="175" spans="1:28" x14ac:dyDescent="0.25">
      <c r="A175">
        <v>2019</v>
      </c>
      <c r="B175">
        <v>7</v>
      </c>
      <c r="C175" s="2">
        <f t="shared" si="6"/>
        <v>43647</v>
      </c>
      <c r="E175">
        <v>724.27290423885802</v>
      </c>
      <c r="F175">
        <f>100*(1+SUM($U$2:U175))</f>
        <v>363.88293759999988</v>
      </c>
      <c r="G175">
        <f>100*(1+SUM($S$2:S175))</f>
        <v>315.35934373480177</v>
      </c>
      <c r="H175">
        <f>100*(1+SUM($T$2:T175))</f>
        <v>579.24228140030823</v>
      </c>
      <c r="I175">
        <f>100*(1+SUM($R$26:R175))</f>
        <v>258.18238438222147</v>
      </c>
      <c r="J175">
        <f>100*(1+SUM($Q$5:Q175))</f>
        <v>308.40575585229129</v>
      </c>
      <c r="L175">
        <v>1.10859931551863</v>
      </c>
      <c r="M175">
        <v>3.45241167621794</v>
      </c>
      <c r="O175">
        <v>0.10859931573935799</v>
      </c>
      <c r="P175">
        <v>0.33820113387102502</v>
      </c>
      <c r="Q175">
        <v>2.5538544381389487E-3</v>
      </c>
      <c r="R175">
        <v>-9.5505890337906126E-3</v>
      </c>
      <c r="S175">
        <v>4.2689883596254098E-3</v>
      </c>
      <c r="T175">
        <v>-8.3150834356864097E-3</v>
      </c>
      <c r="U175">
        <v>-1.2584072E-2</v>
      </c>
      <c r="V175">
        <f>100*(1+SUM($S$143:S175))</f>
        <v>119.11713128966252</v>
      </c>
      <c r="W175">
        <f>100*(1+SUM($T$143:T175))</f>
        <v>76.298826573314557</v>
      </c>
      <c r="X175">
        <f>100*(1+SUM($U$143:U175))</f>
        <v>57.181695200000007</v>
      </c>
      <c r="Y175" t="b">
        <f t="shared" si="7"/>
        <v>0</v>
      </c>
      <c r="Z175" t="b">
        <f t="shared" si="8"/>
        <v>0</v>
      </c>
      <c r="AA175" t="b">
        <f t="shared" si="9"/>
        <v>1</v>
      </c>
      <c r="AB175" t="b">
        <f t="shared" si="10"/>
        <v>0</v>
      </c>
    </row>
    <row r="176" spans="1:28" x14ac:dyDescent="0.25">
      <c r="A176">
        <v>2019</v>
      </c>
      <c r="B176">
        <v>8</v>
      </c>
      <c r="C176" s="2">
        <f t="shared" si="6"/>
        <v>43678</v>
      </c>
      <c r="E176">
        <v>724.98402072579142</v>
      </c>
      <c r="F176">
        <f>100*(1+SUM($U$2:U176))</f>
        <v>363.98112109999994</v>
      </c>
      <c r="G176">
        <f>100*(1+SUM($S$2:S176))</f>
        <v>314.40321277876649</v>
      </c>
      <c r="H176">
        <f>100*(1+SUM($T$2:T176))</f>
        <v>578.38433390777027</v>
      </c>
      <c r="I176">
        <f>100*(1+SUM($R$26:R176))</f>
        <v>257.84158653591709</v>
      </c>
      <c r="J176">
        <f>100*(1+SUM($Q$5:Q176))</f>
        <v>307.47311849882249</v>
      </c>
      <c r="L176">
        <v>1.0228107194134399</v>
      </c>
      <c r="M176">
        <v>3.1303322394252402</v>
      </c>
      <c r="O176">
        <v>2.2810719992300998E-2</v>
      </c>
      <c r="P176">
        <v>6.9812655261909606E-2</v>
      </c>
      <c r="Q176">
        <v>-9.3263735346877426E-3</v>
      </c>
      <c r="R176">
        <v>-3.4079784630445501E-3</v>
      </c>
      <c r="S176">
        <v>-9.5613095603530804E-3</v>
      </c>
      <c r="T176">
        <v>-8.5794749253788796E-3</v>
      </c>
      <c r="U176">
        <v>9.8183499999999991E-4</v>
      </c>
      <c r="V176">
        <f>100*(1+SUM($S$143:S176))</f>
        <v>118.16100033362721</v>
      </c>
      <c r="W176">
        <f>100*(1+SUM($T$143:T176))</f>
        <v>75.440879080776668</v>
      </c>
      <c r="X176">
        <f>100*(1+SUM($U$143:U176))</f>
        <v>57.279878699999998</v>
      </c>
      <c r="Y176" t="b">
        <f t="shared" si="7"/>
        <v>0</v>
      </c>
      <c r="Z176" t="b">
        <f t="shared" si="8"/>
        <v>1</v>
      </c>
      <c r="AA176" t="b">
        <f t="shared" si="9"/>
        <v>0</v>
      </c>
      <c r="AB176" t="b">
        <f t="shared" si="10"/>
        <v>0</v>
      </c>
    </row>
    <row r="177" spans="1:28" x14ac:dyDescent="0.25">
      <c r="A177">
        <v>2019</v>
      </c>
      <c r="B177">
        <v>9</v>
      </c>
      <c r="C177" s="2">
        <f t="shared" si="6"/>
        <v>43709</v>
      </c>
      <c r="E177">
        <v>745.61215781382714</v>
      </c>
      <c r="F177">
        <f>100*(1+SUM($U$2:U177))</f>
        <v>366.82644409999995</v>
      </c>
      <c r="G177">
        <f>100*(1+SUM($S$2:S177))</f>
        <v>314.90002561106337</v>
      </c>
      <c r="H177">
        <f>100*(1+SUM($T$2:T177))</f>
        <v>581.72646976038277</v>
      </c>
      <c r="I177">
        <f>100*(1+SUM($R$26:R177))</f>
        <v>258.95506471759757</v>
      </c>
      <c r="J177">
        <f>100*(1+SUM($Q$5:Q177))</f>
        <v>307.86631881780431</v>
      </c>
      <c r="L177">
        <v>1.0723838307907201</v>
      </c>
      <c r="M177">
        <v>3.1840932048308899</v>
      </c>
      <c r="O177">
        <v>7.2383830350030806E-2</v>
      </c>
      <c r="P177">
        <v>0.214920120473298</v>
      </c>
      <c r="Q177">
        <v>3.9320031898178627E-3</v>
      </c>
      <c r="R177">
        <v>1.113478181680508E-2</v>
      </c>
      <c r="S177">
        <v>4.9681283229691198E-3</v>
      </c>
      <c r="T177">
        <v>3.3421358526124899E-2</v>
      </c>
      <c r="U177">
        <v>2.8453229999999999E-2</v>
      </c>
      <c r="V177">
        <f>100*(1+SUM($S$143:S177))</f>
        <v>118.65781316592414</v>
      </c>
      <c r="W177">
        <f>100*(1+SUM($T$143:T177))</f>
        <v>78.783014933389168</v>
      </c>
      <c r="X177">
        <f>100*(1+SUM($U$143:U177))</f>
        <v>60.125201699999998</v>
      </c>
      <c r="Y177" t="b">
        <f t="shared" si="7"/>
        <v>1</v>
      </c>
      <c r="Z177" t="b">
        <f t="shared" si="8"/>
        <v>0</v>
      </c>
      <c r="AA177" t="b">
        <f t="shared" si="9"/>
        <v>0</v>
      </c>
      <c r="AB177" t="b">
        <f t="shared" si="10"/>
        <v>0</v>
      </c>
    </row>
    <row r="178" spans="1:28" x14ac:dyDescent="0.25">
      <c r="A178">
        <v>2019</v>
      </c>
      <c r="B178">
        <v>10</v>
      </c>
      <c r="C178" s="2">
        <f t="shared" si="6"/>
        <v>43739</v>
      </c>
      <c r="E178">
        <v>723.78214295204555</v>
      </c>
      <c r="F178">
        <f>100*(1+SUM($U$2:U178))</f>
        <v>363.89864649999993</v>
      </c>
      <c r="G178">
        <f>100*(1+SUM($S$2:S178))</f>
        <v>316.57704484817214</v>
      </c>
      <c r="H178">
        <f>100*(1+SUM($T$2:T178))</f>
        <v>580.47569141452254</v>
      </c>
      <c r="I178">
        <f>100*(1+SUM($R$26:R178))</f>
        <v>258.47984765188079</v>
      </c>
      <c r="J178">
        <f>100*(1+SUM($Q$5:Q178))</f>
        <v>309.75960580204617</v>
      </c>
      <c r="L178">
        <v>1.08713381665391</v>
      </c>
      <c r="M178">
        <v>3.7975824664579401</v>
      </c>
      <c r="O178">
        <v>8.7133816367483297E-2</v>
      </c>
      <c r="P178">
        <v>0.30437637705561699</v>
      </c>
      <c r="Q178">
        <v>1.8932869842418279E-2</v>
      </c>
      <c r="R178">
        <v>-4.7521706571676346E-3</v>
      </c>
      <c r="S178">
        <v>1.6770192371087501E-2</v>
      </c>
      <c r="T178">
        <v>-1.2507783458602401E-2</v>
      </c>
      <c r="U178">
        <v>-2.9277976000000001E-2</v>
      </c>
      <c r="V178">
        <f>100*(1+SUM($S$143:S178))</f>
        <v>120.33483240303289</v>
      </c>
      <c r="W178">
        <f>100*(1+SUM($T$143:T178))</f>
        <v>77.532236587528928</v>
      </c>
      <c r="X178">
        <f>100*(1+SUM($U$143:U178))</f>
        <v>57.197404100000007</v>
      </c>
      <c r="Y178" t="b">
        <f t="shared" si="7"/>
        <v>0</v>
      </c>
      <c r="Z178" t="b">
        <f t="shared" si="8"/>
        <v>0</v>
      </c>
      <c r="AA178" t="b">
        <f t="shared" si="9"/>
        <v>1</v>
      </c>
      <c r="AB178" t="b">
        <f t="shared" si="10"/>
        <v>0</v>
      </c>
    </row>
    <row r="179" spans="1:28" x14ac:dyDescent="0.25">
      <c r="A179">
        <v>2019</v>
      </c>
      <c r="B179">
        <v>11</v>
      </c>
      <c r="C179" s="2">
        <f t="shared" si="6"/>
        <v>43770</v>
      </c>
      <c r="E179">
        <v>703.65246092003827</v>
      </c>
      <c r="F179">
        <f>100*(1+SUM($U$2:U179))</f>
        <v>361.11746679999993</v>
      </c>
      <c r="G179">
        <f>100*(1+SUM($S$2:S179))</f>
        <v>315.3063459565949</v>
      </c>
      <c r="H179">
        <f>100*(1+SUM($T$2:T179))</f>
        <v>576.42381278553341</v>
      </c>
      <c r="I179">
        <f>100*(1+SUM($R$26:R179))</f>
        <v>258.02269735762076</v>
      </c>
      <c r="J179">
        <f>100*(1+SUM($Q$5:Q179))</f>
        <v>308.26529821858952</v>
      </c>
      <c r="L179">
        <v>1.15300737632303</v>
      </c>
      <c r="M179">
        <v>3.9231216619927598</v>
      </c>
      <c r="O179">
        <v>0.15300737587493801</v>
      </c>
      <c r="P179">
        <v>0.520609461731255</v>
      </c>
      <c r="Q179">
        <v>-1.4943075834566135E-2</v>
      </c>
      <c r="R179">
        <v>-4.5715029426000777E-3</v>
      </c>
      <c r="S179">
        <v>-1.2706988915772301E-2</v>
      </c>
      <c r="T179">
        <v>-4.05187862898913E-2</v>
      </c>
      <c r="U179">
        <v>-2.7811796999999999E-2</v>
      </c>
      <c r="V179">
        <f>100*(1+SUM($S$143:S179))</f>
        <v>119.06413351145567</v>
      </c>
      <c r="W179">
        <f>100*(1+SUM($T$143:T179))</f>
        <v>73.480357958539798</v>
      </c>
      <c r="X179">
        <f>100*(1+SUM($U$143:U179))</f>
        <v>54.416224400000004</v>
      </c>
      <c r="Y179" t="b">
        <f t="shared" si="7"/>
        <v>0</v>
      </c>
      <c r="Z179" t="b">
        <f t="shared" si="8"/>
        <v>1</v>
      </c>
      <c r="AA179" t="b">
        <f t="shared" si="9"/>
        <v>0</v>
      </c>
      <c r="AB179" t="b">
        <f t="shared" si="10"/>
        <v>0</v>
      </c>
    </row>
    <row r="180" spans="1:28" x14ac:dyDescent="0.25">
      <c r="A180">
        <v>2019</v>
      </c>
      <c r="B180">
        <v>12</v>
      </c>
      <c r="C180" s="2">
        <f t="shared" si="6"/>
        <v>43800</v>
      </c>
      <c r="E180">
        <v>724.81021734990088</v>
      </c>
      <c r="F180">
        <f>100*(1+SUM($U$2:U180))</f>
        <v>364.12431429999998</v>
      </c>
      <c r="G180">
        <f>100*(1+SUM($S$2:S180))</f>
        <v>321.86762653124794</v>
      </c>
      <c r="H180">
        <f>100*(1+SUM($T$2:T180))</f>
        <v>585.99194083592761</v>
      </c>
      <c r="I180">
        <f>100*(1+SUM($R$26:R180))</f>
        <v>265.63709099676652</v>
      </c>
      <c r="J180">
        <f>100*(1+SUM($Q$5:Q180))</f>
        <v>315.26276731360161</v>
      </c>
      <c r="L180">
        <v>1.22043647055801</v>
      </c>
      <c r="M180">
        <v>4.3709671216805503</v>
      </c>
      <c r="O180">
        <v>0.220436470249435</v>
      </c>
      <c r="P180">
        <v>0.78948850219538802</v>
      </c>
      <c r="Q180">
        <v>6.9974690950121016E-2</v>
      </c>
      <c r="R180">
        <v>7.6143936391457362E-2</v>
      </c>
      <c r="S180">
        <v>6.5612805746530806E-2</v>
      </c>
      <c r="T180">
        <v>9.5681280503941701E-2</v>
      </c>
      <c r="U180">
        <v>3.0068475000000001E-2</v>
      </c>
      <c r="V180">
        <f>100*(1+SUM($S$143:S180))</f>
        <v>125.62541408610875</v>
      </c>
      <c r="W180">
        <f>100*(1+SUM($T$143:T180))</f>
        <v>83.048486008933963</v>
      </c>
      <c r="X180">
        <f>100*(1+SUM($U$143:U180))</f>
        <v>57.423071899999997</v>
      </c>
      <c r="Y180" t="b">
        <f t="shared" si="7"/>
        <v>1</v>
      </c>
      <c r="Z180" t="b">
        <f t="shared" si="8"/>
        <v>0</v>
      </c>
      <c r="AA180" t="b">
        <f t="shared" si="9"/>
        <v>0</v>
      </c>
      <c r="AB180" t="b">
        <f t="shared" si="10"/>
        <v>0</v>
      </c>
    </row>
    <row r="181" spans="1:28" x14ac:dyDescent="0.25">
      <c r="A181">
        <v>2020</v>
      </c>
      <c r="B181">
        <v>1</v>
      </c>
      <c r="C181" s="2">
        <f t="shared" si="6"/>
        <v>43831</v>
      </c>
      <c r="E181">
        <v>742.43889707170899</v>
      </c>
      <c r="F181">
        <f>100*(1+SUM($U$2:U181))</f>
        <v>366.55649299999993</v>
      </c>
      <c r="G181">
        <f>100*(1+SUM($S$2:S181))</f>
        <v>320.0796317225678</v>
      </c>
      <c r="H181">
        <f>100*(1+SUM($T$2:T181))</f>
        <v>586.63612477564129</v>
      </c>
      <c r="I181">
        <f>100*(1+SUM($R$26:R181))</f>
        <v>267.72682343963487</v>
      </c>
      <c r="J181">
        <f>100*(1+SUM($Q$5:Q181))</f>
        <v>313.00039235693043</v>
      </c>
      <c r="L181">
        <v>1.4456097265695</v>
      </c>
      <c r="M181">
        <v>4.32870452237331</v>
      </c>
      <c r="O181">
        <v>0.44560972759309397</v>
      </c>
      <c r="P181">
        <v>1.3343247502942801</v>
      </c>
      <c r="Q181">
        <v>-2.2623749566711704E-2</v>
      </c>
      <c r="R181">
        <v>2.0897324428683691E-2</v>
      </c>
      <c r="S181">
        <v>-1.78799480868015E-2</v>
      </c>
      <c r="T181">
        <v>6.4418393971372298E-3</v>
      </c>
      <c r="U181">
        <v>2.4321787000000001E-2</v>
      </c>
      <c r="V181">
        <f>100*(1+SUM($S$143:S181))</f>
        <v>123.83741927742858</v>
      </c>
      <c r="W181">
        <f>100*(1+SUM($T$143:T181))</f>
        <v>83.692669948647676</v>
      </c>
      <c r="X181">
        <f>100*(1+SUM($U$143:U181))</f>
        <v>59.855250599999998</v>
      </c>
      <c r="Y181" t="b">
        <f t="shared" si="7"/>
        <v>0</v>
      </c>
      <c r="Z181" t="b">
        <f t="shared" si="8"/>
        <v>0</v>
      </c>
      <c r="AA181" t="b">
        <f t="shared" si="9"/>
        <v>0</v>
      </c>
      <c r="AB181" t="b">
        <f t="shared" si="10"/>
        <v>1</v>
      </c>
    </row>
    <row r="182" spans="1:28" x14ac:dyDescent="0.25">
      <c r="A182">
        <v>2020</v>
      </c>
      <c r="B182">
        <v>2</v>
      </c>
      <c r="C182" s="2">
        <f t="shared" si="6"/>
        <v>43862</v>
      </c>
      <c r="E182">
        <v>747.03272883807335</v>
      </c>
      <c r="F182">
        <f>100*(1+SUM($U$2:U182))</f>
        <v>367.17524179999998</v>
      </c>
      <c r="G182">
        <f>100*(1+SUM($S$2:S182))</f>
        <v>318.63332161274604</v>
      </c>
      <c r="H182">
        <f>100*(1+SUM($T$2:T182))</f>
        <v>585.80856343489575</v>
      </c>
      <c r="I182">
        <f>100*(1+SUM($R$26:R182))</f>
        <v>269.09449833652468</v>
      </c>
      <c r="J182">
        <f>100*(1+SUM($Q$5:Q182))</f>
        <v>311.40569718472335</v>
      </c>
      <c r="L182">
        <v>0.87812332762162604</v>
      </c>
      <c r="M182">
        <v>2.7629905995825501</v>
      </c>
      <c r="O182">
        <v>-0.12187667253397</v>
      </c>
      <c r="P182">
        <v>-0.38348155547416701</v>
      </c>
      <c r="Q182">
        <v>-1.5946951722070956E-2</v>
      </c>
      <c r="R182">
        <v>1.3676748968897749E-2</v>
      </c>
      <c r="S182">
        <v>-1.44631010982173E-2</v>
      </c>
      <c r="T182">
        <v>-8.2756134074555496E-3</v>
      </c>
      <c r="U182">
        <v>6.1874879999999997E-3</v>
      </c>
      <c r="V182">
        <f>100*(1+SUM($S$143:S182))</f>
        <v>122.39110916760684</v>
      </c>
      <c r="W182">
        <f>100*(1+SUM($T$143:T182))</f>
        <v>82.86510860790213</v>
      </c>
      <c r="X182">
        <f>100*(1+SUM($U$143:U182))</f>
        <v>60.473999399999997</v>
      </c>
      <c r="Y182" t="b">
        <f t="shared" si="7"/>
        <v>0</v>
      </c>
      <c r="Z182" t="b">
        <f t="shared" si="8"/>
        <v>1</v>
      </c>
      <c r="AA182" t="b">
        <f t="shared" si="9"/>
        <v>0</v>
      </c>
      <c r="AB182" t="b">
        <f t="shared" si="10"/>
        <v>0</v>
      </c>
    </row>
    <row r="183" spans="1:28" x14ac:dyDescent="0.25">
      <c r="A183">
        <v>2020</v>
      </c>
      <c r="B183">
        <v>3</v>
      </c>
      <c r="C183" s="2">
        <f t="shared" si="6"/>
        <v>43891</v>
      </c>
      <c r="E183">
        <v>786.24357361221473</v>
      </c>
      <c r="F183">
        <f>100*(1+SUM($U$2:U183))</f>
        <v>372.42412089999999</v>
      </c>
      <c r="G183">
        <f>100*(1+SUM($S$2:S183))</f>
        <v>312.79096318187885</v>
      </c>
      <c r="H183">
        <f>100*(1+SUM($T$2:T183))</f>
        <v>585.21508413958827</v>
      </c>
      <c r="I183">
        <f>100*(1+SUM($R$26:R183))</f>
        <v>261.57627787861469</v>
      </c>
      <c r="J183">
        <f>100*(1+SUM($Q$5:Q183))</f>
        <v>304.96187032973421</v>
      </c>
      <c r="L183">
        <v>0.50594098167254697</v>
      </c>
      <c r="M183">
        <v>1.7489704598431499</v>
      </c>
      <c r="O183">
        <v>-0.49405902032632298</v>
      </c>
      <c r="P183">
        <v>-1.70789610024128</v>
      </c>
      <c r="Q183">
        <v>-6.4438268549891584E-2</v>
      </c>
      <c r="R183">
        <v>-7.518220457909966E-2</v>
      </c>
      <c r="S183">
        <v>-5.84235843086722E-2</v>
      </c>
      <c r="T183">
        <v>-5.9347929530750498E-3</v>
      </c>
      <c r="U183">
        <v>5.2488791E-2</v>
      </c>
      <c r="V183">
        <f>100*(1+SUM($S$143:S183))</f>
        <v>116.54875073673962</v>
      </c>
      <c r="W183">
        <f>100*(1+SUM($T$143:T183))</f>
        <v>82.271629312594612</v>
      </c>
      <c r="X183">
        <f>100*(1+SUM($U$143:U183))</f>
        <v>65.722878500000007</v>
      </c>
      <c r="Y183" t="b">
        <f t="shared" si="7"/>
        <v>0</v>
      </c>
      <c r="Z183" t="b">
        <f t="shared" si="8"/>
        <v>1</v>
      </c>
      <c r="AA183" t="b">
        <f t="shared" si="9"/>
        <v>0</v>
      </c>
      <c r="AB183" t="b">
        <f t="shared" si="10"/>
        <v>0</v>
      </c>
    </row>
    <row r="184" spans="1:28" x14ac:dyDescent="0.25">
      <c r="A184">
        <v>2020</v>
      </c>
      <c r="B184">
        <v>4</v>
      </c>
      <c r="C184" s="2">
        <f t="shared" si="6"/>
        <v>43922</v>
      </c>
      <c r="E184">
        <v>747.63275329027829</v>
      </c>
      <c r="F184">
        <f>100*(1+SUM($U$2:U184))</f>
        <v>367.51332459999998</v>
      </c>
      <c r="G184">
        <f>100*(1+SUM($S$2:S184))</f>
        <v>318.22518289525004</v>
      </c>
      <c r="H184">
        <f>100*(1+SUM($T$2:T184))</f>
        <v>585.73850757324419</v>
      </c>
      <c r="I184">
        <f>100*(1+SUM($R$26:R184))</f>
        <v>267.773106172062</v>
      </c>
      <c r="J184">
        <f>100*(1+SUM($Q$5:Q184))</f>
        <v>311.10430581815575</v>
      </c>
      <c r="L184">
        <v>0.30251935420313902</v>
      </c>
      <c r="M184">
        <v>1.0617290886948201</v>
      </c>
      <c r="O184">
        <v>-0.69748064841128499</v>
      </c>
      <c r="P184">
        <v>-2.4478945960062002</v>
      </c>
      <c r="Q184">
        <v>6.1424354884215576E-2</v>
      </c>
      <c r="R184">
        <v>6.1968282934473193E-2</v>
      </c>
      <c r="S184">
        <v>5.4342197133712099E-2</v>
      </c>
      <c r="T184">
        <v>5.2342343365585501E-3</v>
      </c>
      <c r="U184">
        <v>-4.9107962999999998E-2</v>
      </c>
      <c r="V184">
        <f>100*(1+SUM($S$143:S184))</f>
        <v>121.98297045011084</v>
      </c>
      <c r="W184">
        <f>100*(1+SUM($T$143:T184))</f>
        <v>82.795052746250477</v>
      </c>
      <c r="X184">
        <f>100*(1+SUM($U$143:U184))</f>
        <v>60.812082200000006</v>
      </c>
      <c r="Y184" t="b">
        <f t="shared" si="7"/>
        <v>1</v>
      </c>
      <c r="Z184" t="b">
        <f t="shared" si="8"/>
        <v>0</v>
      </c>
      <c r="AA184" t="b">
        <f t="shared" si="9"/>
        <v>0</v>
      </c>
      <c r="AB184" t="b">
        <f t="shared" si="10"/>
        <v>0</v>
      </c>
    </row>
    <row r="185" spans="1:28" x14ac:dyDescent="0.25">
      <c r="A185">
        <v>2020</v>
      </c>
      <c r="B185">
        <v>5</v>
      </c>
      <c r="C185" s="2">
        <f t="shared" si="6"/>
        <v>43952</v>
      </c>
      <c r="E185">
        <v>790.68636814351464</v>
      </c>
      <c r="F185">
        <f>100*(1+SUM($U$2:U185))</f>
        <v>373.27198279999993</v>
      </c>
      <c r="G185">
        <f>100*(1+SUM($S$2:S185))</f>
        <v>317.53388044082084</v>
      </c>
      <c r="H185">
        <f>100*(1+SUM($T$2:T185))</f>
        <v>590.80586335250223</v>
      </c>
      <c r="I185">
        <f>100*(1+SUM($R$26:R185))</f>
        <v>268.75333352204876</v>
      </c>
      <c r="J185">
        <f>100*(1+SUM($Q$5:Q185))</f>
        <v>309.93985678452572</v>
      </c>
      <c r="L185">
        <v>0.51768155540830796</v>
      </c>
      <c r="M185">
        <v>1.8880601517197499</v>
      </c>
      <c r="O185">
        <v>-0.48231844724381201</v>
      </c>
      <c r="P185">
        <v>-1.7590857365436201</v>
      </c>
      <c r="Q185">
        <v>-1.1644490336299818E-2</v>
      </c>
      <c r="R185">
        <v>9.802273499867474E-3</v>
      </c>
      <c r="S185">
        <v>-6.9130245442920102E-3</v>
      </c>
      <c r="T185">
        <v>5.0673557792580697E-2</v>
      </c>
      <c r="U185">
        <v>5.7586581999999997E-2</v>
      </c>
      <c r="V185">
        <f>100*(1+SUM($S$143:S185))</f>
        <v>121.29166799568165</v>
      </c>
      <c r="W185">
        <f>100*(1+SUM($T$143:T185))</f>
        <v>87.862408525508556</v>
      </c>
      <c r="X185">
        <f>100*(1+SUM($U$143:U185))</f>
        <v>66.570740399999991</v>
      </c>
      <c r="Y185" t="b">
        <f t="shared" si="7"/>
        <v>0</v>
      </c>
      <c r="Z185" t="b">
        <f t="shared" si="8"/>
        <v>0</v>
      </c>
      <c r="AA185" t="b">
        <f t="shared" si="9"/>
        <v>0</v>
      </c>
      <c r="AB185" t="b">
        <f t="shared" si="10"/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QI</dc:creator>
  <cp:lastModifiedBy>ZHOU QI</cp:lastModifiedBy>
  <dcterms:created xsi:type="dcterms:W3CDTF">2020-06-16T14:00:13Z</dcterms:created>
  <dcterms:modified xsi:type="dcterms:W3CDTF">2020-06-17T18:51:55Z</dcterms:modified>
</cp:coreProperties>
</file>