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200" documentId="8_{3C08C3BA-B49C-445D-AB6C-78712E7752A1}" xr6:coauthVersionLast="45" xr6:coauthVersionMax="45" xr10:uidLastSave="{79B810EA-1DE7-4A85-8A55-A7640E79C7F4}"/>
  <bookViews>
    <workbookView xWindow="-108" yWindow="-108" windowWidth="23256" windowHeight="13176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G2" i="1"/>
  <c r="F2" i="1"/>
  <c r="E2" i="1"/>
  <c r="D2" i="1"/>
  <c r="C2" i="1"/>
  <c r="R3" i="1" l="1"/>
  <c r="S3" i="1"/>
  <c r="T3" i="1"/>
  <c r="U3" i="1"/>
  <c r="Q3" i="1"/>
  <c r="R2" i="1"/>
  <c r="S2" i="1"/>
  <c r="T2" i="1"/>
  <c r="U2" i="1"/>
  <c r="Q2" i="1"/>
  <c r="R4" i="1" l="1"/>
  <c r="S4" i="1"/>
  <c r="T4" i="1"/>
  <c r="Q4" i="1"/>
  <c r="U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推断：size因子反转阶段，SMALL与BIG走势不再高度一致（两端情况发生频繁），存在较多数两端现象（主要出现在第二象限）。在同向时，small与big return无明显更大趋势，时big高，时small高，较随机；同反向时，small跌更多
答复:
    结合B3看
答复:
    出现较多异常情况，即rb&gt;0&gt;rs， 导致rs-rb更加负（跌的更厉害），涨的时候很少出现利好SMB的异常。考虑到BIG与HS300走势接近，异常由small带来。
答复:
    推断：因子反转的原因是small return异于big（market）第二象限出现大量远离远点的显著异常。而有效时并small return并没有异域market
答复:
    R^2特别小，valid invalid都不会这么小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拟合度较同为有效期的07-10好太多（0.17）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ZZ500的拟合度也不高，小市值独立行情。ZZ500对其他阶段拟合度较好，理应500相对其他指数可代表小市值股票更多一些，但turn over时代表性进一步降低，推论：小市值有区别于市场的独立行情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因子有效阶段，big与small return基本同向，且多数情况下（small return）在big return之上，即SMB正收益
答复:
    推断：由于BIG与HS300 return基本重叠（可在筛选里选择可视），即small组合不会走出独立行情以带来正SMB return
（r_s&gt;0&gt;r_b≈r_m），而是’涨的时候多涨一点，跌的时候少跌一点或跌的接近‘
答复:
    本次有效阶段 同跌的频率较低，基本都是通涨，有别于有效阶段07-10，同涨同跌频率相近--&gt;牛市 熊市都可能size因子有效
答复:
    推断：若出现同跌，且跌幅较大，且small跌更多时，是否可推断不在有效期内。逻辑：两次有效期内的同跌时，small要么跌更少，要么接近，要么在大跌时可能稍微跌多一点
答复:
    而在无效10-13期间，同跌时，small跌幅较大
答复:
    市场走白马股行情，白马股--&gt;高市值？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BIG与SMB无线性关系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SMB市场中性程度较有效期07-10更高，拟合度更差，ZZ500 market beta 大概率不通过T检验，即beta=0</t>
      </text>
    </comment>
  </commentList>
</comments>
</file>

<file path=xl/sharedStrings.xml><?xml version="1.0" encoding="utf-8"?>
<sst xmlns="http://schemas.openxmlformats.org/spreadsheetml/2006/main" count="43" uniqueCount="10">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</sst>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0" fillId="0" borderId="1" xfId="0" quotePrefix="1" applyBorder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xVal>
          <c:yVal>
            <c:numRef>
              <c:f>return!$J$2:$J$49</c:f>
              <c:numCache>
                <c:formatCode>General</c:formatCode>
                <c:ptCount val="48"/>
                <c:pt idx="0">
                  <c:v>-6.5374473187016502E-2</c:v>
                </c:pt>
                <c:pt idx="1">
                  <c:v>-6.1130777679711798E-2</c:v>
                </c:pt>
                <c:pt idx="2">
                  <c:v>8.0669781857485301E-2</c:v>
                </c:pt>
                <c:pt idx="3">
                  <c:v>-1.5229126045064101E-2</c:v>
                </c:pt>
                <c:pt idx="4">
                  <c:v>-7.8364624223592402E-2</c:v>
                </c:pt>
                <c:pt idx="5">
                  <c:v>-9.0068301555668501E-2</c:v>
                </c:pt>
                <c:pt idx="6">
                  <c:v>1.91432343764164E-2</c:v>
                </c:pt>
                <c:pt idx="7">
                  <c:v>-6.6941377121908494E-2</c:v>
                </c:pt>
                <c:pt idx="8">
                  <c:v>9.4181667196227101E-2</c:v>
                </c:pt>
                <c:pt idx="9">
                  <c:v>2.3280497517657699E-2</c:v>
                </c:pt>
                <c:pt idx="10">
                  <c:v>1.12743362327814E-3</c:v>
                </c:pt>
                <c:pt idx="11">
                  <c:v>-9.8814326695107702E-2</c:v>
                </c:pt>
                <c:pt idx="12">
                  <c:v>-2.15502965457707E-2</c:v>
                </c:pt>
                <c:pt idx="13">
                  <c:v>-4.3635096628292597E-2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081-4989-B9A3-95682FE78277}"/>
            </c:ext>
          </c:extLst>
        </c:ser>
        <c:ser>
          <c:idx val="1"/>
          <c:order val="1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xVal>
          <c:yVal>
            <c:numRef>
              <c:f>return!$K$2:$K$49</c:f>
              <c:numCache>
                <c:formatCode>General</c:formatCode>
                <c:ptCount val="48"/>
                <c:pt idx="0">
                  <c:v>-4.90112647698085E-2</c:v>
                </c:pt>
                <c:pt idx="1">
                  <c:v>2.9194796321303298E-2</c:v>
                </c:pt>
                <c:pt idx="2">
                  <c:v>1.9037219528729499E-2</c:v>
                </c:pt>
                <c:pt idx="3">
                  <c:v>2.0392603406732498E-3</c:v>
                </c:pt>
                <c:pt idx="4">
                  <c:v>-5.3634547223326704E-3</c:v>
                </c:pt>
                <c:pt idx="5">
                  <c:v>9.4911334772573106E-3</c:v>
                </c:pt>
                <c:pt idx="6">
                  <c:v>4.4807367804362098E-2</c:v>
                </c:pt>
                <c:pt idx="7">
                  <c:v>4.07701881595776E-2</c:v>
                </c:pt>
                <c:pt idx="8">
                  <c:v>2.3136336910974099E-2</c:v>
                </c:pt>
                <c:pt idx="9">
                  <c:v>4.4466431797088096E-3</c:v>
                </c:pt>
                <c:pt idx="10">
                  <c:v>2.9266397635304999E-2</c:v>
                </c:pt>
                <c:pt idx="11">
                  <c:v>-1.07370578125861E-2</c:v>
                </c:pt>
                <c:pt idx="12">
                  <c:v>8.1483153150770093E-3</c:v>
                </c:pt>
                <c:pt idx="13">
                  <c:v>6.5267701055661903E-2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081-4989-B9A3-95682FE78277}"/>
            </c:ext>
          </c:extLst>
        </c:ser>
        <c:ser>
          <c:idx val="3"/>
          <c:order val="3"/>
          <c:tx>
            <c:strRef>
              <c:f>return!$M$1</c:f>
              <c:strCache>
                <c:ptCount val="1"/>
                <c:pt idx="0">
                  <c:v>HS300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  <c:extLst xmlns:c15="http://schemas.microsoft.com/office/drawing/2012/chart"/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-6.4420576596947443E-2</c:v>
                </c:pt>
                <c:pt idx="1">
                  <c:v>2.3528132250580081E-2</c:v>
                </c:pt>
                <c:pt idx="2">
                  <c:v>1.9141312176058724E-2</c:v>
                </c:pt>
                <c:pt idx="3">
                  <c:v>9.3836614235948016E-4</c:v>
                </c:pt>
                <c:pt idx="4">
                  <c:v>-4.7163669507096773E-3</c:v>
                </c:pt>
                <c:pt idx="5">
                  <c:v>1.5445889962933385E-2</c:v>
                </c:pt>
                <c:pt idx="6">
                  <c:v>4.9792721192826572E-2</c:v>
                </c:pt>
                <c:pt idx="7">
                  <c:v>1.9382022471910031E-2</c:v>
                </c:pt>
                <c:pt idx="8">
                  <c:v>2.2531548716247556E-2</c:v>
                </c:pt>
                <c:pt idx="9">
                  <c:v>3.770188561755441E-3</c:v>
                </c:pt>
                <c:pt idx="10">
                  <c:v>4.4368565098396921E-2</c:v>
                </c:pt>
                <c:pt idx="11">
                  <c:v>-1.5474003673825247E-4</c:v>
                </c:pt>
                <c:pt idx="12">
                  <c:v>6.1780784303936496E-3</c:v>
                </c:pt>
                <c:pt idx="13">
                  <c:v>6.0793629135293979E-2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42705</c:v>
                      </c:pt>
                      <c:pt idx="1">
                        <c:v>42736</c:v>
                      </c:pt>
                      <c:pt idx="2">
                        <c:v>42767</c:v>
                      </c:pt>
                      <c:pt idx="3">
                        <c:v>42795</c:v>
                      </c:pt>
                      <c:pt idx="4">
                        <c:v>42826</c:v>
                      </c:pt>
                      <c:pt idx="5">
                        <c:v>42856</c:v>
                      </c:pt>
                      <c:pt idx="6">
                        <c:v>42887</c:v>
                      </c:pt>
                      <c:pt idx="7">
                        <c:v>42917</c:v>
                      </c:pt>
                      <c:pt idx="8">
                        <c:v>42948</c:v>
                      </c:pt>
                      <c:pt idx="9">
                        <c:v>42979</c:v>
                      </c:pt>
                      <c:pt idx="10">
                        <c:v>43009</c:v>
                      </c:pt>
                      <c:pt idx="11">
                        <c:v>43040</c:v>
                      </c:pt>
                      <c:pt idx="12">
                        <c:v>43070</c:v>
                      </c:pt>
                      <c:pt idx="13">
                        <c:v>43101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-1.6363208417208001E-2</c:v>
                      </c:pt>
                      <c:pt idx="1">
                        <c:v>-9.0325574001015096E-2</c:v>
                      </c:pt>
                      <c:pt idx="2">
                        <c:v>6.1632562328755802E-2</c:v>
                      </c:pt>
                      <c:pt idx="3">
                        <c:v>-1.7268386385737352E-2</c:v>
                      </c:pt>
                      <c:pt idx="4">
                        <c:v>-7.3001169501259733E-2</c:v>
                      </c:pt>
                      <c:pt idx="5">
                        <c:v>-9.9559435032925817E-2</c:v>
                      </c:pt>
                      <c:pt idx="6">
                        <c:v>-2.5664133427945698E-2</c:v>
                      </c:pt>
                      <c:pt idx="7">
                        <c:v>-0.10771156528148609</c:v>
                      </c:pt>
                      <c:pt idx="8">
                        <c:v>7.1045330285253006E-2</c:v>
                      </c:pt>
                      <c:pt idx="9">
                        <c:v>1.8833854337948888E-2</c:v>
                      </c:pt>
                      <c:pt idx="10">
                        <c:v>-2.8138964012026858E-2</c:v>
                      </c:pt>
                      <c:pt idx="11">
                        <c:v>-8.8077268882521598E-2</c:v>
                      </c:pt>
                      <c:pt idx="12">
                        <c:v>-2.9698611860847709E-2</c:v>
                      </c:pt>
                      <c:pt idx="13">
                        <c:v>-0.1089027976839545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42705</c:v>
                      </c:pt>
                      <c:pt idx="1">
                        <c:v>42736</c:v>
                      </c:pt>
                      <c:pt idx="2">
                        <c:v>42767</c:v>
                      </c:pt>
                      <c:pt idx="3">
                        <c:v>42795</c:v>
                      </c:pt>
                      <c:pt idx="4">
                        <c:v>42826</c:v>
                      </c:pt>
                      <c:pt idx="5">
                        <c:v>42856</c:v>
                      </c:pt>
                      <c:pt idx="6">
                        <c:v>42887</c:v>
                      </c:pt>
                      <c:pt idx="7">
                        <c:v>42917</c:v>
                      </c:pt>
                      <c:pt idx="8">
                        <c:v>42948</c:v>
                      </c:pt>
                      <c:pt idx="9">
                        <c:v>42979</c:v>
                      </c:pt>
                      <c:pt idx="10">
                        <c:v>43009</c:v>
                      </c:pt>
                      <c:pt idx="11">
                        <c:v>43040</c:v>
                      </c:pt>
                      <c:pt idx="12">
                        <c:v>43070</c:v>
                      </c:pt>
                      <c:pt idx="13">
                        <c:v>43101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-4.8887113967182816E-2</c:v>
                      </c:pt>
                      <c:pt idx="1">
                        <c:v>-6.3733011049503362E-3</c:v>
                      </c:pt>
                      <c:pt idx="2">
                        <c:v>3.651519752687709E-2</c:v>
                      </c:pt>
                      <c:pt idx="3">
                        <c:v>-7.6453618603094754E-3</c:v>
                      </c:pt>
                      <c:pt idx="4">
                        <c:v>-2.9647044121437437E-2</c:v>
                      </c:pt>
                      <c:pt idx="5">
                        <c:v>-6.2422527230169278E-2</c:v>
                      </c:pt>
                      <c:pt idx="6">
                        <c:v>5.3924211466149188E-2</c:v>
                      </c:pt>
                      <c:pt idx="7">
                        <c:v>2.6040376920771071E-2</c:v>
                      </c:pt>
                      <c:pt idx="8">
                        <c:v>2.7378532867577056E-2</c:v>
                      </c:pt>
                      <c:pt idx="9">
                        <c:v>2.0528774749127943E-2</c:v>
                      </c:pt>
                      <c:pt idx="10">
                        <c:v>-6.5195070313754386E-3</c:v>
                      </c:pt>
                      <c:pt idx="11">
                        <c:v>-4.5240929787308634E-2</c:v>
                      </c:pt>
                      <c:pt idx="12">
                        <c:v>-2.011680519588398E-3</c:v>
                      </c:pt>
                      <c:pt idx="13">
                        <c:v>-9.8355095811428848E-3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return!$L$2:$L$49</c:f>
              <c:numCache>
                <c:formatCode>General</c:formatCode>
                <c:ptCount val="48"/>
                <c:pt idx="0">
                  <c:v>-1.6363208417208001E-2</c:v>
                </c:pt>
                <c:pt idx="1">
                  <c:v>-9.0325574001015096E-2</c:v>
                </c:pt>
                <c:pt idx="2">
                  <c:v>6.1632562328755802E-2</c:v>
                </c:pt>
                <c:pt idx="3">
                  <c:v>-1.7268386385737352E-2</c:v>
                </c:pt>
                <c:pt idx="4">
                  <c:v>-7.3001169501259733E-2</c:v>
                </c:pt>
                <c:pt idx="5">
                  <c:v>-9.9559435032925817E-2</c:v>
                </c:pt>
                <c:pt idx="6">
                  <c:v>-2.5664133427945698E-2</c:v>
                </c:pt>
                <c:pt idx="7">
                  <c:v>-0.10771156528148609</c:v>
                </c:pt>
                <c:pt idx="8">
                  <c:v>7.1045330285253006E-2</c:v>
                </c:pt>
                <c:pt idx="9">
                  <c:v>1.8833854337948888E-2</c:v>
                </c:pt>
                <c:pt idx="10">
                  <c:v>-2.8138964012026858E-2</c:v>
                </c:pt>
                <c:pt idx="11">
                  <c:v>-8.8077268882521598E-2</c:v>
                </c:pt>
                <c:pt idx="12">
                  <c:v>-2.9698611860847709E-2</c:v>
                </c:pt>
                <c:pt idx="13">
                  <c:v>-0.1089027976839545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-4.8887113967182816E-2</c:v>
                </c:pt>
                <c:pt idx="1">
                  <c:v>-6.3733011049503362E-3</c:v>
                </c:pt>
                <c:pt idx="2">
                  <c:v>3.651519752687709E-2</c:v>
                </c:pt>
                <c:pt idx="3">
                  <c:v>-7.6453618603094754E-3</c:v>
                </c:pt>
                <c:pt idx="4">
                  <c:v>-2.9647044121437437E-2</c:v>
                </c:pt>
                <c:pt idx="5">
                  <c:v>-6.2422527230169278E-2</c:v>
                </c:pt>
                <c:pt idx="6">
                  <c:v>5.3924211466149188E-2</c:v>
                </c:pt>
                <c:pt idx="7">
                  <c:v>2.6040376920771071E-2</c:v>
                </c:pt>
                <c:pt idx="8">
                  <c:v>2.7378532867577056E-2</c:v>
                </c:pt>
                <c:pt idx="9">
                  <c:v>2.0528774749127943E-2</c:v>
                </c:pt>
                <c:pt idx="10">
                  <c:v>-6.5195070313754386E-3</c:v>
                </c:pt>
                <c:pt idx="11">
                  <c:v>-4.5240929787308634E-2</c:v>
                </c:pt>
                <c:pt idx="12">
                  <c:v>-2.011680519588398E-3</c:v>
                </c:pt>
                <c:pt idx="13">
                  <c:v>-9.8355095811428848E-3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cat>
          <c:val>
            <c:numRef>
              <c:f>return!$C$2:$C$49</c:f>
              <c:numCache>
                <c:formatCode>General</c:formatCode>
                <c:ptCount val="48"/>
                <c:pt idx="0">
                  <c:v>93.462552681298348</c:v>
                </c:pt>
                <c:pt idx="1">
                  <c:v>87.349474913327157</c:v>
                </c:pt>
                <c:pt idx="2">
                  <c:v>95.416453099075696</c:v>
                </c:pt>
                <c:pt idx="3">
                  <c:v>93.89354049456928</c:v>
                </c:pt>
                <c:pt idx="4">
                  <c:v>86.057078072210047</c:v>
                </c:pt>
                <c:pt idx="5">
                  <c:v>77.050247916643201</c:v>
                </c:pt>
                <c:pt idx="6">
                  <c:v>78.964571354284843</c:v>
                </c:pt>
                <c:pt idx="7">
                  <c:v>72.270433642093991</c:v>
                </c:pt>
                <c:pt idx="8">
                  <c:v>81.688600361716695</c:v>
                </c:pt>
                <c:pt idx="9">
                  <c:v>84.01665011348247</c:v>
                </c:pt>
                <c:pt idx="10">
                  <c:v>84.129393475810289</c:v>
                </c:pt>
                <c:pt idx="11">
                  <c:v>74.247960806299517</c:v>
                </c:pt>
                <c:pt idx="12">
                  <c:v>72.092931151722453</c:v>
                </c:pt>
                <c:pt idx="13">
                  <c:v>67.729421488893195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cat>
          <c:val>
            <c:numRef>
              <c:f>return!$D$2:$D$49</c:f>
              <c:numCache>
                <c:formatCode>General</c:formatCode>
                <c:ptCount val="48"/>
                <c:pt idx="0">
                  <c:v>95.098873523019151</c:v>
                </c:pt>
                <c:pt idx="1">
                  <c:v>98.018353155149484</c:v>
                </c:pt>
                <c:pt idx="2">
                  <c:v>99.92207510802244</c:v>
                </c:pt>
                <c:pt idx="3">
                  <c:v>100.12600114208976</c:v>
                </c:pt>
                <c:pt idx="4">
                  <c:v>99.589655669856498</c:v>
                </c:pt>
                <c:pt idx="5">
                  <c:v>100.53876901758221</c:v>
                </c:pt>
                <c:pt idx="6">
                  <c:v>105.01950579801841</c:v>
                </c:pt>
                <c:pt idx="7">
                  <c:v>109.09652461397619</c:v>
                </c:pt>
                <c:pt idx="8">
                  <c:v>111.41015830507359</c:v>
                </c:pt>
                <c:pt idx="9">
                  <c:v>111.85482262304447</c:v>
                </c:pt>
                <c:pt idx="10">
                  <c:v>114.78146238657499</c:v>
                </c:pt>
                <c:pt idx="11">
                  <c:v>113.70775660531636</c:v>
                </c:pt>
                <c:pt idx="12">
                  <c:v>114.52258813682408</c:v>
                </c:pt>
                <c:pt idx="13">
                  <c:v>121.04935824239024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cat>
          <c:val>
            <c:numRef>
              <c:f>return!$E$2:$E$49</c:f>
              <c:numCache>
                <c:formatCode>General</c:formatCode>
                <c:ptCount val="48"/>
                <c:pt idx="0">
                  <c:v>98.363679158279211</c:v>
                </c:pt>
                <c:pt idx="1">
                  <c:v>89.331121758177687</c:v>
                </c:pt>
                <c:pt idx="2">
                  <c:v>95.49437799105327</c:v>
                </c:pt>
                <c:pt idx="3">
                  <c:v>93.767539352479531</c:v>
                </c:pt>
                <c:pt idx="4">
                  <c:v>86.467422402353563</c:v>
                </c:pt>
                <c:pt idx="5">
                  <c:v>76.511478899060975</c:v>
                </c:pt>
                <c:pt idx="6">
                  <c:v>73.945065556266414</c:v>
                </c:pt>
                <c:pt idx="7">
                  <c:v>63.173909028117805</c:v>
                </c:pt>
                <c:pt idx="8">
                  <c:v>70.278442056643115</c:v>
                </c:pt>
                <c:pt idx="9">
                  <c:v>72.161827490437986</c:v>
                </c:pt>
                <c:pt idx="10">
                  <c:v>69.347931089235303</c:v>
                </c:pt>
                <c:pt idx="11">
                  <c:v>60.54020420098314</c:v>
                </c:pt>
                <c:pt idx="12">
                  <c:v>57.57034301489837</c:v>
                </c:pt>
                <c:pt idx="13">
                  <c:v>46.680063246502925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ser>
          <c:idx val="3"/>
          <c:order val="3"/>
          <c:tx>
            <c:strRef>
              <c:f>return!$F$1</c:f>
              <c:strCache>
                <c:ptCount val="1"/>
                <c:pt idx="0">
                  <c:v>HS300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cat>
          <c:val>
            <c:numRef>
              <c:f>return!$F$2:$F$49</c:f>
              <c:numCache>
                <c:formatCode>General</c:formatCode>
                <c:ptCount val="48"/>
                <c:pt idx="0">
                  <c:v>93.55794234030526</c:v>
                </c:pt>
                <c:pt idx="1">
                  <c:v>95.91075556536326</c:v>
                </c:pt>
                <c:pt idx="2">
                  <c:v>97.824886782969131</c:v>
                </c:pt>
                <c:pt idx="3">
                  <c:v>97.918723397205085</c:v>
                </c:pt>
                <c:pt idx="4">
                  <c:v>97.447086702134115</c:v>
                </c:pt>
                <c:pt idx="5">
                  <c:v>98.991675698427457</c:v>
                </c:pt>
                <c:pt idx="6">
                  <c:v>103.9709478177101</c:v>
                </c:pt>
                <c:pt idx="7">
                  <c:v>105.90915006490111</c:v>
                </c:pt>
                <c:pt idx="8">
                  <c:v>108.16230493652587</c:v>
                </c:pt>
                <c:pt idx="9">
                  <c:v>108.53932379270141</c:v>
                </c:pt>
                <c:pt idx="10">
                  <c:v>112.97618030254111</c:v>
                </c:pt>
                <c:pt idx="11">
                  <c:v>112.96070629886728</c:v>
                </c:pt>
                <c:pt idx="12">
                  <c:v>113.57851414190665</c:v>
                </c:pt>
                <c:pt idx="13">
                  <c:v>119.65787705543605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B-4B1E-A836-B010A85564E2}"/>
            </c:ext>
          </c:extLst>
        </c:ser>
        <c:ser>
          <c:idx val="4"/>
          <c:order val="4"/>
          <c:tx>
            <c:strRef>
              <c:f>return!$G$1</c:f>
              <c:strCache>
                <c:ptCount val="1"/>
                <c:pt idx="0">
                  <c:v>ZZ500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</c:numCache>
            </c:numRef>
          </c:cat>
          <c:val>
            <c:numRef>
              <c:f>return!$G$2:$G$49</c:f>
              <c:numCache>
                <c:formatCode>General</c:formatCode>
                <c:ptCount val="48"/>
                <c:pt idx="0">
                  <c:v>95.111288603281722</c:v>
                </c:pt>
                <c:pt idx="1">
                  <c:v>94.473958492786679</c:v>
                </c:pt>
                <c:pt idx="2">
                  <c:v>98.125478245474397</c:v>
                </c:pt>
                <c:pt idx="3">
                  <c:v>97.360942059443445</c:v>
                </c:pt>
                <c:pt idx="4">
                  <c:v>94.396237647299699</c:v>
                </c:pt>
                <c:pt idx="5">
                  <c:v>88.153984924282767</c:v>
                </c:pt>
                <c:pt idx="6">
                  <c:v>93.546406070897689</c:v>
                </c:pt>
                <c:pt idx="7">
                  <c:v>96.150443762974803</c:v>
                </c:pt>
                <c:pt idx="8">
                  <c:v>98.888297049732515</c:v>
                </c:pt>
                <c:pt idx="9">
                  <c:v>100.94117452464531</c:v>
                </c:pt>
                <c:pt idx="10">
                  <c:v>100.28922382150776</c:v>
                </c:pt>
                <c:pt idx="11">
                  <c:v>95.765130842776898</c:v>
                </c:pt>
                <c:pt idx="12">
                  <c:v>95.563962790818053</c:v>
                </c:pt>
                <c:pt idx="13">
                  <c:v>94.580411832703774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23079610708356E-2"/>
                  <c:y val="-0.29544318809337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-6.5374473187016502E-2</c:v>
                </c:pt>
                <c:pt idx="1">
                  <c:v>-6.1130777679711798E-2</c:v>
                </c:pt>
                <c:pt idx="2">
                  <c:v>8.0669781857485301E-2</c:v>
                </c:pt>
                <c:pt idx="3">
                  <c:v>-1.5229126045064101E-2</c:v>
                </c:pt>
                <c:pt idx="4">
                  <c:v>-7.8364624223592402E-2</c:v>
                </c:pt>
                <c:pt idx="5">
                  <c:v>-9.0068301555668501E-2</c:v>
                </c:pt>
                <c:pt idx="6">
                  <c:v>1.91432343764164E-2</c:v>
                </c:pt>
                <c:pt idx="7">
                  <c:v>-6.6941377121908494E-2</c:v>
                </c:pt>
                <c:pt idx="8">
                  <c:v>9.4181667196227101E-2</c:v>
                </c:pt>
                <c:pt idx="9">
                  <c:v>2.3280497517657699E-2</c:v>
                </c:pt>
                <c:pt idx="10">
                  <c:v>1.12743362327814E-3</c:v>
                </c:pt>
                <c:pt idx="11">
                  <c:v>-9.8814326695107702E-2</c:v>
                </c:pt>
                <c:pt idx="12">
                  <c:v>-2.15502965457707E-2</c:v>
                </c:pt>
                <c:pt idx="13">
                  <c:v>-4.3635096628292597E-2</c:v>
                </c:pt>
              </c:numCache>
            </c:numRef>
          </c:xVal>
          <c:yVal>
            <c:numRef>
              <c:f>return!$L$2:$L$49</c:f>
              <c:numCache>
                <c:formatCode>General</c:formatCode>
                <c:ptCount val="48"/>
                <c:pt idx="0">
                  <c:v>-1.6363208417208001E-2</c:v>
                </c:pt>
                <c:pt idx="1">
                  <c:v>-9.0325574001015096E-2</c:v>
                </c:pt>
                <c:pt idx="2">
                  <c:v>6.1632562328755802E-2</c:v>
                </c:pt>
                <c:pt idx="3">
                  <c:v>-1.7268386385737352E-2</c:v>
                </c:pt>
                <c:pt idx="4">
                  <c:v>-7.3001169501259733E-2</c:v>
                </c:pt>
                <c:pt idx="5">
                  <c:v>-9.9559435032925817E-2</c:v>
                </c:pt>
                <c:pt idx="6">
                  <c:v>-2.5664133427945698E-2</c:v>
                </c:pt>
                <c:pt idx="7">
                  <c:v>-0.10771156528148609</c:v>
                </c:pt>
                <c:pt idx="8">
                  <c:v>7.1045330285253006E-2</c:v>
                </c:pt>
                <c:pt idx="9">
                  <c:v>1.8833854337948888E-2</c:v>
                </c:pt>
                <c:pt idx="10">
                  <c:v>-2.8138964012026858E-2</c:v>
                </c:pt>
                <c:pt idx="11">
                  <c:v>-8.8077268882521598E-2</c:v>
                </c:pt>
                <c:pt idx="12">
                  <c:v>-2.9698611860847709E-2</c:v>
                </c:pt>
                <c:pt idx="13">
                  <c:v>-0.1089027976839545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-6.5374473187016502E-2</c:v>
                </c:pt>
                <c:pt idx="1">
                  <c:v>-6.1130777679711798E-2</c:v>
                </c:pt>
                <c:pt idx="2">
                  <c:v>8.0669781857485301E-2</c:v>
                </c:pt>
                <c:pt idx="3">
                  <c:v>-1.5229126045064101E-2</c:v>
                </c:pt>
                <c:pt idx="4">
                  <c:v>-7.8364624223592402E-2</c:v>
                </c:pt>
                <c:pt idx="5">
                  <c:v>-9.0068301555668501E-2</c:v>
                </c:pt>
                <c:pt idx="6">
                  <c:v>1.91432343764164E-2</c:v>
                </c:pt>
                <c:pt idx="7">
                  <c:v>-6.6941377121908494E-2</c:v>
                </c:pt>
                <c:pt idx="8">
                  <c:v>9.4181667196227101E-2</c:v>
                </c:pt>
                <c:pt idx="9">
                  <c:v>2.3280497517657699E-2</c:v>
                </c:pt>
                <c:pt idx="10">
                  <c:v>1.12743362327814E-3</c:v>
                </c:pt>
                <c:pt idx="11">
                  <c:v>-9.8814326695107702E-2</c:v>
                </c:pt>
                <c:pt idx="12">
                  <c:v>-2.15502965457707E-2</c:v>
                </c:pt>
                <c:pt idx="13">
                  <c:v>-4.3635096628292597E-2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-6.4420576596947443E-2</c:v>
                </c:pt>
                <c:pt idx="1">
                  <c:v>2.3528132250580081E-2</c:v>
                </c:pt>
                <c:pt idx="2">
                  <c:v>1.9141312176058724E-2</c:v>
                </c:pt>
                <c:pt idx="3">
                  <c:v>9.3836614235948016E-4</c:v>
                </c:pt>
                <c:pt idx="4">
                  <c:v>-4.7163669507096773E-3</c:v>
                </c:pt>
                <c:pt idx="5">
                  <c:v>1.5445889962933385E-2</c:v>
                </c:pt>
                <c:pt idx="6">
                  <c:v>4.9792721192826572E-2</c:v>
                </c:pt>
                <c:pt idx="7">
                  <c:v>1.9382022471910031E-2</c:v>
                </c:pt>
                <c:pt idx="8">
                  <c:v>2.2531548716247556E-2</c:v>
                </c:pt>
                <c:pt idx="9">
                  <c:v>3.770188561755441E-3</c:v>
                </c:pt>
                <c:pt idx="10">
                  <c:v>4.4368565098396921E-2</c:v>
                </c:pt>
                <c:pt idx="11">
                  <c:v>-1.5474003673825247E-4</c:v>
                </c:pt>
                <c:pt idx="12">
                  <c:v>6.1780784303936496E-3</c:v>
                </c:pt>
                <c:pt idx="13">
                  <c:v>6.0793629135293979E-2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-6.5374473187016502E-2</c:v>
                </c:pt>
                <c:pt idx="1">
                  <c:v>-6.1130777679711798E-2</c:v>
                </c:pt>
                <c:pt idx="2">
                  <c:v>8.0669781857485301E-2</c:v>
                </c:pt>
                <c:pt idx="3">
                  <c:v>-1.5229126045064101E-2</c:v>
                </c:pt>
                <c:pt idx="4">
                  <c:v>-7.8364624223592402E-2</c:v>
                </c:pt>
                <c:pt idx="5">
                  <c:v>-9.0068301555668501E-2</c:v>
                </c:pt>
                <c:pt idx="6">
                  <c:v>1.91432343764164E-2</c:v>
                </c:pt>
                <c:pt idx="7">
                  <c:v>-6.6941377121908494E-2</c:v>
                </c:pt>
                <c:pt idx="8">
                  <c:v>9.4181667196227101E-2</c:v>
                </c:pt>
                <c:pt idx="9">
                  <c:v>2.3280497517657699E-2</c:v>
                </c:pt>
                <c:pt idx="10">
                  <c:v>1.12743362327814E-3</c:v>
                </c:pt>
                <c:pt idx="11">
                  <c:v>-9.8814326695107702E-2</c:v>
                </c:pt>
                <c:pt idx="12">
                  <c:v>-2.15502965457707E-2</c:v>
                </c:pt>
                <c:pt idx="13">
                  <c:v>-4.3635096628292597E-2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-4.8887113967182816E-2</c:v>
                </c:pt>
                <c:pt idx="1">
                  <c:v>-6.3733011049503362E-3</c:v>
                </c:pt>
                <c:pt idx="2">
                  <c:v>3.651519752687709E-2</c:v>
                </c:pt>
                <c:pt idx="3">
                  <c:v>-7.6453618603094754E-3</c:v>
                </c:pt>
                <c:pt idx="4">
                  <c:v>-2.9647044121437437E-2</c:v>
                </c:pt>
                <c:pt idx="5">
                  <c:v>-6.2422527230169278E-2</c:v>
                </c:pt>
                <c:pt idx="6">
                  <c:v>5.3924211466149188E-2</c:v>
                </c:pt>
                <c:pt idx="7">
                  <c:v>2.6040376920771071E-2</c:v>
                </c:pt>
                <c:pt idx="8">
                  <c:v>2.7378532867577056E-2</c:v>
                </c:pt>
                <c:pt idx="9">
                  <c:v>2.0528774749127943E-2</c:v>
                </c:pt>
                <c:pt idx="10">
                  <c:v>-6.5195070313754386E-3</c:v>
                </c:pt>
                <c:pt idx="11">
                  <c:v>-4.5240929787308634E-2</c:v>
                </c:pt>
                <c:pt idx="12">
                  <c:v>-2.011680519588398E-3</c:v>
                </c:pt>
                <c:pt idx="13">
                  <c:v>-9.8355095811428848E-3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-4.90112647698085E-2</c:v>
                </c:pt>
                <c:pt idx="1">
                  <c:v>2.9194796321303298E-2</c:v>
                </c:pt>
                <c:pt idx="2">
                  <c:v>1.9037219528729499E-2</c:v>
                </c:pt>
                <c:pt idx="3">
                  <c:v>2.0392603406732498E-3</c:v>
                </c:pt>
                <c:pt idx="4">
                  <c:v>-5.3634547223326704E-3</c:v>
                </c:pt>
                <c:pt idx="5">
                  <c:v>9.4911334772573106E-3</c:v>
                </c:pt>
                <c:pt idx="6">
                  <c:v>4.4807367804362098E-2</c:v>
                </c:pt>
                <c:pt idx="7">
                  <c:v>4.07701881595776E-2</c:v>
                </c:pt>
                <c:pt idx="8">
                  <c:v>2.3136336910974099E-2</c:v>
                </c:pt>
                <c:pt idx="9">
                  <c:v>4.4466431797088096E-3</c:v>
                </c:pt>
                <c:pt idx="10">
                  <c:v>2.9266397635304999E-2</c:v>
                </c:pt>
                <c:pt idx="11">
                  <c:v>-1.07370578125861E-2</c:v>
                </c:pt>
                <c:pt idx="12">
                  <c:v>8.1483153150770093E-3</c:v>
                </c:pt>
                <c:pt idx="13">
                  <c:v>6.5267701055661903E-2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-4.8887113967182816E-2</c:v>
                </c:pt>
                <c:pt idx="1">
                  <c:v>-6.3733011049503362E-3</c:v>
                </c:pt>
                <c:pt idx="2">
                  <c:v>3.651519752687709E-2</c:v>
                </c:pt>
                <c:pt idx="3">
                  <c:v>-7.6453618603094754E-3</c:v>
                </c:pt>
                <c:pt idx="4">
                  <c:v>-2.9647044121437437E-2</c:v>
                </c:pt>
                <c:pt idx="5">
                  <c:v>-6.2422527230169278E-2</c:v>
                </c:pt>
                <c:pt idx="6">
                  <c:v>5.3924211466149188E-2</c:v>
                </c:pt>
                <c:pt idx="7">
                  <c:v>2.6040376920771071E-2</c:v>
                </c:pt>
                <c:pt idx="8">
                  <c:v>2.7378532867577056E-2</c:v>
                </c:pt>
                <c:pt idx="9">
                  <c:v>2.0528774749127943E-2</c:v>
                </c:pt>
                <c:pt idx="10">
                  <c:v>-6.5195070313754386E-3</c:v>
                </c:pt>
                <c:pt idx="11">
                  <c:v>-4.5240929787308634E-2</c:v>
                </c:pt>
                <c:pt idx="12">
                  <c:v>-2.011680519588398E-3</c:v>
                </c:pt>
                <c:pt idx="13">
                  <c:v>-9.8355095811428848E-3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-4.90112647698085E-2</c:v>
                </c:pt>
                <c:pt idx="1">
                  <c:v>2.9194796321303298E-2</c:v>
                </c:pt>
                <c:pt idx="2">
                  <c:v>1.9037219528729499E-2</c:v>
                </c:pt>
                <c:pt idx="3">
                  <c:v>2.0392603406732498E-3</c:v>
                </c:pt>
                <c:pt idx="4">
                  <c:v>-5.3634547223326704E-3</c:v>
                </c:pt>
                <c:pt idx="5">
                  <c:v>9.4911334772573106E-3</c:v>
                </c:pt>
                <c:pt idx="6">
                  <c:v>4.4807367804362098E-2</c:v>
                </c:pt>
                <c:pt idx="7">
                  <c:v>4.07701881595776E-2</c:v>
                </c:pt>
                <c:pt idx="8">
                  <c:v>2.3136336910974099E-2</c:v>
                </c:pt>
                <c:pt idx="9">
                  <c:v>4.4466431797088096E-3</c:v>
                </c:pt>
                <c:pt idx="10">
                  <c:v>2.9266397635304999E-2</c:v>
                </c:pt>
                <c:pt idx="11">
                  <c:v>-1.07370578125861E-2</c:v>
                </c:pt>
                <c:pt idx="12">
                  <c:v>8.1483153150770093E-3</c:v>
                </c:pt>
                <c:pt idx="13">
                  <c:v>6.5267701055661903E-2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-6.4420576596947443E-2</c:v>
                </c:pt>
                <c:pt idx="1">
                  <c:v>2.3528132250580081E-2</c:v>
                </c:pt>
                <c:pt idx="2">
                  <c:v>1.9141312176058724E-2</c:v>
                </c:pt>
                <c:pt idx="3">
                  <c:v>9.3836614235948016E-4</c:v>
                </c:pt>
                <c:pt idx="4">
                  <c:v>-4.7163669507096773E-3</c:v>
                </c:pt>
                <c:pt idx="5">
                  <c:v>1.5445889962933385E-2</c:v>
                </c:pt>
                <c:pt idx="6">
                  <c:v>4.9792721192826572E-2</c:v>
                </c:pt>
                <c:pt idx="7">
                  <c:v>1.9382022471910031E-2</c:v>
                </c:pt>
                <c:pt idx="8">
                  <c:v>2.2531548716247556E-2</c:v>
                </c:pt>
                <c:pt idx="9">
                  <c:v>3.770188561755441E-3</c:v>
                </c:pt>
                <c:pt idx="10">
                  <c:v>4.4368565098396921E-2</c:v>
                </c:pt>
                <c:pt idx="11">
                  <c:v>-1.5474003673825247E-4</c:v>
                </c:pt>
                <c:pt idx="12">
                  <c:v>6.1780784303936496E-3</c:v>
                </c:pt>
                <c:pt idx="13">
                  <c:v>6.0793629135293979E-2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8721781420424"/>
                  <c:y val="-0.4239301720753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-4.90112647698085E-2</c:v>
                </c:pt>
                <c:pt idx="1">
                  <c:v>2.9194796321303298E-2</c:v>
                </c:pt>
                <c:pt idx="2">
                  <c:v>1.9037219528729499E-2</c:v>
                </c:pt>
                <c:pt idx="3">
                  <c:v>2.0392603406732498E-3</c:v>
                </c:pt>
                <c:pt idx="4">
                  <c:v>-5.3634547223326704E-3</c:v>
                </c:pt>
                <c:pt idx="5">
                  <c:v>9.4911334772573106E-3</c:v>
                </c:pt>
                <c:pt idx="6">
                  <c:v>4.4807367804362098E-2</c:v>
                </c:pt>
                <c:pt idx="7">
                  <c:v>4.07701881595776E-2</c:v>
                </c:pt>
                <c:pt idx="8">
                  <c:v>2.3136336910974099E-2</c:v>
                </c:pt>
                <c:pt idx="9">
                  <c:v>4.4466431797088096E-3</c:v>
                </c:pt>
                <c:pt idx="10">
                  <c:v>2.9266397635304999E-2</c:v>
                </c:pt>
                <c:pt idx="11">
                  <c:v>-1.07370578125861E-2</c:v>
                </c:pt>
                <c:pt idx="12">
                  <c:v>8.1483153150770093E-3</c:v>
                </c:pt>
                <c:pt idx="13">
                  <c:v>6.5267701055661903E-2</c:v>
                </c:pt>
              </c:numCache>
            </c:numRef>
          </c:xVal>
          <c:yVal>
            <c:numRef>
              <c:f>return!$L$2:$L$49</c:f>
              <c:numCache>
                <c:formatCode>General</c:formatCode>
                <c:ptCount val="48"/>
                <c:pt idx="0">
                  <c:v>-1.6363208417208001E-2</c:v>
                </c:pt>
                <c:pt idx="1">
                  <c:v>-9.0325574001015096E-2</c:v>
                </c:pt>
                <c:pt idx="2">
                  <c:v>6.1632562328755802E-2</c:v>
                </c:pt>
                <c:pt idx="3">
                  <c:v>-1.7268386385737352E-2</c:v>
                </c:pt>
                <c:pt idx="4">
                  <c:v>-7.3001169501259733E-2</c:v>
                </c:pt>
                <c:pt idx="5">
                  <c:v>-9.9559435032925817E-2</c:v>
                </c:pt>
                <c:pt idx="6">
                  <c:v>-2.5664133427945698E-2</c:v>
                </c:pt>
                <c:pt idx="7">
                  <c:v>-0.10771156528148609</c:v>
                </c:pt>
                <c:pt idx="8">
                  <c:v>7.1045330285253006E-2</c:v>
                </c:pt>
                <c:pt idx="9">
                  <c:v>1.8833854337948888E-2</c:v>
                </c:pt>
                <c:pt idx="10">
                  <c:v>-2.8138964012026858E-2</c:v>
                </c:pt>
                <c:pt idx="11">
                  <c:v>-8.8077268882521598E-2</c:v>
                </c:pt>
                <c:pt idx="12">
                  <c:v>-2.9698611860847709E-2</c:v>
                </c:pt>
                <c:pt idx="13">
                  <c:v>-0.1089027976839545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big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98540320049702"/>
                  <c:y val="-0.35409977353107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-6.5374473187016502E-2</c:v>
                </c:pt>
                <c:pt idx="1">
                  <c:v>-6.1130777679711798E-2</c:v>
                </c:pt>
                <c:pt idx="2">
                  <c:v>8.0669781857485301E-2</c:v>
                </c:pt>
                <c:pt idx="3">
                  <c:v>-1.5229126045064101E-2</c:v>
                </c:pt>
                <c:pt idx="4">
                  <c:v>-7.8364624223592402E-2</c:v>
                </c:pt>
                <c:pt idx="5">
                  <c:v>-9.0068301555668501E-2</c:v>
                </c:pt>
                <c:pt idx="6">
                  <c:v>1.91432343764164E-2</c:v>
                </c:pt>
                <c:pt idx="7">
                  <c:v>-6.6941377121908494E-2</c:v>
                </c:pt>
                <c:pt idx="8">
                  <c:v>9.4181667196227101E-2</c:v>
                </c:pt>
                <c:pt idx="9">
                  <c:v>2.3280497517657699E-2</c:v>
                </c:pt>
                <c:pt idx="10">
                  <c:v>1.12743362327814E-3</c:v>
                </c:pt>
                <c:pt idx="11">
                  <c:v>-9.8814326695107702E-2</c:v>
                </c:pt>
                <c:pt idx="12">
                  <c:v>-2.15502965457707E-2</c:v>
                </c:pt>
                <c:pt idx="13">
                  <c:v>-4.3635096628292597E-2</c:v>
                </c:pt>
              </c:numCache>
            </c:numRef>
          </c:xVal>
          <c:yVal>
            <c:numRef>
              <c:f>return!$K$2:$K$49</c:f>
              <c:numCache>
                <c:formatCode>General</c:formatCode>
                <c:ptCount val="48"/>
                <c:pt idx="0">
                  <c:v>-4.90112647698085E-2</c:v>
                </c:pt>
                <c:pt idx="1">
                  <c:v>2.9194796321303298E-2</c:v>
                </c:pt>
                <c:pt idx="2">
                  <c:v>1.9037219528729499E-2</c:v>
                </c:pt>
                <c:pt idx="3">
                  <c:v>2.0392603406732498E-3</c:v>
                </c:pt>
                <c:pt idx="4">
                  <c:v>-5.3634547223326704E-3</c:v>
                </c:pt>
                <c:pt idx="5">
                  <c:v>9.4911334772573106E-3</c:v>
                </c:pt>
                <c:pt idx="6">
                  <c:v>4.4807367804362098E-2</c:v>
                </c:pt>
                <c:pt idx="7">
                  <c:v>4.07701881595776E-2</c:v>
                </c:pt>
                <c:pt idx="8">
                  <c:v>2.3136336910974099E-2</c:v>
                </c:pt>
                <c:pt idx="9">
                  <c:v>4.4466431797088096E-3</c:v>
                </c:pt>
                <c:pt idx="10">
                  <c:v>2.9266397635304999E-2</c:v>
                </c:pt>
                <c:pt idx="11">
                  <c:v>-1.07370578125861E-2</c:v>
                </c:pt>
                <c:pt idx="12">
                  <c:v>8.1483153150770093E-3</c:v>
                </c:pt>
                <c:pt idx="13">
                  <c:v>6.5267701055661903E-2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SMB</a:t>
            </a:r>
            <a:r>
              <a:rPr lang="en-US" altLang="zh-CN" baseline="0"/>
              <a:t>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return!$L$2:$L$49</c:f>
              <c:numCache>
                <c:formatCode>General</c:formatCode>
                <c:ptCount val="48"/>
                <c:pt idx="0">
                  <c:v>-1.6363208417208001E-2</c:v>
                </c:pt>
                <c:pt idx="1">
                  <c:v>-9.0325574001015096E-2</c:v>
                </c:pt>
                <c:pt idx="2">
                  <c:v>6.1632562328755802E-2</c:v>
                </c:pt>
                <c:pt idx="3">
                  <c:v>-1.7268386385737352E-2</c:v>
                </c:pt>
                <c:pt idx="4">
                  <c:v>-7.3001169501259733E-2</c:v>
                </c:pt>
                <c:pt idx="5">
                  <c:v>-9.9559435032925817E-2</c:v>
                </c:pt>
                <c:pt idx="6">
                  <c:v>-2.5664133427945698E-2</c:v>
                </c:pt>
                <c:pt idx="7">
                  <c:v>-0.10771156528148609</c:v>
                </c:pt>
                <c:pt idx="8">
                  <c:v>7.1045330285253006E-2</c:v>
                </c:pt>
                <c:pt idx="9">
                  <c:v>1.8833854337948888E-2</c:v>
                </c:pt>
                <c:pt idx="10">
                  <c:v>-2.8138964012026858E-2</c:v>
                </c:pt>
                <c:pt idx="11">
                  <c:v>-8.8077268882521598E-2</c:v>
                </c:pt>
                <c:pt idx="12">
                  <c:v>-2.9698611860847709E-2</c:v>
                </c:pt>
                <c:pt idx="13">
                  <c:v>-0.1089027976839545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-6.4420576596947443E-2</c:v>
                </c:pt>
                <c:pt idx="1">
                  <c:v>2.3528132250580081E-2</c:v>
                </c:pt>
                <c:pt idx="2">
                  <c:v>1.9141312176058724E-2</c:v>
                </c:pt>
                <c:pt idx="3">
                  <c:v>9.3836614235948016E-4</c:v>
                </c:pt>
                <c:pt idx="4">
                  <c:v>-4.7163669507096773E-3</c:v>
                </c:pt>
                <c:pt idx="5">
                  <c:v>1.5445889962933385E-2</c:v>
                </c:pt>
                <c:pt idx="6">
                  <c:v>4.9792721192826572E-2</c:v>
                </c:pt>
                <c:pt idx="7">
                  <c:v>1.9382022471910031E-2</c:v>
                </c:pt>
                <c:pt idx="8">
                  <c:v>2.2531548716247556E-2</c:v>
                </c:pt>
                <c:pt idx="9">
                  <c:v>3.770188561755441E-3</c:v>
                </c:pt>
                <c:pt idx="10">
                  <c:v>4.4368565098396921E-2</c:v>
                </c:pt>
                <c:pt idx="11">
                  <c:v>-1.5474003673825247E-4</c:v>
                </c:pt>
                <c:pt idx="12">
                  <c:v>6.1780784303936496E-3</c:v>
                </c:pt>
                <c:pt idx="13">
                  <c:v>6.0793629135293979E-2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97973</xdr:colOff>
      <xdr:row>2</xdr:row>
      <xdr:rowOff>233083</xdr:rowOff>
    </xdr:from>
    <xdr:to>
      <xdr:col>1</xdr:col>
      <xdr:colOff>5082989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5262282</xdr:colOff>
      <xdr:row>1</xdr:row>
      <xdr:rowOff>2994212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推断：size因子反转阶段，SMALL与BIG走势不再高度一致（两端情况发生频繁），存在较多数两端现象（主要出现在第二象限）。在同向时，small与big return无明显更大趋势，时big高，时small高，较随机；同反向时，small跌更多</text>
  </threadedComment>
  <threadedComment ref="C2" dT="2020-06-16T18:26:14.85" personId="{3FE18A7B-8F1F-448D-87C8-1495971E1CD4}" id="{AA6C1DFE-A53C-4962-978C-ACA417CEA481}" parentId="{0779A75D-0899-4E8B-8CF9-A595C931E538}">
    <text>结合B3看</text>
  </threadedComment>
  <threadedComment ref="C2" dT="2020-06-16T21:06:19.39" personId="{3FE18A7B-8F1F-448D-87C8-1495971E1CD4}" id="{01AABE11-DFC4-4256-882A-357E68CE8A75}" parentId="{0779A75D-0899-4E8B-8CF9-A595C931E538}">
    <text>出现较多异常情况，即rb&gt;0&gt;rs， 导致rs-rb更加负（跌的更厉害），涨的时候很少出现利好SMB的异常。考虑到BIG与HS300走势接近，异常由small带来。</text>
  </threadedComment>
  <threadedComment ref="C2" dT="2020-06-16T21:07:41.65" personId="{3FE18A7B-8F1F-448D-87C8-1495971E1CD4}" id="{4488A8FE-0BA3-4FD7-A7F8-7552F12E71CB}" parentId="{0779A75D-0899-4E8B-8CF9-A595C931E538}">
    <text>推断：因子反转的原因是small return异于big（market）第二象限出现大量远离远点的显著异常。而有效时并small return并没有异域market</text>
  </threadedComment>
  <threadedComment ref="C2" dT="2020-06-16T21:14:26.07" personId="{3FE18A7B-8F1F-448D-87C8-1495971E1CD4}" id="{2A0092B6-7BA6-4F7F-8D8F-4DA8D1A6B3EC}" parentId="{0779A75D-0899-4E8B-8CF9-A595C931E538}">
    <text>R^2特别小，valid invalid都不会这么小</text>
  </threadedComment>
  <threadedComment ref="D2" dT="2020-06-16T18:35:41.43" personId="{3FE18A7B-8F1F-448D-87C8-1495971E1CD4}" id="{BD93CD7A-0A93-4BA5-892D-98E8FD291957}">
    <text>拟合度较同为有效期的07-10好太多（0.17）</text>
  </threadedComment>
  <threadedComment ref="F2" dT="2020-06-16T18:17:07.07" personId="{3FE18A7B-8F1F-448D-87C8-1495971E1CD4}" id="{69A4928E-0783-4778-B5C1-CF4B01C6DB27}">
    <text>ZZ500的拟合度也不高，小市值独立行情。ZZ500对其他阶段拟合度较好，理应500相对其他指数可代表小市值股票更多一些，但turn over时代表性进一步降低，推论：小市值有区别于市场的独立行情</text>
  </threadedComment>
  <threadedComment ref="B3" dT="2020-06-16T18:30:00.24" personId="{3FE18A7B-8F1F-448D-87C8-1495971E1CD4}" id="{AD0D666B-6DD6-4A16-A800-71FAF8032D0B}">
    <text>因子有效阶段，big与small return基本同向，且多数情况下（small return）在big return之上，即SMB正收益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return基本重叠（可在筛选里选择可视），即small组合不会走出独立行情以带来正SMB return
（r_s&gt;0&gt;r_b≈r_m），而是’涨的时候多涨一点，跌的时候少跌一点或跌的接近‘</text>
  </threadedComment>
  <threadedComment ref="B3" dT="2020-06-16T20:15:05.46" personId="{3FE18A7B-8F1F-448D-87C8-1495971E1CD4}" id="{455D5A05-F1CB-4108-B747-C87249F83549}" parentId="{AD0D666B-6DD6-4A16-A800-71FAF8032D0B}">
    <text>本次有效阶段 同跌的频率较低，基本都是通涨，有别于有效阶段07-10，同涨同跌频率相近--&gt;牛市 熊市都可能size因子有效</text>
  </threadedComment>
  <threadedComment ref="B3" dT="2020-06-16T20:17:50.43" personId="{3FE18A7B-8F1F-448D-87C8-1495971E1CD4}" id="{0F861AFB-B171-401C-8093-13E776851357}" parentId="{AD0D666B-6DD6-4A16-A800-71FAF8032D0B}">
    <text>推断：若出现同跌，且跌幅较大，且small跌更多时，是否可推断不在有效期内。逻辑：两次有效期内的同跌时，small要么跌更少，要么接近，要么在大跌时可能稍微跌多一点</text>
  </threadedComment>
  <threadedComment ref="B3" dT="2020-06-16T20:19:43.94" personId="{3FE18A7B-8F1F-448D-87C8-1495971E1CD4}" id="{C480F15B-8326-469A-B851-A01243DD32B9}" parentId="{AD0D666B-6DD6-4A16-A800-71FAF8032D0B}">
    <text>而在无效10-13期间，同跌时，small跌幅较大</text>
  </threadedComment>
  <threadedComment ref="B3" dT="2020-06-16T21:15:30.19" personId="{3FE18A7B-8F1F-448D-87C8-1495971E1CD4}" id="{A4E47751-158F-4C54-B165-53EEB6135F0D}" parentId="{AD0D666B-6DD6-4A16-A800-71FAF8032D0B}">
    <text>市场走白马股行情，白马股--&gt;高市值？</text>
  </threadedComment>
  <threadedComment ref="D3" dT="2020-06-16T18:25:51.65" personId="{3FE18A7B-8F1F-448D-87C8-1495971E1CD4}" id="{F5553440-0C3C-41BE-9038-FD8FF146DDEF}">
    <text>BIG与SMB无线性关系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SMB市场中性程度较有效期07-10更高，拟合度更差，ZZ500 market beta 大概率不通过T检验，即beta=0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15"/>
  <sheetViews>
    <sheetView tabSelected="1" zoomScale="85" zoomScaleNormal="85" workbookViewId="0">
      <selection activeCell="P1" sqref="P1:U4"/>
    </sheetView>
  </sheetViews>
  <sheetFormatPr defaultRowHeight="13.8" x14ac:dyDescent="0.25"/>
  <cols>
    <col min="1" max="1" width="10.109375" style="1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4</v>
      </c>
      <c r="D1" t="s">
        <v>3</v>
      </c>
      <c r="E1" t="s">
        <v>5</v>
      </c>
      <c r="F1" t="s">
        <v>1</v>
      </c>
      <c r="G1" t="s">
        <v>2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s="3" t="s">
        <v>5</v>
      </c>
      <c r="T1" t="s">
        <v>1</v>
      </c>
      <c r="U1" t="s">
        <v>2</v>
      </c>
    </row>
    <row r="2" spans="1:21" x14ac:dyDescent="0.25">
      <c r="A2" s="1">
        <v>42705</v>
      </c>
      <c r="C2">
        <f>100*(1+SUM($J$2:J2))</f>
        <v>93.462552681298348</v>
      </c>
      <c r="D2">
        <f>100*(1+SUM($K$2:K2))</f>
        <v>95.098873523019151</v>
      </c>
      <c r="E2">
        <f>100*(1+SUM($L$2:L2))</f>
        <v>98.363679158279211</v>
      </c>
      <c r="F2">
        <f>100*(1+SUM($M$2:M2))</f>
        <v>93.55794234030526</v>
      </c>
      <c r="G2">
        <f>100*(1+SUM($N$2:N2))</f>
        <v>95.111288603281722</v>
      </c>
      <c r="J2">
        <v>-6.5374473187016502E-2</v>
      </c>
      <c r="K2">
        <v>-4.90112647698085E-2</v>
      </c>
      <c r="L2">
        <f>J2-K2</f>
        <v>-1.6363208417208001E-2</v>
      </c>
      <c r="M2">
        <v>-6.4420576596947443E-2</v>
      </c>
      <c r="N2">
        <v>-4.8887113967182816E-2</v>
      </c>
      <c r="P2" t="s">
        <v>6</v>
      </c>
      <c r="Q2">
        <f>_xlfn.STDEV.S(J:J)</f>
        <v>6.0738344173186472E-2</v>
      </c>
      <c r="R2">
        <f t="shared" ref="R2:U2" si="0">_xlfn.STDEV.S(K:K)</f>
        <v>2.7870695061122736E-2</v>
      </c>
      <c r="S2" s="5">
        <f t="shared" si="0"/>
        <v>5.9750150647380151E-2</v>
      </c>
      <c r="T2">
        <f t="shared" si="0"/>
        <v>2.9937029538790648E-2</v>
      </c>
      <c r="U2">
        <f t="shared" si="0"/>
        <v>3.4345603178999082E-2</v>
      </c>
    </row>
    <row r="3" spans="1:21" x14ac:dyDescent="0.25">
      <c r="A3" s="1">
        <v>42736</v>
      </c>
      <c r="C3">
        <f>100*(1+SUM($J$2:J3))</f>
        <v>87.349474913327157</v>
      </c>
      <c r="D3">
        <f>100*(1+SUM($K$2:K3))</f>
        <v>98.018353155149484</v>
      </c>
      <c r="E3">
        <f>100*(1+SUM($L$2:L3))</f>
        <v>89.331121758177687</v>
      </c>
      <c r="F3">
        <f>100*(1+SUM($M$2:M3))</f>
        <v>95.91075556536326</v>
      </c>
      <c r="G3">
        <f>100*(1+SUM($N$2:N3))</f>
        <v>94.473958492786679</v>
      </c>
      <c r="J3">
        <v>-6.1130777679711798E-2</v>
      </c>
      <c r="K3">
        <v>2.9194796321303298E-2</v>
      </c>
      <c r="L3">
        <f t="shared" ref="L3:L15" si="1">J3-K3</f>
        <v>-9.0325574001015096E-2</v>
      </c>
      <c r="M3">
        <v>2.3528132250580081E-2</v>
      </c>
      <c r="N3">
        <v>-6.3733011049503362E-3</v>
      </c>
      <c r="P3" t="s">
        <v>7</v>
      </c>
      <c r="Q3">
        <f>AVERAGE(J:J)</f>
        <v>-2.3050413222219148E-2</v>
      </c>
      <c r="R3">
        <f t="shared" ref="R3:U3" si="2">AVERAGE(K:K)</f>
        <v>1.5035255887421614E-2</v>
      </c>
      <c r="S3" s="5">
        <f t="shared" si="2"/>
        <v>-3.8085669109640771E-2</v>
      </c>
      <c r="T3">
        <f t="shared" si="2"/>
        <v>1.4041340753882888E-2</v>
      </c>
      <c r="U3">
        <f t="shared" si="2"/>
        <v>-3.8711344052115961E-3</v>
      </c>
    </row>
    <row r="4" spans="1:21" x14ac:dyDescent="0.25">
      <c r="A4" s="1">
        <v>42767</v>
      </c>
      <c r="C4">
        <f>100*(1+SUM($J$2:J4))</f>
        <v>95.416453099075696</v>
      </c>
      <c r="D4">
        <f>100*(1+SUM($K$2:K4))</f>
        <v>99.92207510802244</v>
      </c>
      <c r="E4">
        <f>100*(1+SUM($L$2:L4))</f>
        <v>95.49437799105327</v>
      </c>
      <c r="F4">
        <f>100*(1+SUM($M$2:M4))</f>
        <v>97.824886782969131</v>
      </c>
      <c r="G4">
        <f>100*(1+SUM($N$2:N4))</f>
        <v>98.125478245474397</v>
      </c>
      <c r="J4">
        <v>8.0669781857485301E-2</v>
      </c>
      <c r="K4">
        <v>1.9037219528729499E-2</v>
      </c>
      <c r="L4">
        <f t="shared" si="1"/>
        <v>6.1632562328755802E-2</v>
      </c>
      <c r="M4">
        <v>1.9141312176058724E-2</v>
      </c>
      <c r="N4">
        <v>3.651519752687709E-2</v>
      </c>
      <c r="P4" t="s">
        <v>8</v>
      </c>
      <c r="Q4">
        <f>Q3/Q2</f>
        <v>-0.37950348393585243</v>
      </c>
      <c r="R4">
        <f t="shared" ref="R4:U4" si="3">R3/R2</f>
        <v>0.53946469058084334</v>
      </c>
      <c r="S4" s="5">
        <f t="shared" si="3"/>
        <v>-0.637415449115871</v>
      </c>
      <c r="T4">
        <f t="shared" si="3"/>
        <v>0.46902919127927978</v>
      </c>
      <c r="U4">
        <f t="shared" si="3"/>
        <v>-0.11271120745896916</v>
      </c>
    </row>
    <row r="5" spans="1:21" x14ac:dyDescent="0.25">
      <c r="A5" s="1">
        <v>42795</v>
      </c>
      <c r="C5">
        <f>100*(1+SUM($J$2:J5))</f>
        <v>93.89354049456928</v>
      </c>
      <c r="D5">
        <f>100*(1+SUM($K$2:K5))</f>
        <v>100.12600114208976</v>
      </c>
      <c r="E5">
        <f>100*(1+SUM($L$2:L5))</f>
        <v>93.767539352479531</v>
      </c>
      <c r="F5">
        <f>100*(1+SUM($M$2:M5))</f>
        <v>97.918723397205085</v>
      </c>
      <c r="G5">
        <f>100*(1+SUM($N$2:N5))</f>
        <v>97.360942059443445</v>
      </c>
      <c r="J5">
        <v>-1.5229126045064101E-2</v>
      </c>
      <c r="K5">
        <v>2.0392603406732498E-3</v>
      </c>
      <c r="L5">
        <f t="shared" si="1"/>
        <v>-1.7268386385737352E-2</v>
      </c>
      <c r="M5">
        <v>9.3836614235948016E-4</v>
      </c>
      <c r="N5">
        <v>-7.6453618603094754E-3</v>
      </c>
    </row>
    <row r="6" spans="1:21" x14ac:dyDescent="0.25">
      <c r="A6" s="1">
        <v>42826</v>
      </c>
      <c r="C6">
        <f>100*(1+SUM($J$2:J6))</f>
        <v>86.057078072210047</v>
      </c>
      <c r="D6">
        <f>100*(1+SUM($K$2:K6))</f>
        <v>99.589655669856498</v>
      </c>
      <c r="E6">
        <f>100*(1+SUM($L$2:L6))</f>
        <v>86.467422402353563</v>
      </c>
      <c r="F6">
        <f>100*(1+SUM($M$2:M6))</f>
        <v>97.447086702134115</v>
      </c>
      <c r="G6">
        <f>100*(1+SUM($N$2:N6))</f>
        <v>94.396237647299699</v>
      </c>
      <c r="J6">
        <v>-7.8364624223592402E-2</v>
      </c>
      <c r="K6">
        <v>-5.3634547223326704E-3</v>
      </c>
      <c r="L6">
        <f t="shared" si="1"/>
        <v>-7.3001169501259733E-2</v>
      </c>
      <c r="M6">
        <v>-4.7163669507096773E-3</v>
      </c>
      <c r="N6">
        <v>-2.9647044121437437E-2</v>
      </c>
    </row>
    <row r="7" spans="1:21" x14ac:dyDescent="0.25">
      <c r="A7" s="1">
        <v>42856</v>
      </c>
      <c r="C7">
        <f>100*(1+SUM($J$2:J7))</f>
        <v>77.050247916643201</v>
      </c>
      <c r="D7">
        <f>100*(1+SUM($K$2:K7))</f>
        <v>100.53876901758221</v>
      </c>
      <c r="E7">
        <f>100*(1+SUM($L$2:L7))</f>
        <v>76.511478899060975</v>
      </c>
      <c r="F7">
        <f>100*(1+SUM($M$2:M7))</f>
        <v>98.991675698427457</v>
      </c>
      <c r="G7">
        <f>100*(1+SUM($N$2:N7))</f>
        <v>88.153984924282767</v>
      </c>
      <c r="J7">
        <v>-9.0068301555668501E-2</v>
      </c>
      <c r="K7">
        <v>9.4911334772573106E-3</v>
      </c>
      <c r="L7">
        <f t="shared" si="1"/>
        <v>-9.9559435032925817E-2</v>
      </c>
      <c r="M7">
        <v>1.5445889962933385E-2</v>
      </c>
      <c r="N7">
        <v>-6.2422527230169278E-2</v>
      </c>
    </row>
    <row r="8" spans="1:21" x14ac:dyDescent="0.25">
      <c r="A8" s="1">
        <v>42887</v>
      </c>
      <c r="C8">
        <f>100*(1+SUM($J$2:J8))</f>
        <v>78.964571354284843</v>
      </c>
      <c r="D8">
        <f>100*(1+SUM($K$2:K8))</f>
        <v>105.01950579801841</v>
      </c>
      <c r="E8">
        <f>100*(1+SUM($L$2:L8))</f>
        <v>73.945065556266414</v>
      </c>
      <c r="F8">
        <f>100*(1+SUM($M$2:M8))</f>
        <v>103.9709478177101</v>
      </c>
      <c r="G8">
        <f>100*(1+SUM($N$2:N8))</f>
        <v>93.546406070897689</v>
      </c>
      <c r="J8">
        <v>1.91432343764164E-2</v>
      </c>
      <c r="K8">
        <v>4.4807367804362098E-2</v>
      </c>
      <c r="L8">
        <f t="shared" si="1"/>
        <v>-2.5664133427945698E-2</v>
      </c>
      <c r="M8">
        <v>4.9792721192826572E-2</v>
      </c>
      <c r="N8">
        <v>5.3924211466149188E-2</v>
      </c>
    </row>
    <row r="9" spans="1:21" x14ac:dyDescent="0.25">
      <c r="A9" s="1">
        <v>42917</v>
      </c>
      <c r="C9">
        <f>100*(1+SUM($J$2:J9))</f>
        <v>72.270433642093991</v>
      </c>
      <c r="D9">
        <f>100*(1+SUM($K$2:K9))</f>
        <v>109.09652461397619</v>
      </c>
      <c r="E9">
        <f>100*(1+SUM($L$2:L9))</f>
        <v>63.173909028117805</v>
      </c>
      <c r="F9">
        <f>100*(1+SUM($M$2:M9))</f>
        <v>105.90915006490111</v>
      </c>
      <c r="G9">
        <f>100*(1+SUM($N$2:N9))</f>
        <v>96.150443762974803</v>
      </c>
      <c r="J9">
        <v>-6.6941377121908494E-2</v>
      </c>
      <c r="K9">
        <v>4.07701881595776E-2</v>
      </c>
      <c r="L9">
        <f t="shared" si="1"/>
        <v>-0.10771156528148609</v>
      </c>
      <c r="M9">
        <v>1.9382022471910031E-2</v>
      </c>
      <c r="N9">
        <v>2.6040376920771071E-2</v>
      </c>
    </row>
    <row r="10" spans="1:21" x14ac:dyDescent="0.25">
      <c r="A10" s="1">
        <v>42948</v>
      </c>
      <c r="C10">
        <f>100*(1+SUM($J$2:J10))</f>
        <v>81.688600361716695</v>
      </c>
      <c r="D10">
        <f>100*(1+SUM($K$2:K10))</f>
        <v>111.41015830507359</v>
      </c>
      <c r="E10">
        <f>100*(1+SUM($L$2:L10))</f>
        <v>70.278442056643115</v>
      </c>
      <c r="F10">
        <f>100*(1+SUM($M$2:M10))</f>
        <v>108.16230493652587</v>
      </c>
      <c r="G10">
        <f>100*(1+SUM($N$2:N10))</f>
        <v>98.888297049732515</v>
      </c>
      <c r="J10">
        <v>9.4181667196227101E-2</v>
      </c>
      <c r="K10">
        <v>2.3136336910974099E-2</v>
      </c>
      <c r="L10">
        <f t="shared" si="1"/>
        <v>7.1045330285253006E-2</v>
      </c>
      <c r="M10">
        <v>2.2531548716247556E-2</v>
      </c>
      <c r="N10">
        <v>2.7378532867577056E-2</v>
      </c>
    </row>
    <row r="11" spans="1:21" x14ac:dyDescent="0.25">
      <c r="A11" s="1">
        <v>42979</v>
      </c>
      <c r="C11">
        <f>100*(1+SUM($J$2:J11))</f>
        <v>84.01665011348247</v>
      </c>
      <c r="D11">
        <f>100*(1+SUM($K$2:K11))</f>
        <v>111.85482262304447</v>
      </c>
      <c r="E11">
        <f>100*(1+SUM($L$2:L11))</f>
        <v>72.161827490437986</v>
      </c>
      <c r="F11">
        <f>100*(1+SUM($M$2:M11))</f>
        <v>108.53932379270141</v>
      </c>
      <c r="G11">
        <f>100*(1+SUM($N$2:N11))</f>
        <v>100.94117452464531</v>
      </c>
      <c r="J11">
        <v>2.3280497517657699E-2</v>
      </c>
      <c r="K11">
        <v>4.4466431797088096E-3</v>
      </c>
      <c r="L11">
        <f t="shared" si="1"/>
        <v>1.8833854337948888E-2</v>
      </c>
      <c r="M11">
        <v>3.770188561755441E-3</v>
      </c>
      <c r="N11">
        <v>2.0528774749127943E-2</v>
      </c>
    </row>
    <row r="12" spans="1:21" x14ac:dyDescent="0.25">
      <c r="A12" s="1">
        <v>43009</v>
      </c>
      <c r="C12">
        <f>100*(1+SUM($J$2:J12))</f>
        <v>84.129393475810289</v>
      </c>
      <c r="D12">
        <f>100*(1+SUM($K$2:K12))</f>
        <v>114.78146238657499</v>
      </c>
      <c r="E12">
        <f>100*(1+SUM($L$2:L12))</f>
        <v>69.347931089235303</v>
      </c>
      <c r="F12">
        <f>100*(1+SUM($M$2:M12))</f>
        <v>112.97618030254111</v>
      </c>
      <c r="G12">
        <f>100*(1+SUM($N$2:N12))</f>
        <v>100.28922382150776</v>
      </c>
      <c r="J12">
        <v>1.12743362327814E-3</v>
      </c>
      <c r="K12">
        <v>2.9266397635304999E-2</v>
      </c>
      <c r="L12">
        <f t="shared" si="1"/>
        <v>-2.8138964012026858E-2</v>
      </c>
      <c r="M12">
        <v>4.4368565098396921E-2</v>
      </c>
      <c r="N12">
        <v>-6.5195070313754386E-3</v>
      </c>
    </row>
    <row r="13" spans="1:21" x14ac:dyDescent="0.25">
      <c r="A13" s="1">
        <v>43040</v>
      </c>
      <c r="C13">
        <f>100*(1+SUM($J$2:J13))</f>
        <v>74.247960806299517</v>
      </c>
      <c r="D13">
        <f>100*(1+SUM($K$2:K13))</f>
        <v>113.70775660531636</v>
      </c>
      <c r="E13">
        <f>100*(1+SUM($L$2:L13))</f>
        <v>60.54020420098314</v>
      </c>
      <c r="F13">
        <f>100*(1+SUM($M$2:M13))</f>
        <v>112.96070629886728</v>
      </c>
      <c r="G13">
        <f>100*(1+SUM($N$2:N13))</f>
        <v>95.765130842776898</v>
      </c>
      <c r="J13">
        <v>-9.8814326695107702E-2</v>
      </c>
      <c r="K13">
        <v>-1.07370578125861E-2</v>
      </c>
      <c r="L13">
        <f t="shared" si="1"/>
        <v>-8.8077268882521598E-2</v>
      </c>
      <c r="M13">
        <v>-1.5474003673825247E-4</v>
      </c>
      <c r="N13">
        <v>-4.5240929787308634E-2</v>
      </c>
    </row>
    <row r="14" spans="1:21" x14ac:dyDescent="0.25">
      <c r="A14" s="1">
        <v>43070</v>
      </c>
      <c r="C14">
        <f>100*(1+SUM($J$2:J14))</f>
        <v>72.092931151722453</v>
      </c>
      <c r="D14">
        <f>100*(1+SUM($K$2:K14))</f>
        <v>114.52258813682408</v>
      </c>
      <c r="E14">
        <f>100*(1+SUM($L$2:L14))</f>
        <v>57.57034301489837</v>
      </c>
      <c r="F14">
        <f>100*(1+SUM($M$2:M14))</f>
        <v>113.57851414190665</v>
      </c>
      <c r="G14">
        <f>100*(1+SUM($N$2:N14))</f>
        <v>95.563962790818053</v>
      </c>
      <c r="J14">
        <v>-2.15502965457707E-2</v>
      </c>
      <c r="K14">
        <v>8.1483153150770093E-3</v>
      </c>
      <c r="L14">
        <f t="shared" si="1"/>
        <v>-2.9698611860847709E-2</v>
      </c>
      <c r="M14">
        <v>6.1780784303936496E-3</v>
      </c>
      <c r="N14">
        <v>-2.011680519588398E-3</v>
      </c>
    </row>
    <row r="15" spans="1:21" x14ac:dyDescent="0.25">
      <c r="A15" s="1">
        <v>43101</v>
      </c>
      <c r="C15">
        <f>100*(1+SUM($J$2:J15))</f>
        <v>67.729421488893195</v>
      </c>
      <c r="D15">
        <f>100*(1+SUM($K$2:K15))</f>
        <v>121.04935824239024</v>
      </c>
      <c r="E15">
        <f>100*(1+SUM($L$2:L15))</f>
        <v>46.680063246502925</v>
      </c>
      <c r="F15">
        <f>100*(1+SUM($M$2:M15))</f>
        <v>119.65787705543605</v>
      </c>
      <c r="G15">
        <f>100*(1+SUM($N$2:N15))</f>
        <v>94.580411832703774</v>
      </c>
      <c r="J15">
        <v>-4.3635096628292597E-2</v>
      </c>
      <c r="K15">
        <v>6.5267701055661903E-2</v>
      </c>
      <c r="L15">
        <f t="shared" si="1"/>
        <v>-0.1089027976839545</v>
      </c>
      <c r="M15">
        <v>6.0793629135293979E-2</v>
      </c>
      <c r="N15">
        <v>-9.8355095811428848E-3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16"/>
  <sheetViews>
    <sheetView zoomScale="85" zoomScaleNormal="85" workbookViewId="0"/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4" t="s">
        <v>9</v>
      </c>
      <c r="D3" s="2"/>
      <c r="E3" s="2"/>
      <c r="F3" s="2"/>
    </row>
    <row r="4" spans="1:6" ht="249" customHeight="1" x14ac:dyDescent="0.25">
      <c r="A4" s="2" t="s">
        <v>5</v>
      </c>
      <c r="B4" s="2"/>
      <c r="C4" s="4" t="s">
        <v>9</v>
      </c>
      <c r="D4" s="2"/>
      <c r="E4" s="2"/>
      <c r="F4" s="2"/>
    </row>
    <row r="5" spans="1:6" ht="249" customHeight="1" x14ac:dyDescent="0.25">
      <c r="A5" s="2" t="s">
        <v>1</v>
      </c>
      <c r="B5" s="2"/>
      <c r="C5" s="4" t="s">
        <v>9</v>
      </c>
      <c r="D5" s="2"/>
      <c r="E5" s="2"/>
      <c r="F5" s="2"/>
    </row>
    <row r="6" spans="1:6" ht="249" customHeight="1" x14ac:dyDescent="0.25">
      <c r="A6" s="2" t="s">
        <v>2</v>
      </c>
      <c r="B6" s="2"/>
      <c r="C6" s="4" t="s">
        <v>9</v>
      </c>
      <c r="D6" s="2"/>
      <c r="E6" s="2"/>
      <c r="F6" s="2"/>
    </row>
    <row r="7" spans="1:6" x14ac:dyDescent="0.25">
      <c r="C7" s="4" t="s">
        <v>9</v>
      </c>
    </row>
    <row r="8" spans="1:6" x14ac:dyDescent="0.25">
      <c r="C8" s="4" t="s">
        <v>9</v>
      </c>
    </row>
    <row r="9" spans="1:6" x14ac:dyDescent="0.25">
      <c r="C9" s="4" t="s">
        <v>9</v>
      </c>
    </row>
    <row r="10" spans="1:6" x14ac:dyDescent="0.25">
      <c r="C10" s="4" t="s">
        <v>9</v>
      </c>
    </row>
    <row r="11" spans="1:6" x14ac:dyDescent="0.25">
      <c r="C11" s="4" t="s">
        <v>9</v>
      </c>
    </row>
    <row r="12" spans="1:6" x14ac:dyDescent="0.25">
      <c r="C12" s="4" t="s">
        <v>9</v>
      </c>
    </row>
    <row r="13" spans="1:6" x14ac:dyDescent="0.25">
      <c r="C13" s="4" t="s">
        <v>9</v>
      </c>
    </row>
    <row r="14" spans="1:6" x14ac:dyDescent="0.25">
      <c r="C14" s="4" t="s">
        <v>9</v>
      </c>
    </row>
    <row r="15" spans="1:6" x14ac:dyDescent="0.25">
      <c r="C15" s="4" t="s">
        <v>9</v>
      </c>
    </row>
    <row r="16" spans="1:6" x14ac:dyDescent="0.25">
      <c r="C16" s="4" t="s">
        <v>9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2020-06-19T10:01:34Z</dcterms:modified>
</cp:coreProperties>
</file>