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600" windowHeight="9570"/>
  </bookViews>
  <sheets>
    <sheet name="产品价差汇总" sheetId="4" r:id="rId1"/>
    <sheet name="销售价差表样" sheetId="2" r:id="rId2"/>
    <sheet name="区域业务员价差汇总表样" sheetId="3" r:id="rId3"/>
    <sheet name="客户价差汇总表样" sheetId="7" r:id="rId4"/>
    <sheet name="客户贡献值表样" sheetId="8" r:id="rId5"/>
    <sheet name="销售价差基数" sheetId="1" r:id="rId6"/>
    <sheet name="环比表样" sheetId="5" r:id="rId7"/>
  </sheets>
  <calcPr calcId="124519"/>
</workbook>
</file>

<file path=xl/calcChain.xml><?xml version="1.0" encoding="utf-8"?>
<calcChain xmlns="http://schemas.openxmlformats.org/spreadsheetml/2006/main">
  <c r="F9" i="4"/>
  <c r="E9"/>
  <c r="D9"/>
  <c r="C9"/>
  <c r="N3" i="8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"/>
  <c r="Y3" i="2" l="1"/>
  <c r="Y4"/>
  <c r="Y5"/>
  <c r="Y6"/>
  <c r="Y7"/>
  <c r="Y8"/>
  <c r="Y9"/>
  <c r="Y10"/>
  <c r="Y11"/>
  <c r="Y12"/>
  <c r="Y13"/>
  <c r="Y14"/>
  <c r="Y15"/>
  <c r="Y16"/>
  <c r="Y17"/>
  <c r="Y18"/>
  <c r="Y19"/>
  <c r="Y20"/>
  <c r="Y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"/>
  <c r="AF2"/>
  <c r="AJ2"/>
  <c r="AI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W2"/>
  <c r="X3"/>
  <c r="X4"/>
  <c r="X5"/>
  <c r="X6"/>
  <c r="X7"/>
  <c r="X8"/>
  <c r="X9"/>
  <c r="X10"/>
  <c r="X11"/>
  <c r="X12"/>
  <c r="X13"/>
  <c r="X14"/>
  <c r="X15"/>
  <c r="X16"/>
  <c r="X17"/>
  <c r="X18"/>
  <c r="X19"/>
  <c r="X20"/>
  <c r="W3"/>
  <c r="W4"/>
  <c r="W5"/>
  <c r="W6"/>
  <c r="W7"/>
  <c r="W8"/>
  <c r="W9"/>
  <c r="W10"/>
  <c r="W11"/>
  <c r="W12"/>
  <c r="W13"/>
  <c r="W14"/>
  <c r="W15"/>
  <c r="W16"/>
  <c r="W17"/>
  <c r="W18"/>
  <c r="W19"/>
  <c r="W20"/>
  <c r="AN21" l="1"/>
  <c r="X2"/>
  <c r="M5" i="7" l="1"/>
  <c r="I20"/>
  <c r="I19"/>
  <c r="H19"/>
  <c r="G19"/>
  <c r="N19" s="1"/>
  <c r="I11"/>
  <c r="H11"/>
  <c r="H20" s="1"/>
  <c r="G11"/>
  <c r="N11" s="1"/>
  <c r="I5"/>
  <c r="H5"/>
  <c r="G5"/>
  <c r="N5" s="1"/>
  <c r="F19"/>
  <c r="M19" s="1"/>
  <c r="F11"/>
  <c r="M11" s="1"/>
  <c r="F5"/>
  <c r="C37" i="5"/>
  <c r="C39" s="1"/>
  <c r="C33"/>
  <c r="C29"/>
  <c r="H22" i="3"/>
  <c r="G22"/>
  <c r="F22"/>
  <c r="E22"/>
  <c r="H18"/>
  <c r="G18"/>
  <c r="F18"/>
  <c r="E18"/>
  <c r="I18" s="1"/>
  <c r="K14" i="4"/>
  <c r="K12"/>
  <c r="K11"/>
  <c r="K10"/>
  <c r="K8"/>
  <c r="K7"/>
  <c r="K6"/>
  <c r="K5"/>
  <c r="K4"/>
  <c r="K3"/>
  <c r="F13"/>
  <c r="F15" s="1"/>
  <c r="E13"/>
  <c r="E15" s="1"/>
  <c r="D13"/>
  <c r="D15" s="1"/>
  <c r="C13"/>
  <c r="C15" s="1"/>
  <c r="G9"/>
  <c r="K9" s="1"/>
  <c r="H10" i="3"/>
  <c r="G10"/>
  <c r="F10"/>
  <c r="E10"/>
  <c r="I10" s="1"/>
  <c r="H6"/>
  <c r="H14" s="1"/>
  <c r="G6"/>
  <c r="F6"/>
  <c r="E6"/>
  <c r="I6" s="1"/>
  <c r="AA21" i="2"/>
  <c r="F14" i="3" l="1"/>
  <c r="G20" i="7"/>
  <c r="G14" i="3"/>
  <c r="H26"/>
  <c r="G26"/>
  <c r="F26"/>
  <c r="W21" i="2"/>
  <c r="F20" i="7"/>
  <c r="E14" i="3"/>
  <c r="J10"/>
  <c r="K10" s="1"/>
  <c r="J6"/>
  <c r="K6" s="1"/>
  <c r="E26"/>
  <c r="J22"/>
  <c r="J18"/>
  <c r="K18" s="1"/>
  <c r="I26"/>
  <c r="J26"/>
  <c r="I22"/>
  <c r="G15" i="4"/>
  <c r="H15"/>
  <c r="H13"/>
  <c r="H9"/>
  <c r="I9" s="1"/>
  <c r="G13"/>
  <c r="K13" s="1"/>
  <c r="I15" l="1"/>
  <c r="K15"/>
  <c r="X21" i="2"/>
  <c r="Y21"/>
  <c r="I14" i="3"/>
  <c r="K14" s="1"/>
  <c r="J14"/>
  <c r="K26"/>
  <c r="K22"/>
  <c r="I13" i="4"/>
</calcChain>
</file>

<file path=xl/comments1.xml><?xml version="1.0" encoding="utf-8"?>
<comments xmlns="http://schemas.openxmlformats.org/spreadsheetml/2006/main">
  <authors>
    <author>user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取用销售价差中实际价差的总额数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取用销售价差中，（标准价差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销项税额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进项税额）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开票量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价差总额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销量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手工匹配进去</t>
        </r>
      </text>
    </comment>
  </commentList>
</comments>
</file>

<file path=xl/comments2.xml><?xml version="1.0" encoding="utf-8"?>
<comments xmlns="http://schemas.openxmlformats.org/spreadsheetml/2006/main">
  <authors>
    <author>user</author>
    <author>Administrator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到省级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价格组成中的标准价差含税差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订单上的销售单价</t>
        </r>
      </text>
    </comment>
    <comment ref="Q1" authorId="1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供应商报价，早上10点前的预估价；</t>
        </r>
      </text>
    </comment>
    <comment ref="R1" authorId="1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实际原料市价，需通过手工方式调整
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税差＝（含税单价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原料市价）</t>
        </r>
        <r>
          <rPr>
            <sz val="9"/>
            <color indexed="81"/>
            <rFont val="Tahoma"/>
            <family val="2"/>
          </rPr>
          <t>/1.13*.13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进项抵扣（进项抵扣金额维护在产品备注项内）
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取自对应客户对应地址的标准运费</t>
        </r>
      </text>
    </comment>
    <comment ref="V1" authorId="1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取用价格组成里的运费补贴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系统出具时的采用原料预估价而非原料市价，原料市价采用手工调整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运费平台内的实际运费，含联运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仓储费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即为回签日期</t>
        </r>
      </text>
    </comment>
    <comment ref="AJ1" authorId="1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开票时间点批次成本-原料市价+进项税额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为开票量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取用销售价差中实际价差的总额数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取用销售价差中，（标准价差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销项税额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进项税额）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开票量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价差总额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销量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取用销售价差中实际价差的总额数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取用销售价差中，（标准价差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销项税额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进项税额）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开票量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价差总额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销量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取用价差表内贡献值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取用价差表内销售费用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</t>
        </r>
        <r>
          <rPr>
            <sz val="9"/>
            <color indexed="81"/>
            <rFont val="Tahoma"/>
            <family val="2"/>
          </rPr>
          <t>OA</t>
        </r>
        <r>
          <rPr>
            <sz val="9"/>
            <color indexed="81"/>
            <rFont val="宋体"/>
            <family val="3"/>
            <charset val="134"/>
          </rPr>
          <t>来实现每家客户的招待费归集，并取数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</t>
        </r>
        <r>
          <rPr>
            <sz val="9"/>
            <color indexed="81"/>
            <rFont val="Tahoma"/>
            <family val="2"/>
          </rPr>
          <t>OA</t>
        </r>
        <r>
          <rPr>
            <sz val="9"/>
            <color indexed="81"/>
            <rFont val="宋体"/>
            <family val="3"/>
            <charset val="134"/>
          </rPr>
          <t>来实现每个业务员的差旅费，并归集直接费用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通过</t>
        </r>
        <r>
          <rPr>
            <sz val="9"/>
            <color indexed="81"/>
            <rFont val="Tahoma"/>
            <family val="2"/>
          </rPr>
          <t>OA</t>
        </r>
        <r>
          <rPr>
            <sz val="9"/>
            <color indexed="81"/>
            <rFont val="宋体"/>
            <family val="3"/>
            <charset val="134"/>
          </rPr>
          <t>来归集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手工补入需计入的费用</t>
        </r>
      </text>
    </comment>
  </commentList>
</comments>
</file>

<file path=xl/sharedStrings.xml><?xml version="1.0" encoding="utf-8"?>
<sst xmlns="http://schemas.openxmlformats.org/spreadsheetml/2006/main" count="342" uniqueCount="122">
  <si>
    <t>序号</t>
    <phoneticPr fontId="2" type="noConversion"/>
  </si>
  <si>
    <t>客户编码</t>
    <phoneticPr fontId="2" type="noConversion"/>
  </si>
  <si>
    <t>客户名称</t>
    <phoneticPr fontId="2" type="noConversion"/>
  </si>
  <si>
    <t>集团公司名称</t>
    <phoneticPr fontId="2" type="noConversion"/>
  </si>
  <si>
    <t>产品名称</t>
    <phoneticPr fontId="2" type="noConversion"/>
  </si>
  <si>
    <t>价差总额</t>
    <phoneticPr fontId="2" type="noConversion"/>
  </si>
  <si>
    <t>销量</t>
    <phoneticPr fontId="2" type="noConversion"/>
  </si>
  <si>
    <t>含税单价</t>
    <phoneticPr fontId="2" type="noConversion"/>
  </si>
  <si>
    <t>原料市价</t>
    <phoneticPr fontId="2" type="noConversion"/>
  </si>
  <si>
    <t>标准运费</t>
    <phoneticPr fontId="2" type="noConversion"/>
  </si>
  <si>
    <t>单吨价差</t>
    <phoneticPr fontId="2" type="noConversion"/>
  </si>
  <si>
    <t>序号</t>
    <phoneticPr fontId="2" type="noConversion"/>
  </si>
  <si>
    <t>产品名称</t>
    <phoneticPr fontId="2" type="noConversion"/>
  </si>
  <si>
    <t>销售区域</t>
    <phoneticPr fontId="2" type="noConversion"/>
  </si>
  <si>
    <t>业务员</t>
    <phoneticPr fontId="2" type="noConversion"/>
  </si>
  <si>
    <t>备注：</t>
    <phoneticPr fontId="2" type="noConversion"/>
  </si>
  <si>
    <t>1、此表用于订单价差与基准价差之间的比较；实际控制中，若实际低于该价差，则需要对订单予以审批；</t>
    <phoneticPr fontId="2" type="noConversion"/>
  </si>
  <si>
    <t>2、上述表内数据，订单数据均取自ERP系统中，价格管理模块中的数据；</t>
    <phoneticPr fontId="2" type="noConversion"/>
  </si>
  <si>
    <t>1、此表用于各家客户的基础维护，最低价差标准；</t>
    <phoneticPr fontId="2" type="noConversion"/>
  </si>
  <si>
    <t>2、结合ERP中的数据，结合手工维护数据，若是ERP系统中有该维护的基础数据，则用ERP系统中的，若是没有，从OA系统中进行维护；</t>
    <phoneticPr fontId="2" type="noConversion"/>
  </si>
  <si>
    <t>合计</t>
    <phoneticPr fontId="2" type="noConversion"/>
  </si>
  <si>
    <t>南区小计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</si>
  <si>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</si>
  <si>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</si>
  <si>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</si>
  <si>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</si>
  <si>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勃乐系列</t>
    <phoneticPr fontId="2" type="noConversion"/>
  </si>
  <si>
    <t>E</t>
    <phoneticPr fontId="2" type="noConversion"/>
  </si>
  <si>
    <t>F</t>
    <phoneticPr fontId="2" type="noConversion"/>
  </si>
  <si>
    <t>大豆粉系列</t>
    <phoneticPr fontId="2" type="noConversion"/>
  </si>
  <si>
    <t>G</t>
    <phoneticPr fontId="2" type="noConversion"/>
  </si>
  <si>
    <t>酸酸乳系列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</si>
  <si>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</si>
  <si>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</si>
  <si>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</si>
  <si>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活力蛋白系列</t>
    <phoneticPr fontId="2" type="noConversion"/>
  </si>
  <si>
    <t>去年同期</t>
    <phoneticPr fontId="2" type="noConversion"/>
  </si>
  <si>
    <t>本年-去年</t>
    <phoneticPr fontId="2" type="noConversion"/>
  </si>
  <si>
    <t>业务员A小计</t>
    <phoneticPr fontId="2" type="noConversion"/>
  </si>
  <si>
    <t>业务员B小计</t>
    <phoneticPr fontId="2" type="noConversion"/>
  </si>
  <si>
    <t>业务员C小计</t>
    <phoneticPr fontId="2" type="noConversion"/>
  </si>
  <si>
    <t>业务员D小计</t>
    <phoneticPr fontId="2" type="noConversion"/>
  </si>
  <si>
    <t>北区小计</t>
    <phoneticPr fontId="2" type="noConversion"/>
  </si>
  <si>
    <t>1月</t>
    <phoneticPr fontId="2" type="noConversion"/>
  </si>
  <si>
    <t>2月</t>
  </si>
  <si>
    <t>2月</t>
    <phoneticPr fontId="2" type="noConversion"/>
  </si>
  <si>
    <t>销售区域</t>
    <phoneticPr fontId="2" type="noConversion"/>
  </si>
  <si>
    <t>业务员</t>
    <phoneticPr fontId="2" type="noConversion"/>
  </si>
  <si>
    <t>单吨价差</t>
    <phoneticPr fontId="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</si>
  <si>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</si>
  <si>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</si>
  <si>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</si>
  <si>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</si>
  <si>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</si>
  <si>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</si>
  <si>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</si>
  <si>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</si>
  <si>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</si>
  <si>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</si>
  <si>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2" type="noConversion"/>
  </si>
  <si>
    <t>A集团小计</t>
    <phoneticPr fontId="2" type="noConversion"/>
  </si>
  <si>
    <t>B集团小计</t>
    <phoneticPr fontId="2" type="noConversion"/>
  </si>
  <si>
    <t>销量占比</t>
    <phoneticPr fontId="2" type="noConversion"/>
  </si>
  <si>
    <t>价差总额占比</t>
    <phoneticPr fontId="2" type="noConversion"/>
  </si>
  <si>
    <t>C集团小计</t>
    <phoneticPr fontId="2" type="noConversion"/>
  </si>
  <si>
    <t>客户纬度环比</t>
    <phoneticPr fontId="2" type="noConversion"/>
  </si>
  <si>
    <t>三、</t>
    <phoneticPr fontId="2" type="noConversion"/>
  </si>
  <si>
    <t>二、产品纬度环比</t>
    <phoneticPr fontId="2" type="noConversion"/>
  </si>
  <si>
    <t>一、区域业务员纬度环比</t>
    <phoneticPr fontId="2" type="noConversion"/>
  </si>
  <si>
    <t>订单号</t>
    <phoneticPr fontId="2" type="noConversion"/>
  </si>
  <si>
    <t>商务扣款</t>
    <phoneticPr fontId="2" type="noConversion"/>
  </si>
  <si>
    <t>数量</t>
    <phoneticPr fontId="2" type="noConversion"/>
  </si>
  <si>
    <t>集团客户名称</t>
    <phoneticPr fontId="2" type="noConversion"/>
  </si>
  <si>
    <t>招待费</t>
    <phoneticPr fontId="2" type="noConversion"/>
  </si>
  <si>
    <t>差旅费</t>
    <phoneticPr fontId="2" type="noConversion"/>
  </si>
  <si>
    <t>其它费用</t>
    <phoneticPr fontId="2" type="noConversion"/>
  </si>
  <si>
    <t>客户贡献值</t>
    <phoneticPr fontId="2" type="noConversion"/>
  </si>
  <si>
    <t>业务贡献值</t>
    <phoneticPr fontId="2" type="noConversion"/>
  </si>
  <si>
    <t>客户排名</t>
    <phoneticPr fontId="2" type="noConversion"/>
  </si>
  <si>
    <t>实际运费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</si>
  <si>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</si>
  <si>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</si>
  <si>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</si>
  <si>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勃乐、酸酸乳、大豆粉分开</t>
    <phoneticPr fontId="2" type="noConversion"/>
  </si>
  <si>
    <t>销售部门</t>
    <phoneticPr fontId="2" type="noConversion"/>
  </si>
  <si>
    <t>客户区域</t>
    <phoneticPr fontId="2" type="noConversion"/>
  </si>
  <si>
    <t>标准价差</t>
  </si>
  <si>
    <t>订单价差-标准价差</t>
  </si>
  <si>
    <t>大类、中类、小类</t>
  </si>
  <si>
    <t>实际订单价差</t>
  </si>
  <si>
    <t>实际生产成本</t>
  </si>
  <si>
    <t>订单日期</t>
    <phoneticPr fontId="2" type="noConversion"/>
  </si>
  <si>
    <t>开票日期</t>
    <phoneticPr fontId="2" type="noConversion"/>
  </si>
  <si>
    <t>回款日期</t>
    <phoneticPr fontId="2" type="noConversion"/>
  </si>
  <si>
    <t>发货数量</t>
    <phoneticPr fontId="2" type="noConversion"/>
  </si>
  <si>
    <t>开票数量</t>
    <phoneticPr fontId="2" type="noConversion"/>
  </si>
  <si>
    <t>发货日期</t>
    <phoneticPr fontId="2" type="noConversion"/>
  </si>
  <si>
    <t>到货日期</t>
    <phoneticPr fontId="2" type="noConversion"/>
  </si>
  <si>
    <t>发票编号</t>
    <phoneticPr fontId="2" type="noConversion"/>
  </si>
  <si>
    <t>实际发票号</t>
    <phoneticPr fontId="2" type="noConversion"/>
  </si>
  <si>
    <t>回款金额</t>
    <phoneticPr fontId="2" type="noConversion"/>
  </si>
  <si>
    <t>账期天数</t>
    <phoneticPr fontId="2" type="noConversion"/>
  </si>
  <si>
    <t>利率</t>
    <phoneticPr fontId="2" type="noConversion"/>
  </si>
  <si>
    <t>管理费用</t>
    <phoneticPr fontId="2" type="noConversion"/>
  </si>
  <si>
    <t>销售费用</t>
    <phoneticPr fontId="2" type="noConversion"/>
  </si>
  <si>
    <t>财务费用</t>
    <phoneticPr fontId="2" type="noConversion"/>
  </si>
  <si>
    <t>业务员贡献值</t>
    <phoneticPr fontId="2" type="noConversion"/>
  </si>
  <si>
    <t>进项税额</t>
    <phoneticPr fontId="2" type="noConversion"/>
  </si>
  <si>
    <t>销项税额</t>
    <phoneticPr fontId="2" type="noConversion"/>
  </si>
  <si>
    <t>利息</t>
    <phoneticPr fontId="2" type="noConversion"/>
  </si>
  <si>
    <t>回款数量</t>
    <phoneticPr fontId="2" type="noConversion"/>
  </si>
  <si>
    <t>原料预估价</t>
    <phoneticPr fontId="2" type="noConversion"/>
  </si>
  <si>
    <t>3、原料市价从ERP中取出的，是每天10点前的预估市价；报表导出后，需对采购市价进行调整，并手工重新计算价差数据；</t>
    <phoneticPr fontId="2" type="noConversion"/>
  </si>
  <si>
    <t>运费补贴</t>
    <phoneticPr fontId="2" type="noConversion"/>
  </si>
  <si>
    <t>实际价差</t>
    <phoneticPr fontId="2" type="noConversion"/>
  </si>
  <si>
    <t>标准价差</t>
    <phoneticPr fontId="2" type="noConversion"/>
  </si>
  <si>
    <t>实际-标准</t>
    <phoneticPr fontId="2" type="noConversion"/>
  </si>
  <si>
    <t>1、按销售区域、业务员、产品的纬度进行汇总；</t>
    <phoneticPr fontId="2" type="noConversion"/>
  </si>
  <si>
    <t>2、产品按小类纬度进行汇总；</t>
    <phoneticPr fontId="2" type="noConversion"/>
  </si>
  <si>
    <t>3、勃乐、酸酸乳、大豆粉三个产品，分三个汇总表；</t>
    <phoneticPr fontId="2" type="noConversion"/>
  </si>
  <si>
    <t>4、该表的后半段，为业务员贡献值的计算逻辑，合在一张表，方便计算、取数。</t>
    <phoneticPr fontId="2" type="noConversion"/>
  </si>
  <si>
    <t>销售费用</t>
    <phoneticPr fontId="2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</si>
</sst>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>
      <alignment vertical="center"/>
    </xf>
    <xf numFmtId="43" fontId="7" fillId="0" borderId="1" xfId="1" applyFont="1" applyBorder="1">
      <alignment vertical="center"/>
    </xf>
    <xf numFmtId="43" fontId="7" fillId="0" borderId="1" xfId="0" applyNumberFormat="1" applyFon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>
      <alignment vertical="center"/>
    </xf>
    <xf numFmtId="43" fontId="8" fillId="0" borderId="1" xfId="1" applyFont="1" applyBorder="1">
      <alignment vertical="center"/>
    </xf>
    <xf numFmtId="43" fontId="8" fillId="0" borderId="1" xfId="0" applyNumberFormat="1" applyFont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0" fontId="7" fillId="0" borderId="1" xfId="2" applyNumberFormat="1" applyFont="1" applyBorder="1">
      <alignment vertical="center"/>
    </xf>
    <xf numFmtId="0" fontId="9" fillId="0" borderId="0" xfId="0" applyFont="1">
      <alignment vertical="center"/>
    </xf>
    <xf numFmtId="43" fontId="6" fillId="0" borderId="1" xfId="1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0" fontId="6" fillId="2" borderId="1" xfId="0" applyNumberFormat="1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>
      <alignment vertical="center"/>
    </xf>
    <xf numFmtId="43" fontId="6" fillId="0" borderId="1" xfId="1" applyFont="1" applyFill="1" applyBorder="1">
      <alignment vertical="center"/>
    </xf>
    <xf numFmtId="10" fontId="6" fillId="0" borderId="1" xfId="0" applyNumberFormat="1" applyFont="1" applyFill="1" applyBorder="1">
      <alignment vertical="center"/>
    </xf>
    <xf numFmtId="0" fontId="7" fillId="0" borderId="0" xfId="0" applyFont="1" applyFill="1">
      <alignment vertical="center"/>
    </xf>
    <xf numFmtId="43" fontId="8" fillId="0" borderId="1" xfId="1" applyFont="1" applyBorder="1" applyAlignment="1">
      <alignment horizontal="center" vertical="center"/>
    </xf>
    <xf numFmtId="43" fontId="7" fillId="0" borderId="0" xfId="1" applyFont="1">
      <alignment vertical="center"/>
    </xf>
    <xf numFmtId="43" fontId="7" fillId="0" borderId="0" xfId="0" applyNumberFormat="1" applyFo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K15"/>
  <sheetViews>
    <sheetView tabSelected="1" workbookViewId="0">
      <pane ySplit="2" topLeftCell="A3" activePane="bottomLeft" state="frozen"/>
      <selection pane="bottomLeft" activeCell="C19" sqref="C19"/>
    </sheetView>
  </sheetViews>
  <sheetFormatPr defaultColWidth="9" defaultRowHeight="18" customHeight="1"/>
  <cols>
    <col min="1" max="1" width="4.75" style="7" bestFit="1" customWidth="1"/>
    <col min="2" max="2" width="11.625" style="7" customWidth="1"/>
    <col min="3" max="3" width="7.375" style="7" customWidth="1"/>
    <col min="4" max="4" width="11.625" style="7" customWidth="1"/>
    <col min="5" max="6" width="10.625" style="7" customWidth="1"/>
    <col min="7" max="7" width="11.625" style="7" customWidth="1"/>
    <col min="8" max="8" width="9" style="7"/>
    <col min="9" max="9" width="12.75" style="7" customWidth="1"/>
    <col min="10" max="16384" width="9" style="7"/>
  </cols>
  <sheetData>
    <row r="1" spans="1:11" s="9" customFormat="1" ht="18" customHeight="1">
      <c r="A1" s="43" t="s">
        <v>0</v>
      </c>
      <c r="B1" s="43" t="s">
        <v>4</v>
      </c>
      <c r="C1" s="43" t="s">
        <v>6</v>
      </c>
      <c r="D1" s="42" t="s">
        <v>5</v>
      </c>
      <c r="E1" s="42"/>
      <c r="F1" s="42"/>
      <c r="G1" s="43" t="s">
        <v>10</v>
      </c>
      <c r="H1" s="43"/>
      <c r="I1" s="43"/>
      <c r="J1" s="43" t="s">
        <v>36</v>
      </c>
      <c r="K1" s="43"/>
    </row>
    <row r="2" spans="1:11" s="12" customFormat="1" ht="18" customHeight="1">
      <c r="A2" s="43"/>
      <c r="B2" s="43"/>
      <c r="C2" s="43"/>
      <c r="D2" s="29" t="s">
        <v>114</v>
      </c>
      <c r="E2" s="28" t="s">
        <v>115</v>
      </c>
      <c r="F2" s="28" t="s">
        <v>116</v>
      </c>
      <c r="G2" s="29" t="s">
        <v>114</v>
      </c>
      <c r="H2" s="28" t="s">
        <v>115</v>
      </c>
      <c r="I2" s="28" t="s">
        <v>116</v>
      </c>
      <c r="J2" s="10" t="s">
        <v>10</v>
      </c>
      <c r="K2" s="10" t="s">
        <v>37</v>
      </c>
    </row>
    <row r="3" spans="1:11" ht="18" customHeight="1">
      <c r="A3" s="2">
        <v>1</v>
      </c>
      <c r="B3" s="2" t="s">
        <v>22</v>
      </c>
      <c r="C3" s="4"/>
      <c r="D3" s="5"/>
      <c r="E3" s="6"/>
      <c r="F3" s="6"/>
      <c r="G3" s="5"/>
      <c r="H3" s="4"/>
      <c r="I3" s="4"/>
      <c r="J3" s="4"/>
      <c r="K3" s="15">
        <f t="shared" ref="K3:K5" si="0">G3-J3</f>
        <v>0</v>
      </c>
    </row>
    <row r="4" spans="1:11" ht="18" customHeight="1">
      <c r="A4" s="2">
        <v>2</v>
      </c>
      <c r="B4" s="2" t="s">
        <v>23</v>
      </c>
      <c r="C4" s="4"/>
      <c r="D4" s="5"/>
      <c r="E4" s="6"/>
      <c r="F4" s="6"/>
      <c r="G4" s="5"/>
      <c r="H4" s="4"/>
      <c r="I4" s="4"/>
      <c r="J4" s="4"/>
      <c r="K4" s="15">
        <f t="shared" si="0"/>
        <v>0</v>
      </c>
    </row>
    <row r="5" spans="1:11" ht="18" customHeight="1">
      <c r="A5" s="2">
        <v>3</v>
      </c>
      <c r="B5" s="2" t="s">
        <v>24</v>
      </c>
      <c r="C5" s="4"/>
      <c r="D5" s="5"/>
      <c r="E5" s="6"/>
      <c r="F5" s="6"/>
      <c r="G5" s="5"/>
      <c r="H5" s="4"/>
      <c r="I5" s="4"/>
      <c r="J5" s="4"/>
      <c r="K5" s="15">
        <f t="shared" si="0"/>
        <v>0</v>
      </c>
    </row>
    <row r="6" spans="1:11" ht="18" customHeight="1">
      <c r="A6" s="31">
        <v>4</v>
      </c>
      <c r="B6" s="2" t="s">
        <v>25</v>
      </c>
      <c r="C6" s="4"/>
      <c r="D6" s="5"/>
      <c r="E6" s="6"/>
      <c r="F6" s="6"/>
      <c r="G6" s="5"/>
      <c r="H6" s="4"/>
      <c r="I6" s="4"/>
      <c r="J6" s="4"/>
      <c r="K6" s="15">
        <f>G6-J6</f>
        <v>0</v>
      </c>
    </row>
    <row r="7" spans="1:11" ht="18" customHeight="1">
      <c r="A7" s="31">
        <v>5</v>
      </c>
      <c r="B7" s="2" t="s">
        <v>27</v>
      </c>
      <c r="C7" s="4"/>
      <c r="D7" s="5"/>
      <c r="E7" s="6"/>
      <c r="F7" s="6"/>
      <c r="G7" s="5"/>
      <c r="H7" s="4"/>
      <c r="I7" s="4"/>
      <c r="J7" s="4"/>
      <c r="K7" s="15">
        <f>G7-J7</f>
        <v>0</v>
      </c>
    </row>
    <row r="8" spans="1:11" ht="18" customHeight="1">
      <c r="A8" s="31">
        <v>6</v>
      </c>
      <c r="B8" s="2" t="s">
        <v>28</v>
      </c>
      <c r="C8" s="4"/>
      <c r="D8" s="5"/>
      <c r="E8" s="6"/>
      <c r="F8" s="6"/>
      <c r="G8" s="5"/>
      <c r="H8" s="4"/>
      <c r="I8" s="4"/>
      <c r="J8" s="4"/>
      <c r="K8" s="15">
        <f>G8-J8</f>
        <v>0</v>
      </c>
    </row>
    <row r="9" spans="1:11" s="9" customFormat="1" ht="18" customHeight="1">
      <c r="A9" s="31">
        <v>7</v>
      </c>
      <c r="B9" s="17" t="s">
        <v>26</v>
      </c>
      <c r="C9" s="14">
        <f>SUM(C3:C8)</f>
        <v>0</v>
      </c>
      <c r="D9" s="14">
        <f>SUM(D3:D8)</f>
        <v>0</v>
      </c>
      <c r="E9" s="14">
        <f>SUM(E3:E8)</f>
        <v>0</v>
      </c>
      <c r="F9" s="14">
        <f>SUM(F3:F8)</f>
        <v>0</v>
      </c>
      <c r="G9" s="14">
        <f>IF(C9=0,0,D9/C9)</f>
        <v>0</v>
      </c>
      <c r="H9" s="14">
        <f>IF(C9=0,0,E9/C9)</f>
        <v>0</v>
      </c>
      <c r="I9" s="15">
        <f>G9-H9</f>
        <v>0</v>
      </c>
      <c r="J9" s="13"/>
      <c r="K9" s="15">
        <f>G9-J9</f>
        <v>0</v>
      </c>
    </row>
    <row r="10" spans="1:11" ht="18" customHeight="1">
      <c r="A10" s="31">
        <v>8</v>
      </c>
      <c r="B10" s="2" t="s">
        <v>30</v>
      </c>
      <c r="C10" s="4"/>
      <c r="D10" s="5"/>
      <c r="E10" s="6"/>
      <c r="F10" s="6"/>
      <c r="G10" s="5"/>
      <c r="H10" s="4"/>
      <c r="I10" s="4"/>
      <c r="J10" s="4"/>
      <c r="K10" s="15">
        <f t="shared" ref="K10:K15" si="1">G10-J10</f>
        <v>0</v>
      </c>
    </row>
    <row r="11" spans="1:11" ht="18" customHeight="1">
      <c r="A11" s="31">
        <v>9</v>
      </c>
      <c r="B11" s="2" t="s">
        <v>32</v>
      </c>
      <c r="C11" s="4"/>
      <c r="D11" s="5"/>
      <c r="E11" s="6"/>
      <c r="F11" s="6"/>
      <c r="G11" s="5"/>
      <c r="H11" s="4"/>
      <c r="I11" s="4"/>
      <c r="J11" s="4"/>
      <c r="K11" s="15">
        <f t="shared" si="1"/>
        <v>0</v>
      </c>
    </row>
    <row r="12" spans="1:11" ht="18" customHeight="1">
      <c r="A12" s="31">
        <v>10</v>
      </c>
      <c r="B12" s="2" t="s">
        <v>33</v>
      </c>
      <c r="C12" s="4"/>
      <c r="D12" s="5"/>
      <c r="E12" s="6"/>
      <c r="F12" s="6"/>
      <c r="G12" s="5"/>
      <c r="H12" s="4"/>
      <c r="I12" s="4"/>
      <c r="J12" s="4"/>
      <c r="K12" s="15">
        <f t="shared" si="1"/>
        <v>0</v>
      </c>
    </row>
    <row r="13" spans="1:11" s="9" customFormat="1" ht="18" customHeight="1">
      <c r="A13" s="31">
        <v>11</v>
      </c>
      <c r="B13" s="17" t="s">
        <v>29</v>
      </c>
      <c r="C13" s="14">
        <f>SUM(C10:C12)</f>
        <v>0</v>
      </c>
      <c r="D13" s="14">
        <f>SUM(D10:D12)</f>
        <v>0</v>
      </c>
      <c r="E13" s="14">
        <f>SUM(E10:E12)</f>
        <v>0</v>
      </c>
      <c r="F13" s="14">
        <f>SUM(F10:F12)</f>
        <v>0</v>
      </c>
      <c r="G13" s="14">
        <f>IF(C13=0,0,D13/C13)</f>
        <v>0</v>
      </c>
      <c r="H13" s="14">
        <f>IF(C13=0,0,E13/C13)</f>
        <v>0</v>
      </c>
      <c r="I13" s="15">
        <f>G13-H13</f>
        <v>0</v>
      </c>
      <c r="J13" s="13"/>
      <c r="K13" s="15">
        <f t="shared" si="1"/>
        <v>0</v>
      </c>
    </row>
    <row r="14" spans="1:11" s="9" customFormat="1" ht="18" customHeight="1">
      <c r="A14" s="31">
        <v>12</v>
      </c>
      <c r="B14" s="17" t="s">
        <v>34</v>
      </c>
      <c r="C14" s="15"/>
      <c r="D14" s="15"/>
      <c r="E14" s="15"/>
      <c r="F14" s="15"/>
      <c r="G14" s="14"/>
      <c r="H14" s="14"/>
      <c r="I14" s="15"/>
      <c r="J14" s="13"/>
      <c r="K14" s="15">
        <f t="shared" si="1"/>
        <v>0</v>
      </c>
    </row>
    <row r="15" spans="1:11" ht="18" customHeight="1">
      <c r="A15" s="31">
        <v>13</v>
      </c>
      <c r="B15" s="10" t="s">
        <v>31</v>
      </c>
      <c r="C15" s="14">
        <f>SUM(C12:C14)</f>
        <v>0</v>
      </c>
      <c r="D15" s="14">
        <f>SUM(D12:D14)</f>
        <v>0</v>
      </c>
      <c r="E15" s="14">
        <f>SUM(E12:E14)</f>
        <v>0</v>
      </c>
      <c r="F15" s="14">
        <f>SUM(F12:F14)</f>
        <v>0</v>
      </c>
      <c r="G15" s="14">
        <f>IF(C15=0,0,D15/C15)</f>
        <v>0</v>
      </c>
      <c r="H15" s="14">
        <f>IF(C15=0,0,E15/C15)</f>
        <v>0</v>
      </c>
      <c r="I15" s="15">
        <f>G15-H15</f>
        <v>0</v>
      </c>
      <c r="J15" s="4"/>
      <c r="K15" s="15">
        <f t="shared" si="1"/>
        <v>0</v>
      </c>
    </row>
  </sheetData>
  <mergeCells count="6">
    <mergeCell ref="G1:I1"/>
    <mergeCell ref="J1:K1"/>
    <mergeCell ref="A1:A2"/>
    <mergeCell ref="B1:B2"/>
    <mergeCell ref="C1:C2"/>
    <mergeCell ref="D1:F1"/>
  </mergeCells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N27"/>
  <sheetViews>
    <sheetView workbookViewId="0">
      <pane ySplit="1" topLeftCell="A2" activePane="bottomLeft" state="frozen"/>
      <selection pane="bottomLeft" activeCell="C24" sqref="C24"/>
    </sheetView>
  </sheetViews>
  <sheetFormatPr defaultColWidth="9" defaultRowHeight="18" customHeight="1"/>
  <cols>
    <col min="1" max="1" width="4.75" style="7" bestFit="1" customWidth="1"/>
    <col min="2" max="2" width="10" style="7" customWidth="1"/>
    <col min="3" max="3" width="8" style="7" bestFit="1" customWidth="1"/>
    <col min="4" max="4" width="11.375" style="7" bestFit="1" customWidth="1"/>
    <col min="5" max="5" width="8.375" style="7" bestFit="1" customWidth="1"/>
    <col min="6" max="8" width="8" style="7" customWidth="1"/>
    <col min="9" max="10" width="9" style="7"/>
    <col min="11" max="13" width="8" style="7" bestFit="1" customWidth="1"/>
    <col min="14" max="14" width="6.375" style="7" bestFit="1" customWidth="1"/>
    <col min="15" max="15" width="7.25" style="7" customWidth="1"/>
    <col min="16" max="16" width="8" style="7" bestFit="1" customWidth="1"/>
    <col min="17" max="17" width="9.75" style="7" customWidth="1"/>
    <col min="18" max="18" width="8" style="7" bestFit="1" customWidth="1"/>
    <col min="19" max="21" width="9" style="7"/>
    <col min="22" max="22" width="9" style="7" customWidth="1"/>
    <col min="23" max="23" width="11.375" style="7" customWidth="1"/>
    <col min="24" max="24" width="11.875" style="7" customWidth="1"/>
    <col min="25" max="25" width="13.125" style="7" customWidth="1"/>
    <col min="26" max="26" width="9" style="7"/>
    <col min="27" max="27" width="9.625" style="7" customWidth="1"/>
    <col min="28" max="29" width="9" style="7"/>
    <col min="30" max="30" width="11.75" style="7" customWidth="1"/>
    <col min="31" max="34" width="9" style="7"/>
    <col min="35" max="35" width="9.375" style="35" bestFit="1" customWidth="1"/>
    <col min="36" max="36" width="11.5" style="37" customWidth="1"/>
    <col min="37" max="39" width="9" style="37"/>
    <col min="40" max="40" width="13.5" style="37" customWidth="1"/>
    <col min="41" max="16384" width="9" style="7"/>
  </cols>
  <sheetData>
    <row r="1" spans="1:40" s="12" customFormat="1" ht="27" customHeigh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85</v>
      </c>
      <c r="F1" s="26" t="s">
        <v>69</v>
      </c>
      <c r="G1" s="26" t="s">
        <v>91</v>
      </c>
      <c r="H1" s="26" t="s">
        <v>92</v>
      </c>
      <c r="I1" s="26" t="s">
        <v>98</v>
      </c>
      <c r="J1" s="26" t="s">
        <v>99</v>
      </c>
      <c r="K1" s="26" t="s">
        <v>4</v>
      </c>
      <c r="L1" s="26" t="s">
        <v>86</v>
      </c>
      <c r="M1" s="26" t="s">
        <v>84</v>
      </c>
      <c r="N1" s="26" t="s">
        <v>14</v>
      </c>
      <c r="O1" s="26" t="s">
        <v>95</v>
      </c>
      <c r="P1" s="10" t="s">
        <v>7</v>
      </c>
      <c r="Q1" s="29" t="s">
        <v>111</v>
      </c>
      <c r="R1" s="10" t="s">
        <v>8</v>
      </c>
      <c r="S1" s="16" t="s">
        <v>108</v>
      </c>
      <c r="T1" s="16" t="s">
        <v>107</v>
      </c>
      <c r="U1" s="10" t="s">
        <v>9</v>
      </c>
      <c r="V1" s="29" t="s">
        <v>113</v>
      </c>
      <c r="W1" s="23" t="s">
        <v>89</v>
      </c>
      <c r="X1" s="10" t="s">
        <v>5</v>
      </c>
      <c r="Y1" s="11" t="s">
        <v>87</v>
      </c>
      <c r="Z1" s="10" t="s">
        <v>79</v>
      </c>
      <c r="AA1" s="26" t="s">
        <v>94</v>
      </c>
      <c r="AB1" s="26" t="s">
        <v>96</v>
      </c>
      <c r="AC1" s="26" t="s">
        <v>97</v>
      </c>
      <c r="AD1" s="26" t="s">
        <v>93</v>
      </c>
      <c r="AE1" s="26" t="s">
        <v>100</v>
      </c>
      <c r="AF1" s="29" t="s">
        <v>110</v>
      </c>
      <c r="AG1" s="26" t="s">
        <v>101</v>
      </c>
      <c r="AH1" s="26" t="s">
        <v>102</v>
      </c>
      <c r="AI1" s="16" t="s">
        <v>109</v>
      </c>
      <c r="AJ1" s="36" t="s">
        <v>90</v>
      </c>
      <c r="AK1" s="36" t="s">
        <v>103</v>
      </c>
      <c r="AL1" s="36" t="s">
        <v>104</v>
      </c>
      <c r="AM1" s="36" t="s">
        <v>105</v>
      </c>
      <c r="AN1" s="36" t="s">
        <v>106</v>
      </c>
    </row>
    <row r="2" spans="1:40" ht="18" customHeight="1">
      <c r="A2" s="27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>
        <v>1250</v>
      </c>
      <c r="M2" s="4"/>
      <c r="N2" s="4"/>
      <c r="O2" s="4">
        <v>15</v>
      </c>
      <c r="P2" s="4">
        <v>4600</v>
      </c>
      <c r="Q2" s="4"/>
      <c r="R2" s="4">
        <v>3200</v>
      </c>
      <c r="S2" s="4">
        <v>150</v>
      </c>
      <c r="T2" s="4">
        <v>50</v>
      </c>
      <c r="U2" s="4">
        <v>100</v>
      </c>
      <c r="V2" s="4">
        <v>20</v>
      </c>
      <c r="W2" s="5">
        <f>P2-R2-S2+T2-U2-V2</f>
        <v>1180</v>
      </c>
      <c r="X2" s="5">
        <f>W2*O2</f>
        <v>17700</v>
      </c>
      <c r="Y2" s="6">
        <f>(W2-L2+S2-T2)*O2</f>
        <v>450</v>
      </c>
      <c r="Z2" s="4">
        <v>120</v>
      </c>
      <c r="AA2" s="4">
        <v>20</v>
      </c>
      <c r="AB2" s="32">
        <v>42463</v>
      </c>
      <c r="AC2" s="32">
        <v>42465</v>
      </c>
      <c r="AD2" s="32">
        <v>42497</v>
      </c>
      <c r="AE2" s="4">
        <v>65000</v>
      </c>
      <c r="AF2" s="5">
        <f>AE2/P2</f>
        <v>14.130434782608695</v>
      </c>
      <c r="AG2" s="4">
        <v>15</v>
      </c>
      <c r="AH2" s="30">
        <f>20%/360</f>
        <v>5.5555555555555556E-4</v>
      </c>
      <c r="AI2" s="33">
        <f>AH2*AG2*AE2</f>
        <v>541.66666666666663</v>
      </c>
      <c r="AJ2" s="5">
        <f>3800-R2-T2</f>
        <v>550</v>
      </c>
      <c r="AK2" s="5">
        <v>50</v>
      </c>
      <c r="AL2" s="5">
        <v>20</v>
      </c>
      <c r="AM2" s="5">
        <v>10</v>
      </c>
      <c r="AN2" s="5">
        <f>(W2-Z2+U2-AJ2-AK2-AL2-AM2)*AF2-IF(AI2&lt;0,0,AI2)</f>
        <v>6947.463768115942</v>
      </c>
    </row>
    <row r="3" spans="1:40" ht="18" customHeight="1">
      <c r="A3" s="27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>
        <f t="shared" ref="W3:W20" si="0">P3-R3-S3+T3-U3-V3</f>
        <v>0</v>
      </c>
      <c r="X3" s="5">
        <f t="shared" ref="X3:X20" si="1">W3*O3</f>
        <v>0</v>
      </c>
      <c r="Y3" s="6">
        <f t="shared" ref="Y3:Y20" si="2">(W3-L3+S3-T3)*O3</f>
        <v>0</v>
      </c>
      <c r="Z3" s="4"/>
      <c r="AA3" s="4"/>
      <c r="AB3" s="4"/>
      <c r="AC3" s="4"/>
      <c r="AD3" s="4"/>
      <c r="AE3" s="4"/>
      <c r="AF3" s="4"/>
      <c r="AG3" s="4"/>
      <c r="AH3" s="30">
        <f t="shared" ref="AH3:AH21" si="3">20%/360</f>
        <v>5.5555555555555556E-4</v>
      </c>
      <c r="AI3" s="33">
        <f t="shared" ref="AI3:AI20" si="4">AH3*AG3*AE3</f>
        <v>0</v>
      </c>
      <c r="AJ3" s="5"/>
      <c r="AK3" s="5"/>
      <c r="AL3" s="5"/>
      <c r="AM3" s="5"/>
      <c r="AN3" s="5">
        <f t="shared" ref="AN3:AN20" si="5">(W3-Z3+U3-AJ3-AK3-AL3-AM3)*AF3-IF(AI3&lt;0,0,AI3)</f>
        <v>0</v>
      </c>
    </row>
    <row r="4" spans="1:40" ht="18" customHeight="1">
      <c r="A4" s="27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>
        <f t="shared" si="0"/>
        <v>0</v>
      </c>
      <c r="X4" s="5">
        <f t="shared" si="1"/>
        <v>0</v>
      </c>
      <c r="Y4" s="6">
        <f t="shared" si="2"/>
        <v>0</v>
      </c>
      <c r="Z4" s="4"/>
      <c r="AA4" s="4"/>
      <c r="AB4" s="4"/>
      <c r="AC4" s="4"/>
      <c r="AD4" s="4"/>
      <c r="AE4" s="4"/>
      <c r="AF4" s="4"/>
      <c r="AG4" s="4"/>
      <c r="AH4" s="30">
        <f t="shared" si="3"/>
        <v>5.5555555555555556E-4</v>
      </c>
      <c r="AI4" s="33">
        <f t="shared" si="4"/>
        <v>0</v>
      </c>
      <c r="AJ4" s="5"/>
      <c r="AK4" s="5"/>
      <c r="AL4" s="5"/>
      <c r="AM4" s="5"/>
      <c r="AN4" s="5">
        <f t="shared" si="5"/>
        <v>0</v>
      </c>
    </row>
    <row r="5" spans="1:40" ht="18" customHeight="1">
      <c r="A5" s="27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>
        <f t="shared" si="0"/>
        <v>0</v>
      </c>
      <c r="X5" s="5">
        <f t="shared" si="1"/>
        <v>0</v>
      </c>
      <c r="Y5" s="6">
        <f t="shared" si="2"/>
        <v>0</v>
      </c>
      <c r="Z5" s="4"/>
      <c r="AA5" s="4"/>
      <c r="AB5" s="4"/>
      <c r="AC5" s="4"/>
      <c r="AD5" s="4"/>
      <c r="AE5" s="4"/>
      <c r="AF5" s="4"/>
      <c r="AG5" s="4"/>
      <c r="AH5" s="30">
        <f t="shared" si="3"/>
        <v>5.5555555555555556E-4</v>
      </c>
      <c r="AI5" s="33">
        <f t="shared" si="4"/>
        <v>0</v>
      </c>
      <c r="AJ5" s="5"/>
      <c r="AK5" s="5"/>
      <c r="AL5" s="5"/>
      <c r="AM5" s="5"/>
      <c r="AN5" s="5">
        <f t="shared" si="5"/>
        <v>0</v>
      </c>
    </row>
    <row r="6" spans="1:40" ht="18" customHeight="1">
      <c r="A6" s="27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>
        <f t="shared" si="0"/>
        <v>0</v>
      </c>
      <c r="X6" s="5">
        <f t="shared" si="1"/>
        <v>0</v>
      </c>
      <c r="Y6" s="6">
        <f t="shared" si="2"/>
        <v>0</v>
      </c>
      <c r="Z6" s="4"/>
      <c r="AA6" s="4"/>
      <c r="AB6" s="4"/>
      <c r="AC6" s="4"/>
      <c r="AD6" s="4"/>
      <c r="AE6" s="4"/>
      <c r="AF6" s="4"/>
      <c r="AG6" s="4"/>
      <c r="AH6" s="30">
        <f t="shared" si="3"/>
        <v>5.5555555555555556E-4</v>
      </c>
      <c r="AI6" s="33">
        <f t="shared" si="4"/>
        <v>0</v>
      </c>
      <c r="AJ6" s="5"/>
      <c r="AK6" s="5"/>
      <c r="AL6" s="5"/>
      <c r="AM6" s="5"/>
      <c r="AN6" s="5">
        <f t="shared" si="5"/>
        <v>0</v>
      </c>
    </row>
    <row r="7" spans="1:40" ht="18" customHeight="1">
      <c r="A7" s="27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>
        <f t="shared" si="0"/>
        <v>0</v>
      </c>
      <c r="X7" s="5">
        <f t="shared" si="1"/>
        <v>0</v>
      </c>
      <c r="Y7" s="6">
        <f t="shared" si="2"/>
        <v>0</v>
      </c>
      <c r="Z7" s="4"/>
      <c r="AA7" s="4"/>
      <c r="AB7" s="4"/>
      <c r="AC7" s="4"/>
      <c r="AD7" s="4"/>
      <c r="AE7" s="4"/>
      <c r="AF7" s="4"/>
      <c r="AG7" s="4"/>
      <c r="AH7" s="30">
        <f t="shared" si="3"/>
        <v>5.5555555555555556E-4</v>
      </c>
      <c r="AI7" s="33">
        <f t="shared" si="4"/>
        <v>0</v>
      </c>
      <c r="AJ7" s="5"/>
      <c r="AK7" s="5"/>
      <c r="AL7" s="5"/>
      <c r="AM7" s="5"/>
      <c r="AN7" s="5">
        <f t="shared" si="5"/>
        <v>0</v>
      </c>
    </row>
    <row r="8" spans="1:40" ht="18" customHeight="1">
      <c r="A8" s="27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>
        <f t="shared" si="0"/>
        <v>0</v>
      </c>
      <c r="X8" s="5">
        <f t="shared" si="1"/>
        <v>0</v>
      </c>
      <c r="Y8" s="6">
        <f t="shared" si="2"/>
        <v>0</v>
      </c>
      <c r="Z8" s="4"/>
      <c r="AA8" s="4"/>
      <c r="AB8" s="4"/>
      <c r="AC8" s="4"/>
      <c r="AD8" s="4"/>
      <c r="AE8" s="4"/>
      <c r="AF8" s="4"/>
      <c r="AG8" s="4"/>
      <c r="AH8" s="30">
        <f t="shared" si="3"/>
        <v>5.5555555555555556E-4</v>
      </c>
      <c r="AI8" s="33">
        <f t="shared" si="4"/>
        <v>0</v>
      </c>
      <c r="AJ8" s="5"/>
      <c r="AK8" s="5"/>
      <c r="AL8" s="5"/>
      <c r="AM8" s="5"/>
      <c r="AN8" s="5">
        <f t="shared" si="5"/>
        <v>0</v>
      </c>
    </row>
    <row r="9" spans="1:40" ht="18" customHeight="1">
      <c r="A9" s="27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>
        <f t="shared" si="0"/>
        <v>0</v>
      </c>
      <c r="X9" s="5">
        <f t="shared" si="1"/>
        <v>0</v>
      </c>
      <c r="Y9" s="6">
        <f t="shared" si="2"/>
        <v>0</v>
      </c>
      <c r="Z9" s="4"/>
      <c r="AA9" s="4"/>
      <c r="AB9" s="4"/>
      <c r="AC9" s="4"/>
      <c r="AD9" s="4"/>
      <c r="AE9" s="4"/>
      <c r="AF9" s="4"/>
      <c r="AG9" s="4"/>
      <c r="AH9" s="30">
        <f t="shared" si="3"/>
        <v>5.5555555555555556E-4</v>
      </c>
      <c r="AI9" s="33">
        <f t="shared" si="4"/>
        <v>0</v>
      </c>
      <c r="AJ9" s="5"/>
      <c r="AK9" s="5"/>
      <c r="AL9" s="5"/>
      <c r="AM9" s="5"/>
      <c r="AN9" s="5">
        <f t="shared" si="5"/>
        <v>0</v>
      </c>
    </row>
    <row r="10" spans="1:40" ht="18" customHeight="1">
      <c r="A10" s="27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>
        <f t="shared" si="0"/>
        <v>0</v>
      </c>
      <c r="X10" s="5">
        <f t="shared" si="1"/>
        <v>0</v>
      </c>
      <c r="Y10" s="6">
        <f t="shared" si="2"/>
        <v>0</v>
      </c>
      <c r="Z10" s="4"/>
      <c r="AA10" s="4"/>
      <c r="AB10" s="4"/>
      <c r="AC10" s="4"/>
      <c r="AD10" s="4"/>
      <c r="AE10" s="4"/>
      <c r="AF10" s="4"/>
      <c r="AG10" s="4"/>
      <c r="AH10" s="30">
        <f t="shared" si="3"/>
        <v>5.5555555555555556E-4</v>
      </c>
      <c r="AI10" s="33">
        <f t="shared" si="4"/>
        <v>0</v>
      </c>
      <c r="AJ10" s="5"/>
      <c r="AK10" s="5"/>
      <c r="AL10" s="5"/>
      <c r="AM10" s="5"/>
      <c r="AN10" s="5">
        <f t="shared" si="5"/>
        <v>0</v>
      </c>
    </row>
    <row r="11" spans="1:40" ht="18" customHeight="1">
      <c r="A11" s="27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>
        <f t="shared" si="0"/>
        <v>0</v>
      </c>
      <c r="X11" s="5">
        <f t="shared" si="1"/>
        <v>0</v>
      </c>
      <c r="Y11" s="6">
        <f t="shared" si="2"/>
        <v>0</v>
      </c>
      <c r="Z11" s="4"/>
      <c r="AA11" s="4"/>
      <c r="AB11" s="4"/>
      <c r="AC11" s="4"/>
      <c r="AD11" s="4"/>
      <c r="AE11" s="4"/>
      <c r="AF11" s="4"/>
      <c r="AG11" s="4"/>
      <c r="AH11" s="30">
        <f t="shared" si="3"/>
        <v>5.5555555555555556E-4</v>
      </c>
      <c r="AI11" s="33">
        <f t="shared" si="4"/>
        <v>0</v>
      </c>
      <c r="AJ11" s="5"/>
      <c r="AK11" s="5"/>
      <c r="AL11" s="5"/>
      <c r="AM11" s="5"/>
      <c r="AN11" s="5">
        <f t="shared" si="5"/>
        <v>0</v>
      </c>
    </row>
    <row r="12" spans="1:40" ht="18" customHeight="1">
      <c r="A12" s="27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>
        <f t="shared" si="0"/>
        <v>0</v>
      </c>
      <c r="X12" s="5">
        <f t="shared" si="1"/>
        <v>0</v>
      </c>
      <c r="Y12" s="6">
        <f t="shared" si="2"/>
        <v>0</v>
      </c>
      <c r="Z12" s="4"/>
      <c r="AA12" s="4"/>
      <c r="AB12" s="4"/>
      <c r="AC12" s="4"/>
      <c r="AD12" s="4"/>
      <c r="AE12" s="4"/>
      <c r="AF12" s="4"/>
      <c r="AG12" s="4"/>
      <c r="AH12" s="30">
        <f t="shared" si="3"/>
        <v>5.5555555555555556E-4</v>
      </c>
      <c r="AI12" s="33">
        <f t="shared" si="4"/>
        <v>0</v>
      </c>
      <c r="AJ12" s="5"/>
      <c r="AK12" s="5"/>
      <c r="AL12" s="5"/>
      <c r="AM12" s="5"/>
      <c r="AN12" s="5">
        <f t="shared" si="5"/>
        <v>0</v>
      </c>
    </row>
    <row r="13" spans="1:40" ht="18" customHeight="1">
      <c r="A13" s="27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>
        <f t="shared" si="0"/>
        <v>0</v>
      </c>
      <c r="X13" s="5">
        <f t="shared" si="1"/>
        <v>0</v>
      </c>
      <c r="Y13" s="6">
        <f t="shared" si="2"/>
        <v>0</v>
      </c>
      <c r="Z13" s="4"/>
      <c r="AA13" s="4"/>
      <c r="AB13" s="4"/>
      <c r="AC13" s="4"/>
      <c r="AD13" s="4"/>
      <c r="AE13" s="4"/>
      <c r="AF13" s="4"/>
      <c r="AG13" s="4"/>
      <c r="AH13" s="30">
        <f t="shared" si="3"/>
        <v>5.5555555555555556E-4</v>
      </c>
      <c r="AI13" s="33">
        <f t="shared" si="4"/>
        <v>0</v>
      </c>
      <c r="AJ13" s="5"/>
      <c r="AK13" s="5"/>
      <c r="AL13" s="5"/>
      <c r="AM13" s="5"/>
      <c r="AN13" s="5">
        <f t="shared" si="5"/>
        <v>0</v>
      </c>
    </row>
    <row r="14" spans="1:40" ht="18" customHeight="1">
      <c r="A14" s="27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5">
        <f t="shared" si="0"/>
        <v>0</v>
      </c>
      <c r="X14" s="5">
        <f t="shared" si="1"/>
        <v>0</v>
      </c>
      <c r="Y14" s="6">
        <f t="shared" si="2"/>
        <v>0</v>
      </c>
      <c r="Z14" s="4"/>
      <c r="AA14" s="4"/>
      <c r="AB14" s="4"/>
      <c r="AC14" s="4"/>
      <c r="AD14" s="4"/>
      <c r="AE14" s="4"/>
      <c r="AF14" s="4"/>
      <c r="AG14" s="4"/>
      <c r="AH14" s="30">
        <f t="shared" si="3"/>
        <v>5.5555555555555556E-4</v>
      </c>
      <c r="AI14" s="33">
        <f t="shared" si="4"/>
        <v>0</v>
      </c>
      <c r="AJ14" s="5"/>
      <c r="AK14" s="5"/>
      <c r="AL14" s="5"/>
      <c r="AM14" s="5"/>
      <c r="AN14" s="5">
        <f t="shared" si="5"/>
        <v>0</v>
      </c>
    </row>
    <row r="15" spans="1:40" ht="18" customHeight="1">
      <c r="A15" s="27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5">
        <f t="shared" si="0"/>
        <v>0</v>
      </c>
      <c r="X15" s="5">
        <f t="shared" si="1"/>
        <v>0</v>
      </c>
      <c r="Y15" s="6">
        <f t="shared" si="2"/>
        <v>0</v>
      </c>
      <c r="Z15" s="4"/>
      <c r="AA15" s="4"/>
      <c r="AB15" s="4"/>
      <c r="AC15" s="4"/>
      <c r="AD15" s="4"/>
      <c r="AE15" s="4"/>
      <c r="AF15" s="4"/>
      <c r="AG15" s="4"/>
      <c r="AH15" s="30">
        <f t="shared" si="3"/>
        <v>5.5555555555555556E-4</v>
      </c>
      <c r="AI15" s="33">
        <f t="shared" si="4"/>
        <v>0</v>
      </c>
      <c r="AJ15" s="5"/>
      <c r="AK15" s="5"/>
      <c r="AL15" s="5"/>
      <c r="AM15" s="5"/>
      <c r="AN15" s="5">
        <f t="shared" si="5"/>
        <v>0</v>
      </c>
    </row>
    <row r="16" spans="1:40" ht="18" customHeight="1">
      <c r="A16" s="27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">
        <f t="shared" si="0"/>
        <v>0</v>
      </c>
      <c r="X16" s="5">
        <f t="shared" si="1"/>
        <v>0</v>
      </c>
      <c r="Y16" s="6">
        <f t="shared" si="2"/>
        <v>0</v>
      </c>
      <c r="Z16" s="4"/>
      <c r="AA16" s="4"/>
      <c r="AB16" s="4"/>
      <c r="AC16" s="4"/>
      <c r="AD16" s="4"/>
      <c r="AE16" s="4"/>
      <c r="AF16" s="4"/>
      <c r="AG16" s="4"/>
      <c r="AH16" s="30">
        <f t="shared" si="3"/>
        <v>5.5555555555555556E-4</v>
      </c>
      <c r="AI16" s="33">
        <f t="shared" si="4"/>
        <v>0</v>
      </c>
      <c r="AJ16" s="5"/>
      <c r="AK16" s="5"/>
      <c r="AL16" s="5"/>
      <c r="AM16" s="5"/>
      <c r="AN16" s="5">
        <f t="shared" si="5"/>
        <v>0</v>
      </c>
    </row>
    <row r="17" spans="1:40" ht="18" customHeight="1">
      <c r="A17" s="27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5">
        <f t="shared" si="0"/>
        <v>0</v>
      </c>
      <c r="X17" s="5">
        <f t="shared" si="1"/>
        <v>0</v>
      </c>
      <c r="Y17" s="6">
        <f t="shared" si="2"/>
        <v>0</v>
      </c>
      <c r="Z17" s="4"/>
      <c r="AA17" s="4"/>
      <c r="AB17" s="4"/>
      <c r="AC17" s="4"/>
      <c r="AD17" s="4"/>
      <c r="AE17" s="4"/>
      <c r="AF17" s="4"/>
      <c r="AG17" s="4"/>
      <c r="AH17" s="30">
        <f t="shared" si="3"/>
        <v>5.5555555555555556E-4</v>
      </c>
      <c r="AI17" s="33">
        <f t="shared" si="4"/>
        <v>0</v>
      </c>
      <c r="AJ17" s="5"/>
      <c r="AK17" s="5"/>
      <c r="AL17" s="5"/>
      <c r="AM17" s="5"/>
      <c r="AN17" s="5">
        <f t="shared" si="5"/>
        <v>0</v>
      </c>
    </row>
    <row r="18" spans="1:40" ht="18" customHeight="1">
      <c r="A18" s="27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>
        <f t="shared" si="0"/>
        <v>0</v>
      </c>
      <c r="X18" s="5">
        <f t="shared" si="1"/>
        <v>0</v>
      </c>
      <c r="Y18" s="6">
        <f t="shared" si="2"/>
        <v>0</v>
      </c>
      <c r="Z18" s="4"/>
      <c r="AA18" s="4"/>
      <c r="AB18" s="4"/>
      <c r="AC18" s="4"/>
      <c r="AD18" s="4"/>
      <c r="AE18" s="4"/>
      <c r="AF18" s="4"/>
      <c r="AG18" s="4"/>
      <c r="AH18" s="30">
        <f t="shared" si="3"/>
        <v>5.5555555555555556E-4</v>
      </c>
      <c r="AI18" s="33">
        <f t="shared" si="4"/>
        <v>0</v>
      </c>
      <c r="AJ18" s="5"/>
      <c r="AK18" s="5"/>
      <c r="AL18" s="5"/>
      <c r="AM18" s="5"/>
      <c r="AN18" s="5">
        <f t="shared" si="5"/>
        <v>0</v>
      </c>
    </row>
    <row r="19" spans="1:40" ht="18" customHeight="1">
      <c r="A19" s="27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5">
        <f t="shared" si="0"/>
        <v>0</v>
      </c>
      <c r="X19" s="5">
        <f t="shared" si="1"/>
        <v>0</v>
      </c>
      <c r="Y19" s="6">
        <f t="shared" si="2"/>
        <v>0</v>
      </c>
      <c r="Z19" s="4"/>
      <c r="AA19" s="4"/>
      <c r="AB19" s="4"/>
      <c r="AC19" s="4"/>
      <c r="AD19" s="4"/>
      <c r="AE19" s="4"/>
      <c r="AF19" s="4"/>
      <c r="AG19" s="4"/>
      <c r="AH19" s="30">
        <f t="shared" si="3"/>
        <v>5.5555555555555556E-4</v>
      </c>
      <c r="AI19" s="33">
        <f t="shared" si="4"/>
        <v>0</v>
      </c>
      <c r="AJ19" s="5"/>
      <c r="AK19" s="5"/>
      <c r="AL19" s="5"/>
      <c r="AM19" s="5"/>
      <c r="AN19" s="5">
        <f t="shared" si="5"/>
        <v>0</v>
      </c>
    </row>
    <row r="20" spans="1:40" ht="18" customHeight="1">
      <c r="A20" s="27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>
        <f t="shared" si="0"/>
        <v>0</v>
      </c>
      <c r="X20" s="5">
        <f t="shared" si="1"/>
        <v>0</v>
      </c>
      <c r="Y20" s="6">
        <f t="shared" si="2"/>
        <v>0</v>
      </c>
      <c r="Z20" s="4"/>
      <c r="AA20" s="4"/>
      <c r="AB20" s="4"/>
      <c r="AC20" s="4"/>
      <c r="AD20" s="4"/>
      <c r="AE20" s="4"/>
      <c r="AF20" s="4"/>
      <c r="AG20" s="4"/>
      <c r="AH20" s="30">
        <f t="shared" si="3"/>
        <v>5.5555555555555556E-4</v>
      </c>
      <c r="AI20" s="33">
        <f t="shared" si="4"/>
        <v>0</v>
      </c>
      <c r="AJ20" s="5"/>
      <c r="AK20" s="5"/>
      <c r="AL20" s="5"/>
      <c r="AM20" s="5"/>
      <c r="AN20" s="5">
        <f t="shared" si="5"/>
        <v>0</v>
      </c>
    </row>
    <row r="21" spans="1:40" s="9" customFormat="1" ht="18" customHeight="1">
      <c r="A21" s="39" t="s">
        <v>20</v>
      </c>
      <c r="B21" s="40"/>
      <c r="C21" s="40"/>
      <c r="D21" s="40"/>
      <c r="E21" s="40"/>
      <c r="F21" s="40"/>
      <c r="G21" s="40"/>
      <c r="H21" s="41"/>
      <c r="I21" s="13"/>
      <c r="J21" s="13"/>
      <c r="K21" s="24"/>
      <c r="L21" s="24"/>
      <c r="M21" s="24"/>
      <c r="N21" s="25"/>
      <c r="O21" s="14"/>
      <c r="P21" s="13"/>
      <c r="Q21" s="13"/>
      <c r="R21" s="13"/>
      <c r="S21" s="13"/>
      <c r="T21" s="13"/>
      <c r="U21" s="13"/>
      <c r="V21" s="13"/>
      <c r="W21" s="14">
        <f t="shared" ref="W21:Y21" si="6">SUM(W2:W20)</f>
        <v>1180</v>
      </c>
      <c r="X21" s="14">
        <f t="shared" si="6"/>
        <v>17700</v>
      </c>
      <c r="Y21" s="14">
        <f t="shared" si="6"/>
        <v>450</v>
      </c>
      <c r="Z21" s="13"/>
      <c r="AA21" s="14">
        <f>SUM(AA2:AA20)</f>
        <v>20</v>
      </c>
      <c r="AB21" s="13"/>
      <c r="AC21" s="13"/>
      <c r="AD21" s="13"/>
      <c r="AE21" s="13"/>
      <c r="AF21" s="13"/>
      <c r="AG21" s="13"/>
      <c r="AH21" s="30">
        <f t="shared" si="3"/>
        <v>5.5555555555555556E-4</v>
      </c>
      <c r="AI21" s="34"/>
      <c r="AJ21" s="14"/>
      <c r="AK21" s="14"/>
      <c r="AL21" s="14"/>
      <c r="AM21" s="14"/>
      <c r="AN21" s="14">
        <f>SUM(AN2:AN20)</f>
        <v>6947.463768115942</v>
      </c>
    </row>
    <row r="23" spans="1:40" ht="18" customHeight="1">
      <c r="B23" s="7" t="s">
        <v>15</v>
      </c>
      <c r="Y23" s="38"/>
      <c r="AA23" s="38"/>
    </row>
    <row r="24" spans="1:40" ht="18" customHeight="1">
      <c r="B24" s="7" t="s">
        <v>16</v>
      </c>
    </row>
    <row r="25" spans="1:40" ht="18" customHeight="1">
      <c r="B25" s="7" t="s">
        <v>17</v>
      </c>
    </row>
    <row r="26" spans="1:40" ht="18" customHeight="1">
      <c r="B26" s="7" t="s">
        <v>112</v>
      </c>
    </row>
    <row r="27" spans="1:40" ht="18" customHeight="1">
      <c r="B27" s="7" t="s">
        <v>120</v>
      </c>
    </row>
  </sheetData>
  <mergeCells count="1">
    <mergeCell ref="A21:H21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M31"/>
  <sheetViews>
    <sheetView workbookViewId="0">
      <pane ySplit="2" topLeftCell="A15" activePane="bottomLeft" state="frozen"/>
      <selection pane="bottomLeft" activeCell="F36" sqref="F36"/>
    </sheetView>
  </sheetViews>
  <sheetFormatPr defaultColWidth="9" defaultRowHeight="18" customHeight="1"/>
  <cols>
    <col min="1" max="1" width="4.75" style="7" bestFit="1" customWidth="1"/>
    <col min="2" max="2" width="8" style="7" bestFit="1" customWidth="1"/>
    <col min="3" max="3" width="6.375" style="7" bestFit="1" customWidth="1"/>
    <col min="4" max="4" width="8" style="7" bestFit="1" customWidth="1"/>
    <col min="5" max="5" width="7.375" style="7" customWidth="1"/>
    <col min="6" max="6" width="11.625" style="7" customWidth="1"/>
    <col min="7" max="8" width="10.625" style="7" customWidth="1"/>
    <col min="9" max="9" width="11.625" style="7" customWidth="1"/>
    <col min="10" max="16384" width="9" style="7"/>
  </cols>
  <sheetData>
    <row r="1" spans="1:13" s="9" customFormat="1" ht="18" customHeight="1">
      <c r="A1" s="43" t="s">
        <v>0</v>
      </c>
      <c r="B1" s="43" t="s">
        <v>13</v>
      </c>
      <c r="C1" s="43" t="s">
        <v>14</v>
      </c>
      <c r="D1" s="43" t="s">
        <v>4</v>
      </c>
      <c r="E1" s="43" t="s">
        <v>6</v>
      </c>
      <c r="F1" s="42" t="s">
        <v>5</v>
      </c>
      <c r="G1" s="42"/>
      <c r="H1" s="42"/>
      <c r="I1" s="43" t="s">
        <v>10</v>
      </c>
      <c r="J1" s="43"/>
      <c r="K1" s="43"/>
      <c r="M1" s="9" t="s">
        <v>83</v>
      </c>
    </row>
    <row r="2" spans="1:13" s="12" customFormat="1" ht="18" customHeight="1">
      <c r="A2" s="43"/>
      <c r="B2" s="43"/>
      <c r="C2" s="43"/>
      <c r="D2" s="43"/>
      <c r="E2" s="43"/>
      <c r="F2" s="29" t="s">
        <v>114</v>
      </c>
      <c r="G2" s="28" t="s">
        <v>115</v>
      </c>
      <c r="H2" s="28" t="s">
        <v>116</v>
      </c>
      <c r="I2" s="29" t="s">
        <v>114</v>
      </c>
      <c r="J2" s="28" t="s">
        <v>115</v>
      </c>
      <c r="K2" s="28" t="s">
        <v>116</v>
      </c>
      <c r="M2" s="12" t="s">
        <v>88</v>
      </c>
    </row>
    <row r="3" spans="1:13" ht="18" customHeight="1">
      <c r="A3" s="2">
        <v>1</v>
      </c>
      <c r="B3" s="4"/>
      <c r="C3" s="4"/>
      <c r="D3" s="4" t="s">
        <v>80</v>
      </c>
      <c r="E3" s="4"/>
      <c r="F3" s="5"/>
      <c r="G3" s="6"/>
      <c r="H3" s="6"/>
      <c r="I3" s="5"/>
      <c r="J3" s="4"/>
      <c r="K3" s="4"/>
    </row>
    <row r="4" spans="1:13" ht="18" customHeight="1">
      <c r="A4" s="2">
        <v>2</v>
      </c>
      <c r="B4" s="4"/>
      <c r="C4" s="4"/>
      <c r="D4" s="4" t="s">
        <v>81</v>
      </c>
      <c r="E4" s="4"/>
      <c r="F4" s="5"/>
      <c r="G4" s="6"/>
      <c r="H4" s="6"/>
      <c r="I4" s="5"/>
      <c r="J4" s="4"/>
      <c r="K4" s="4"/>
    </row>
    <row r="5" spans="1:13" ht="18" customHeight="1">
      <c r="A5" s="2">
        <v>3</v>
      </c>
      <c r="B5" s="4"/>
      <c r="C5" s="4"/>
      <c r="D5" s="4" t="s">
        <v>82</v>
      </c>
      <c r="E5" s="4"/>
      <c r="F5" s="5"/>
      <c r="G5" s="6"/>
      <c r="H5" s="6"/>
      <c r="I5" s="5"/>
      <c r="J5" s="4"/>
      <c r="K5" s="4"/>
    </row>
    <row r="6" spans="1:13" s="9" customFormat="1" ht="18" customHeight="1">
      <c r="A6" s="2">
        <v>4</v>
      </c>
      <c r="B6" s="39" t="s">
        <v>38</v>
      </c>
      <c r="C6" s="40"/>
      <c r="D6" s="41"/>
      <c r="E6" s="14">
        <f>SUM(E3:E5)</f>
        <v>0</v>
      </c>
      <c r="F6" s="14">
        <f>SUM(F3:F5)</f>
        <v>0</v>
      </c>
      <c r="G6" s="14">
        <f>SUM(G3:G5)</f>
        <v>0</v>
      </c>
      <c r="H6" s="14">
        <f>SUM(H3:H5)</f>
        <v>0</v>
      </c>
      <c r="I6" s="14">
        <f>IF(E6=0,0,F6/E6)</f>
        <v>0</v>
      </c>
      <c r="J6" s="14">
        <f>IF(E6=0,0,G6/E6)</f>
        <v>0</v>
      </c>
      <c r="K6" s="15">
        <f>I6-J6</f>
        <v>0</v>
      </c>
    </row>
    <row r="7" spans="1:13" ht="18" customHeight="1">
      <c r="A7" s="2">
        <v>5</v>
      </c>
      <c r="B7" s="4"/>
      <c r="C7" s="4"/>
      <c r="D7" s="4" t="s">
        <v>80</v>
      </c>
      <c r="E7" s="4"/>
      <c r="F7" s="5"/>
      <c r="G7" s="6"/>
      <c r="H7" s="6"/>
      <c r="I7" s="5"/>
      <c r="J7" s="4"/>
      <c r="K7" s="4"/>
    </row>
    <row r="8" spans="1:13" ht="18" customHeight="1">
      <c r="A8" s="2">
        <v>6</v>
      </c>
      <c r="B8" s="4"/>
      <c r="C8" s="4"/>
      <c r="D8" s="4" t="s">
        <v>81</v>
      </c>
      <c r="E8" s="4"/>
      <c r="F8" s="5"/>
      <c r="G8" s="6"/>
      <c r="H8" s="6"/>
      <c r="I8" s="5"/>
      <c r="J8" s="4"/>
      <c r="K8" s="4"/>
    </row>
    <row r="9" spans="1:13" ht="18" customHeight="1">
      <c r="A9" s="2">
        <v>7</v>
      </c>
      <c r="B9" s="4"/>
      <c r="C9" s="4"/>
      <c r="D9" s="4" t="s">
        <v>82</v>
      </c>
      <c r="E9" s="4"/>
      <c r="F9" s="5"/>
      <c r="G9" s="6"/>
      <c r="H9" s="6"/>
      <c r="I9" s="5"/>
      <c r="J9" s="4"/>
      <c r="K9" s="4"/>
    </row>
    <row r="10" spans="1:13" s="9" customFormat="1" ht="18" customHeight="1">
      <c r="A10" s="2">
        <v>8</v>
      </c>
      <c r="B10" s="39" t="s">
        <v>39</v>
      </c>
      <c r="C10" s="40"/>
      <c r="D10" s="41"/>
      <c r="E10" s="14">
        <f>SUM(E7:E9)</f>
        <v>0</v>
      </c>
      <c r="F10" s="14">
        <f>SUM(F7:F9)</f>
        <v>0</v>
      </c>
      <c r="G10" s="14">
        <f>SUM(G7:G9)</f>
        <v>0</v>
      </c>
      <c r="H10" s="14">
        <f>SUM(H7:H9)</f>
        <v>0</v>
      </c>
      <c r="I10" s="14">
        <f>IF(E10=0,0,F10/E10)</f>
        <v>0</v>
      </c>
      <c r="J10" s="14">
        <f>IF(E10=0,0,G10/E10)</f>
        <v>0</v>
      </c>
      <c r="K10" s="15">
        <f>I10-J10</f>
        <v>0</v>
      </c>
    </row>
    <row r="11" spans="1:13" s="9" customFormat="1" ht="18" customHeight="1">
      <c r="A11" s="8">
        <v>9</v>
      </c>
      <c r="B11" s="10"/>
      <c r="C11" s="10"/>
      <c r="D11" s="22" t="s">
        <v>80</v>
      </c>
      <c r="E11" s="14"/>
      <c r="F11" s="14"/>
      <c r="G11" s="14"/>
      <c r="H11" s="14"/>
      <c r="I11" s="14"/>
      <c r="J11" s="14"/>
      <c r="K11" s="15"/>
    </row>
    <row r="12" spans="1:13" s="9" customFormat="1" ht="18" customHeight="1">
      <c r="A12" s="8">
        <v>10</v>
      </c>
      <c r="B12" s="10"/>
      <c r="C12" s="10"/>
      <c r="D12" s="22" t="s">
        <v>81</v>
      </c>
      <c r="E12" s="14"/>
      <c r="F12" s="14"/>
      <c r="G12" s="14"/>
      <c r="H12" s="14"/>
      <c r="I12" s="14"/>
      <c r="J12" s="14"/>
      <c r="K12" s="15"/>
    </row>
    <row r="13" spans="1:13" s="9" customFormat="1" ht="18" customHeight="1">
      <c r="A13" s="8">
        <v>11</v>
      </c>
      <c r="B13" s="10"/>
      <c r="C13" s="10"/>
      <c r="D13" s="22" t="s">
        <v>82</v>
      </c>
      <c r="E13" s="14"/>
      <c r="F13" s="14"/>
      <c r="G13" s="14"/>
      <c r="H13" s="14"/>
      <c r="I13" s="14"/>
      <c r="J13" s="14"/>
      <c r="K13" s="15"/>
    </row>
    <row r="14" spans="1:13" s="9" customFormat="1" ht="18" customHeight="1">
      <c r="A14" s="8">
        <v>12</v>
      </c>
      <c r="B14" s="39" t="s">
        <v>21</v>
      </c>
      <c r="C14" s="40"/>
      <c r="D14" s="41"/>
      <c r="E14" s="15">
        <f>E10+E6</f>
        <v>0</v>
      </c>
      <c r="F14" s="15">
        <f>F10+F6</f>
        <v>0</v>
      </c>
      <c r="G14" s="15">
        <f>G10+G6</f>
        <v>0</v>
      </c>
      <c r="H14" s="15">
        <f>H10+H6</f>
        <v>0</v>
      </c>
      <c r="I14" s="14">
        <f>IF(E14=0,0,F14/E14)</f>
        <v>0</v>
      </c>
      <c r="J14" s="14">
        <f>IF(E14=0,0,G14/E14)</f>
        <v>0</v>
      </c>
      <c r="K14" s="15">
        <f>I14-J14</f>
        <v>0</v>
      </c>
    </row>
    <row r="15" spans="1:13" ht="18" customHeight="1">
      <c r="A15" s="8">
        <v>13</v>
      </c>
      <c r="B15" s="4"/>
      <c r="C15" s="4"/>
      <c r="D15" s="22" t="s">
        <v>80</v>
      </c>
      <c r="E15" s="4"/>
      <c r="F15" s="5"/>
      <c r="G15" s="6"/>
      <c r="H15" s="6"/>
      <c r="I15" s="5"/>
      <c r="J15" s="4"/>
      <c r="K15" s="4"/>
    </row>
    <row r="16" spans="1:13" ht="18" customHeight="1">
      <c r="A16" s="8">
        <v>14</v>
      </c>
      <c r="B16" s="4"/>
      <c r="C16" s="4"/>
      <c r="D16" s="22" t="s">
        <v>81</v>
      </c>
      <c r="E16" s="4"/>
      <c r="F16" s="5"/>
      <c r="G16" s="6"/>
      <c r="H16" s="6"/>
      <c r="I16" s="5"/>
      <c r="J16" s="4"/>
      <c r="K16" s="4"/>
    </row>
    <row r="17" spans="1:11" ht="18" customHeight="1">
      <c r="A17" s="8">
        <v>15</v>
      </c>
      <c r="B17" s="4"/>
      <c r="C17" s="4"/>
      <c r="D17" s="22" t="s">
        <v>82</v>
      </c>
      <c r="E17" s="4"/>
      <c r="F17" s="5"/>
      <c r="G17" s="6"/>
      <c r="H17" s="6"/>
      <c r="I17" s="5"/>
      <c r="J17" s="4"/>
      <c r="K17" s="4"/>
    </row>
    <row r="18" spans="1:11" ht="18" customHeight="1">
      <c r="A18" s="8">
        <v>16</v>
      </c>
      <c r="B18" s="39" t="s">
        <v>40</v>
      </c>
      <c r="C18" s="40"/>
      <c r="D18" s="41"/>
      <c r="E18" s="14">
        <f>SUM(E15:E17)</f>
        <v>0</v>
      </c>
      <c r="F18" s="14">
        <f>SUM(F15:F17)</f>
        <v>0</v>
      </c>
      <c r="G18" s="14">
        <f>SUM(G15:G17)</f>
        <v>0</v>
      </c>
      <c r="H18" s="14">
        <f>SUM(H15:H17)</f>
        <v>0</v>
      </c>
      <c r="I18" s="14">
        <f>IF(E18=0,0,F18/E18)</f>
        <v>0</v>
      </c>
      <c r="J18" s="14">
        <f>IF(E18=0,0,G18/E18)</f>
        <v>0</v>
      </c>
      <c r="K18" s="15">
        <f>I18-J18</f>
        <v>0</v>
      </c>
    </row>
    <row r="19" spans="1:11" ht="18" customHeight="1">
      <c r="A19" s="8">
        <v>17</v>
      </c>
      <c r="B19" s="4"/>
      <c r="C19" s="4"/>
      <c r="D19" s="22" t="s">
        <v>80</v>
      </c>
      <c r="E19" s="4"/>
      <c r="F19" s="5"/>
      <c r="G19" s="6"/>
      <c r="H19" s="6"/>
      <c r="I19" s="5"/>
      <c r="J19" s="4"/>
      <c r="K19" s="4"/>
    </row>
    <row r="20" spans="1:11" ht="18" customHeight="1">
      <c r="A20" s="8">
        <v>18</v>
      </c>
      <c r="B20" s="4"/>
      <c r="C20" s="4"/>
      <c r="D20" s="22" t="s">
        <v>81</v>
      </c>
      <c r="E20" s="4"/>
      <c r="F20" s="5"/>
      <c r="G20" s="6"/>
      <c r="H20" s="6"/>
      <c r="I20" s="5"/>
      <c r="J20" s="4"/>
      <c r="K20" s="4"/>
    </row>
    <row r="21" spans="1:11" ht="18" customHeight="1">
      <c r="A21" s="8">
        <v>19</v>
      </c>
      <c r="B21" s="4"/>
      <c r="C21" s="4"/>
      <c r="D21" s="22" t="s">
        <v>82</v>
      </c>
      <c r="E21" s="4"/>
      <c r="F21" s="5"/>
      <c r="G21" s="6"/>
      <c r="H21" s="6"/>
      <c r="I21" s="5"/>
      <c r="J21" s="4"/>
      <c r="K21" s="4"/>
    </row>
    <row r="22" spans="1:11" ht="18" customHeight="1">
      <c r="A22" s="8">
        <v>20</v>
      </c>
      <c r="B22" s="39" t="s">
        <v>41</v>
      </c>
      <c r="C22" s="40"/>
      <c r="D22" s="41"/>
      <c r="E22" s="14">
        <f>SUM(E19:E21)</f>
        <v>0</v>
      </c>
      <c r="F22" s="14">
        <f>SUM(F19:F21)</f>
        <v>0</v>
      </c>
      <c r="G22" s="14">
        <f>SUM(G19:G21)</f>
        <v>0</v>
      </c>
      <c r="H22" s="14">
        <f>SUM(H19:H21)</f>
        <v>0</v>
      </c>
      <c r="I22" s="14">
        <f>IF(E22=0,0,F22/E22)</f>
        <v>0</v>
      </c>
      <c r="J22" s="14">
        <f>IF(E22=0,0,G22/E22)</f>
        <v>0</v>
      </c>
      <c r="K22" s="15">
        <f>I22-J22</f>
        <v>0</v>
      </c>
    </row>
    <row r="23" spans="1:11" ht="18" customHeight="1">
      <c r="A23" s="8"/>
      <c r="B23" s="10"/>
      <c r="C23" s="10"/>
      <c r="D23" s="22" t="s">
        <v>80</v>
      </c>
      <c r="E23" s="14"/>
      <c r="F23" s="14"/>
      <c r="G23" s="14"/>
      <c r="H23" s="14"/>
      <c r="I23" s="14"/>
      <c r="J23" s="14"/>
      <c r="K23" s="15"/>
    </row>
    <row r="24" spans="1:11" ht="18" customHeight="1">
      <c r="A24" s="8"/>
      <c r="B24" s="10"/>
      <c r="C24" s="10"/>
      <c r="D24" s="22" t="s">
        <v>81</v>
      </c>
      <c r="E24" s="14"/>
      <c r="F24" s="14"/>
      <c r="G24" s="14"/>
      <c r="H24" s="14"/>
      <c r="I24" s="14"/>
      <c r="J24" s="14"/>
      <c r="K24" s="15"/>
    </row>
    <row r="25" spans="1:11" ht="18" customHeight="1">
      <c r="A25" s="8"/>
      <c r="B25" s="10"/>
      <c r="C25" s="10"/>
      <c r="D25" s="22" t="s">
        <v>82</v>
      </c>
      <c r="E25" s="14"/>
      <c r="F25" s="14"/>
      <c r="G25" s="14"/>
      <c r="H25" s="14"/>
      <c r="I25" s="14"/>
      <c r="J25" s="14"/>
      <c r="K25" s="15"/>
    </row>
    <row r="26" spans="1:11" ht="18" customHeight="1">
      <c r="A26" s="2">
        <v>18</v>
      </c>
      <c r="B26" s="39" t="s">
        <v>42</v>
      </c>
      <c r="C26" s="40"/>
      <c r="D26" s="41"/>
      <c r="E26" s="15">
        <f>E22+E18</f>
        <v>0</v>
      </c>
      <c r="F26" s="15">
        <f>F22+F18</f>
        <v>0</v>
      </c>
      <c r="G26" s="15">
        <f>G22+G18</f>
        <v>0</v>
      </c>
      <c r="H26" s="15">
        <f>H22+H18</f>
        <v>0</v>
      </c>
      <c r="I26" s="14">
        <f>IF(E26=0,0,F26/E26)</f>
        <v>0</v>
      </c>
      <c r="J26" s="14">
        <f>IF(E26=0,0,G26/E26)</f>
        <v>0</v>
      </c>
      <c r="K26" s="15">
        <f>I26-J26</f>
        <v>0</v>
      </c>
    </row>
    <row r="28" spans="1:11" ht="18" customHeight="1">
      <c r="B28" s="7" t="s">
        <v>15</v>
      </c>
    </row>
    <row r="29" spans="1:11" ht="18" customHeight="1">
      <c r="B29" s="7" t="s">
        <v>117</v>
      </c>
    </row>
    <row r="30" spans="1:11" ht="18" customHeight="1">
      <c r="B30" s="7" t="s">
        <v>118</v>
      </c>
    </row>
    <row r="31" spans="1:11" ht="18" customHeight="1">
      <c r="B31" s="7" t="s">
        <v>119</v>
      </c>
    </row>
  </sheetData>
  <mergeCells count="13">
    <mergeCell ref="B26:D26"/>
    <mergeCell ref="B6:D6"/>
    <mergeCell ref="B10:D10"/>
    <mergeCell ref="B14:D14"/>
    <mergeCell ref="B18:D18"/>
    <mergeCell ref="B22:D22"/>
    <mergeCell ref="F1:H1"/>
    <mergeCell ref="I1:K1"/>
    <mergeCell ref="A1:A2"/>
    <mergeCell ref="B1:B2"/>
    <mergeCell ref="C1:C2"/>
    <mergeCell ref="D1:D2"/>
    <mergeCell ref="E1:E2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N20"/>
  <sheetViews>
    <sheetView workbookViewId="0">
      <pane ySplit="2" topLeftCell="A3" activePane="bottomLeft" state="frozen"/>
      <selection pane="bottomLeft" activeCell="G24" sqref="G24"/>
    </sheetView>
  </sheetViews>
  <sheetFormatPr defaultRowHeight="18" customHeight="1"/>
  <cols>
    <col min="4" max="4" width="11.125" customWidth="1"/>
    <col min="7" max="7" width="11.625" style="7" customWidth="1"/>
    <col min="8" max="9" width="10.625" style="7" customWidth="1"/>
    <col min="10" max="10" width="11.625" style="7" customWidth="1"/>
    <col min="11" max="11" width="9" style="7"/>
    <col min="12" max="12" width="13.25" style="7" customWidth="1"/>
    <col min="14" max="14" width="10.875" customWidth="1"/>
  </cols>
  <sheetData>
    <row r="1" spans="1:14" ht="18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6</v>
      </c>
      <c r="G1" s="42" t="s">
        <v>5</v>
      </c>
      <c r="H1" s="42"/>
      <c r="I1" s="42"/>
      <c r="J1" s="43" t="s">
        <v>48</v>
      </c>
      <c r="K1" s="43"/>
      <c r="L1" s="43"/>
      <c r="M1" s="43" t="s">
        <v>62</v>
      </c>
      <c r="N1" s="43" t="s">
        <v>63</v>
      </c>
    </row>
    <row r="2" spans="1:14" ht="18" customHeight="1">
      <c r="A2" s="43"/>
      <c r="B2" s="43"/>
      <c r="C2" s="43"/>
      <c r="D2" s="43"/>
      <c r="E2" s="43"/>
      <c r="F2" s="43"/>
      <c r="G2" s="29" t="s">
        <v>114</v>
      </c>
      <c r="H2" s="28" t="s">
        <v>115</v>
      </c>
      <c r="I2" s="28" t="s">
        <v>116</v>
      </c>
      <c r="J2" s="29" t="s">
        <v>114</v>
      </c>
      <c r="K2" s="28" t="s">
        <v>115</v>
      </c>
      <c r="L2" s="28" t="s">
        <v>116</v>
      </c>
      <c r="M2" s="43"/>
      <c r="N2" s="43"/>
    </row>
    <row r="3" spans="1:14" ht="18" customHeight="1">
      <c r="A3" s="2">
        <v>1</v>
      </c>
      <c r="B3" s="4"/>
      <c r="C3" s="4"/>
      <c r="D3" s="4"/>
      <c r="E3" s="4"/>
      <c r="F3" s="4"/>
      <c r="G3" s="5"/>
      <c r="H3" s="6"/>
      <c r="I3" s="6"/>
      <c r="J3" s="5"/>
      <c r="K3" s="4"/>
      <c r="L3" s="4"/>
      <c r="M3" s="4"/>
      <c r="N3" s="4"/>
    </row>
    <row r="4" spans="1:14" ht="18" customHeight="1">
      <c r="A4" s="2">
        <v>2</v>
      </c>
      <c r="B4" s="4"/>
      <c r="C4" s="4"/>
      <c r="D4" s="4"/>
      <c r="E4" s="4"/>
      <c r="F4" s="5"/>
      <c r="G4" s="5"/>
      <c r="H4" s="6"/>
      <c r="I4" s="6"/>
      <c r="J4" s="5"/>
      <c r="K4" s="4"/>
      <c r="L4" s="4"/>
      <c r="M4" s="4"/>
      <c r="N4" s="4"/>
    </row>
    <row r="5" spans="1:14" ht="18" customHeight="1">
      <c r="A5" s="2">
        <v>3</v>
      </c>
      <c r="B5" s="44" t="s">
        <v>60</v>
      </c>
      <c r="C5" s="45"/>
      <c r="D5" s="45"/>
      <c r="E5" s="46"/>
      <c r="F5" s="5">
        <f>SUM(F3:F4)</f>
        <v>0</v>
      </c>
      <c r="G5" s="5">
        <f>SUM(G3:G4)</f>
        <v>0</v>
      </c>
      <c r="H5" s="5">
        <f>SUM(H3:H4)</f>
        <v>0</v>
      </c>
      <c r="I5" s="5">
        <f>SUM(I3:I4)</f>
        <v>0</v>
      </c>
      <c r="J5" s="5"/>
      <c r="K5" s="4"/>
      <c r="L5" s="4"/>
      <c r="M5" s="19">
        <f>IF(F5=0,0,F5/$F$20)</f>
        <v>0</v>
      </c>
      <c r="N5" s="19">
        <f>IF(G5=0,0,G5/$G$20)</f>
        <v>0</v>
      </c>
    </row>
    <row r="6" spans="1:14" ht="18" customHeight="1">
      <c r="A6" s="2">
        <v>4</v>
      </c>
      <c r="B6" s="4"/>
      <c r="C6" s="4"/>
      <c r="D6" s="4"/>
      <c r="E6" s="4"/>
      <c r="F6" s="5"/>
      <c r="G6" s="14"/>
      <c r="H6" s="14"/>
      <c r="I6" s="14"/>
      <c r="J6" s="14"/>
      <c r="K6" s="14"/>
      <c r="L6" s="15"/>
      <c r="M6" s="4"/>
      <c r="N6" s="4"/>
    </row>
    <row r="7" spans="1:14" ht="18" customHeight="1">
      <c r="A7" s="2">
        <v>5</v>
      </c>
      <c r="B7" s="4"/>
      <c r="C7" s="4"/>
      <c r="D7" s="4"/>
      <c r="E7" s="4"/>
      <c r="F7" s="5"/>
      <c r="G7" s="5"/>
      <c r="H7" s="6"/>
      <c r="I7" s="6"/>
      <c r="J7" s="5"/>
      <c r="K7" s="4"/>
      <c r="L7" s="4"/>
      <c r="M7" s="4"/>
      <c r="N7" s="4"/>
    </row>
    <row r="8" spans="1:14" ht="18" customHeight="1">
      <c r="A8" s="2">
        <v>6</v>
      </c>
      <c r="B8" s="4"/>
      <c r="C8" s="4"/>
      <c r="D8" s="4"/>
      <c r="E8" s="4"/>
      <c r="F8" s="5"/>
      <c r="G8" s="5"/>
      <c r="H8" s="6"/>
      <c r="I8" s="6"/>
      <c r="J8" s="5"/>
      <c r="K8" s="4"/>
      <c r="L8" s="4"/>
      <c r="M8" s="4"/>
      <c r="N8" s="4"/>
    </row>
    <row r="9" spans="1:14" ht="18" customHeight="1">
      <c r="A9" s="2">
        <v>7</v>
      </c>
      <c r="B9" s="4"/>
      <c r="C9" s="4"/>
      <c r="D9" s="4"/>
      <c r="E9" s="4"/>
      <c r="F9" s="5"/>
      <c r="G9" s="5"/>
      <c r="H9" s="6"/>
      <c r="I9" s="6"/>
      <c r="J9" s="5"/>
      <c r="K9" s="4"/>
      <c r="L9" s="4"/>
      <c r="M9" s="4"/>
      <c r="N9" s="4"/>
    </row>
    <row r="10" spans="1:14" ht="18" customHeight="1">
      <c r="A10" s="2">
        <v>8</v>
      </c>
      <c r="B10" s="4"/>
      <c r="C10" s="4"/>
      <c r="D10" s="4"/>
      <c r="E10" s="4"/>
      <c r="F10" s="5"/>
      <c r="G10" s="14"/>
      <c r="H10" s="14"/>
      <c r="I10" s="14"/>
      <c r="J10" s="14"/>
      <c r="K10" s="14"/>
      <c r="L10" s="15"/>
      <c r="M10" s="4"/>
      <c r="N10" s="4"/>
    </row>
    <row r="11" spans="1:14" ht="18" customHeight="1">
      <c r="A11" s="2">
        <v>9</v>
      </c>
      <c r="B11" s="44" t="s">
        <v>61</v>
      </c>
      <c r="C11" s="45"/>
      <c r="D11" s="45"/>
      <c r="E11" s="46"/>
      <c r="F11" s="5">
        <f>SUM(F6:F10)</f>
        <v>0</v>
      </c>
      <c r="G11" s="5">
        <f t="shared" ref="G11:I11" si="0">SUM(G6:G10)</f>
        <v>0</v>
      </c>
      <c r="H11" s="5">
        <f t="shared" si="0"/>
        <v>0</v>
      </c>
      <c r="I11" s="5">
        <f t="shared" si="0"/>
        <v>0</v>
      </c>
      <c r="J11" s="14"/>
      <c r="K11" s="14"/>
      <c r="L11" s="15"/>
      <c r="M11" s="19">
        <f>IF(F11=0,0,F11/$F$20)</f>
        <v>0</v>
      </c>
      <c r="N11" s="19">
        <f>IF(G11=0,0,G11/$G$20)</f>
        <v>0</v>
      </c>
    </row>
    <row r="12" spans="1:14" ht="18" customHeight="1">
      <c r="A12" s="2">
        <v>10</v>
      </c>
      <c r="B12" s="4"/>
      <c r="C12" s="4"/>
      <c r="D12" s="4"/>
      <c r="E12" s="4"/>
      <c r="F12" s="5"/>
      <c r="G12" s="5"/>
      <c r="H12" s="6"/>
      <c r="I12" s="6"/>
      <c r="J12" s="5"/>
      <c r="K12" s="4"/>
      <c r="L12" s="4"/>
      <c r="M12" s="4"/>
      <c r="N12" s="4"/>
    </row>
    <row r="13" spans="1:14" ht="18" customHeight="1">
      <c r="A13" s="2">
        <v>11</v>
      </c>
      <c r="B13" s="4"/>
      <c r="C13" s="4"/>
      <c r="D13" s="4"/>
      <c r="E13" s="4"/>
      <c r="F13" s="5"/>
      <c r="G13" s="5"/>
      <c r="H13" s="6"/>
      <c r="I13" s="6"/>
      <c r="J13" s="5"/>
      <c r="K13" s="4"/>
      <c r="L13" s="4"/>
      <c r="M13" s="4"/>
      <c r="N13" s="4"/>
    </row>
    <row r="14" spans="1:14" ht="18" customHeight="1">
      <c r="A14" s="2">
        <v>12</v>
      </c>
      <c r="B14" s="4"/>
      <c r="C14" s="4"/>
      <c r="D14" s="4"/>
      <c r="E14" s="4"/>
      <c r="F14" s="5"/>
      <c r="G14" s="5"/>
      <c r="H14" s="6"/>
      <c r="I14" s="6"/>
      <c r="J14" s="5"/>
      <c r="K14" s="4"/>
      <c r="L14" s="4"/>
      <c r="M14" s="4"/>
      <c r="N14" s="4"/>
    </row>
    <row r="15" spans="1:14" ht="18" customHeight="1">
      <c r="A15" s="2">
        <v>13</v>
      </c>
      <c r="B15" s="4"/>
      <c r="C15" s="4"/>
      <c r="D15" s="4"/>
      <c r="E15" s="4"/>
      <c r="F15" s="5"/>
      <c r="G15" s="14"/>
      <c r="H15" s="14"/>
      <c r="I15" s="14"/>
      <c r="J15" s="14"/>
      <c r="K15" s="14"/>
      <c r="L15" s="15"/>
      <c r="M15" s="4"/>
      <c r="N15" s="4"/>
    </row>
    <row r="16" spans="1:14" ht="18" customHeight="1">
      <c r="A16" s="2">
        <v>14</v>
      </c>
      <c r="B16" s="4"/>
      <c r="C16" s="4"/>
      <c r="D16" s="4"/>
      <c r="E16" s="4"/>
      <c r="F16" s="5"/>
      <c r="G16" s="5"/>
      <c r="H16" s="6"/>
      <c r="I16" s="6"/>
      <c r="J16" s="5"/>
      <c r="K16" s="4"/>
      <c r="L16" s="4"/>
      <c r="M16" s="4"/>
      <c r="N16" s="4"/>
    </row>
    <row r="17" spans="1:14" ht="18" customHeight="1">
      <c r="A17" s="2">
        <v>15</v>
      </c>
      <c r="B17" s="4"/>
      <c r="C17" s="4"/>
      <c r="D17" s="4"/>
      <c r="E17" s="4"/>
      <c r="F17" s="5"/>
      <c r="G17" s="5"/>
      <c r="H17" s="6"/>
      <c r="I17" s="6"/>
      <c r="J17" s="5"/>
      <c r="K17" s="4"/>
      <c r="L17" s="4"/>
      <c r="M17" s="4"/>
      <c r="N17" s="4"/>
    </row>
    <row r="18" spans="1:14" ht="18" customHeight="1">
      <c r="A18" s="2">
        <v>16</v>
      </c>
      <c r="B18" s="4"/>
      <c r="C18" s="4"/>
      <c r="D18" s="4"/>
      <c r="E18" s="4"/>
      <c r="F18" s="5"/>
      <c r="G18" s="5"/>
      <c r="H18" s="6"/>
      <c r="I18" s="6"/>
      <c r="J18" s="5"/>
      <c r="K18" s="4"/>
      <c r="L18" s="4"/>
      <c r="M18" s="4"/>
      <c r="N18" s="4"/>
    </row>
    <row r="19" spans="1:14" ht="18" customHeight="1">
      <c r="A19" s="2">
        <v>17</v>
      </c>
      <c r="B19" s="44" t="s">
        <v>64</v>
      </c>
      <c r="C19" s="45"/>
      <c r="D19" s="45"/>
      <c r="E19" s="46"/>
      <c r="F19" s="5">
        <f>SUM(F12:F18)</f>
        <v>0</v>
      </c>
      <c r="G19" s="5">
        <f t="shared" ref="G19:I19" si="1">SUM(G12:G18)</f>
        <v>0</v>
      </c>
      <c r="H19" s="5">
        <f t="shared" si="1"/>
        <v>0</v>
      </c>
      <c r="I19" s="5">
        <f t="shared" si="1"/>
        <v>0</v>
      </c>
      <c r="J19" s="14"/>
      <c r="K19" s="14"/>
      <c r="L19" s="15"/>
      <c r="M19" s="19">
        <f>IF(F19=0,0,F19/$F$20)</f>
        <v>0</v>
      </c>
      <c r="N19" s="19">
        <f>IF(G19=0,0,G19/$G$20)</f>
        <v>0</v>
      </c>
    </row>
    <row r="20" spans="1:14" ht="18" customHeight="1">
      <c r="A20" s="2">
        <v>18</v>
      </c>
      <c r="B20" s="39" t="s">
        <v>20</v>
      </c>
      <c r="C20" s="40"/>
      <c r="D20" s="40"/>
      <c r="E20" s="41"/>
      <c r="F20" s="14">
        <f>SUM(F5+F11)</f>
        <v>0</v>
      </c>
      <c r="G20" s="14">
        <f>SUM(G5+G11)</f>
        <v>0</v>
      </c>
      <c r="H20" s="14">
        <f t="shared" ref="H20:I20" si="2">SUM(H5+H11)</f>
        <v>0</v>
      </c>
      <c r="I20" s="14">
        <f t="shared" si="2"/>
        <v>0</v>
      </c>
      <c r="J20" s="14"/>
      <c r="K20" s="14"/>
      <c r="L20" s="15"/>
      <c r="M20" s="13"/>
      <c r="N20" s="13"/>
    </row>
  </sheetData>
  <mergeCells count="14">
    <mergeCell ref="N1:N2"/>
    <mergeCell ref="B20:E20"/>
    <mergeCell ref="B19:E19"/>
    <mergeCell ref="B1:B2"/>
    <mergeCell ref="A1:A2"/>
    <mergeCell ref="B5:E5"/>
    <mergeCell ref="B11:E11"/>
    <mergeCell ref="M1:M2"/>
    <mergeCell ref="G1:I1"/>
    <mergeCell ref="J1:L1"/>
    <mergeCell ref="F1:F2"/>
    <mergeCell ref="E1:E2"/>
    <mergeCell ref="D1:D2"/>
    <mergeCell ref="C1:C2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O27"/>
  <sheetViews>
    <sheetView workbookViewId="0">
      <pane ySplit="1" topLeftCell="A2" activePane="bottomLeft" state="frozen"/>
      <selection pane="bottomLeft" activeCell="I21" sqref="I21"/>
    </sheetView>
  </sheetViews>
  <sheetFormatPr defaultRowHeight="18" customHeight="1"/>
  <cols>
    <col min="1" max="1" width="5" style="3" bestFit="1" customWidth="1"/>
    <col min="2" max="2" width="8.375" bestFit="1" customWidth="1"/>
    <col min="3" max="3" width="12.25" bestFit="1" customWidth="1"/>
    <col min="4" max="5" width="6.75" bestFit="1" customWidth="1"/>
    <col min="6" max="6" width="8.375" bestFit="1" customWidth="1"/>
    <col min="7" max="7" width="5" bestFit="1" customWidth="1"/>
    <col min="8" max="8" width="10.25" bestFit="1" customWidth="1"/>
    <col min="9" max="9" width="10.25" customWidth="1"/>
    <col min="10" max="11" width="6.75" bestFit="1" customWidth="1"/>
    <col min="12" max="13" width="8.375" bestFit="1" customWidth="1"/>
    <col min="14" max="14" width="10.25" bestFit="1" customWidth="1"/>
    <col min="15" max="15" width="8.375" bestFit="1" customWidth="1"/>
  </cols>
  <sheetData>
    <row r="1" spans="1:15" s="12" customFormat="1" ht="24" customHeight="1">
      <c r="A1" s="10" t="s">
        <v>0</v>
      </c>
      <c r="B1" s="10" t="s">
        <v>2</v>
      </c>
      <c r="C1" s="10" t="s">
        <v>72</v>
      </c>
      <c r="D1" s="10" t="s">
        <v>14</v>
      </c>
      <c r="E1" s="10" t="s">
        <v>69</v>
      </c>
      <c r="F1" s="10" t="s">
        <v>4</v>
      </c>
      <c r="G1" s="10" t="s">
        <v>71</v>
      </c>
      <c r="H1" s="10" t="s">
        <v>77</v>
      </c>
      <c r="I1" s="29" t="s">
        <v>121</v>
      </c>
      <c r="J1" s="10" t="s">
        <v>73</v>
      </c>
      <c r="K1" s="10" t="s">
        <v>74</v>
      </c>
      <c r="L1" s="10" t="s">
        <v>70</v>
      </c>
      <c r="M1" s="10" t="s">
        <v>75</v>
      </c>
      <c r="N1" s="10" t="s">
        <v>76</v>
      </c>
      <c r="O1" s="10" t="s">
        <v>78</v>
      </c>
    </row>
    <row r="2" spans="1:15" ht="18" customHeight="1">
      <c r="A2" s="2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1">
        <f>H2+I2*G2-J2-K2-L2-M2</f>
        <v>0</v>
      </c>
      <c r="O2" s="1"/>
    </row>
    <row r="3" spans="1:15" ht="18" customHeight="1">
      <c r="A3" s="2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1">
        <f t="shared" ref="N3:N27" si="0">H3+I3*G3-J3-K3-L3-M3</f>
        <v>0</v>
      </c>
      <c r="O3" s="1"/>
    </row>
    <row r="4" spans="1:15" ht="18" customHeight="1">
      <c r="A4" s="2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1">
        <f t="shared" si="0"/>
        <v>0</v>
      </c>
      <c r="O4" s="1"/>
    </row>
    <row r="5" spans="1:15" ht="18" customHeight="1">
      <c r="A5" s="2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1">
        <f t="shared" si="0"/>
        <v>0</v>
      </c>
      <c r="O5" s="1"/>
    </row>
    <row r="6" spans="1:15" ht="18" customHeight="1">
      <c r="A6" s="2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1">
        <f t="shared" si="0"/>
        <v>0</v>
      </c>
      <c r="O6" s="1"/>
    </row>
    <row r="7" spans="1:15" ht="18" customHeight="1">
      <c r="A7" s="2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1">
        <f t="shared" si="0"/>
        <v>0</v>
      </c>
      <c r="O7" s="1"/>
    </row>
    <row r="8" spans="1:15" ht="18" customHeight="1">
      <c r="A8" s="2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1">
        <f t="shared" si="0"/>
        <v>0</v>
      </c>
      <c r="O8" s="1"/>
    </row>
    <row r="9" spans="1:15" ht="18" customHeight="1">
      <c r="A9" s="2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1">
        <f t="shared" si="0"/>
        <v>0</v>
      </c>
      <c r="O9" s="1"/>
    </row>
    <row r="10" spans="1:15" ht="18" customHeight="1">
      <c r="A10" s="2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1">
        <f t="shared" si="0"/>
        <v>0</v>
      </c>
      <c r="O10" s="1"/>
    </row>
    <row r="11" spans="1:15" ht="18" customHeight="1">
      <c r="A11" s="2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1">
        <f t="shared" si="0"/>
        <v>0</v>
      </c>
      <c r="O11" s="1"/>
    </row>
    <row r="12" spans="1:15" ht="18" customHeight="1">
      <c r="A12" s="2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1">
        <f t="shared" si="0"/>
        <v>0</v>
      </c>
      <c r="O12" s="1"/>
    </row>
    <row r="13" spans="1:15" ht="18" customHeight="1">
      <c r="A13" s="2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1">
        <f t="shared" si="0"/>
        <v>0</v>
      </c>
      <c r="O13" s="1"/>
    </row>
    <row r="14" spans="1:15" ht="18" customHeight="1">
      <c r="A14" s="2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1">
        <f t="shared" si="0"/>
        <v>0</v>
      </c>
      <c r="O14" s="1"/>
    </row>
    <row r="15" spans="1:15" ht="18" customHeight="1">
      <c r="A15" s="2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1">
        <f t="shared" si="0"/>
        <v>0</v>
      </c>
      <c r="O15" s="1"/>
    </row>
    <row r="16" spans="1:15" ht="18" customHeight="1">
      <c r="A16" s="2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1">
        <f t="shared" si="0"/>
        <v>0</v>
      </c>
      <c r="O16" s="1"/>
    </row>
    <row r="17" spans="1:15" ht="18" customHeight="1">
      <c r="A17" s="2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1">
        <f t="shared" si="0"/>
        <v>0</v>
      </c>
      <c r="O17" s="1"/>
    </row>
    <row r="18" spans="1:15" ht="18" customHeight="1">
      <c r="A18" s="2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1">
        <f t="shared" si="0"/>
        <v>0</v>
      </c>
      <c r="O18" s="1"/>
    </row>
    <row r="19" spans="1:15" ht="18" customHeight="1">
      <c r="A19" s="2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1">
        <f t="shared" si="0"/>
        <v>0</v>
      </c>
      <c r="O19" s="1"/>
    </row>
    <row r="20" spans="1:15" ht="18" customHeight="1">
      <c r="A20" s="2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1">
        <f t="shared" si="0"/>
        <v>0</v>
      </c>
      <c r="O20" s="1"/>
    </row>
    <row r="21" spans="1:15" ht="18" customHeight="1">
      <c r="A21" s="2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1">
        <f t="shared" si="0"/>
        <v>0</v>
      </c>
      <c r="O21" s="1"/>
    </row>
    <row r="22" spans="1:15" ht="18" customHeight="1">
      <c r="A22" s="2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1">
        <f t="shared" si="0"/>
        <v>0</v>
      </c>
      <c r="O22" s="1"/>
    </row>
    <row r="23" spans="1:15" ht="18" customHeight="1">
      <c r="A23" s="2"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1">
        <f t="shared" si="0"/>
        <v>0</v>
      </c>
      <c r="O23" s="1"/>
    </row>
    <row r="24" spans="1:15" ht="18" customHeight="1">
      <c r="A24" s="2"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1">
        <f t="shared" si="0"/>
        <v>0</v>
      </c>
      <c r="O24" s="1"/>
    </row>
    <row r="25" spans="1:15" ht="18" customHeight="1">
      <c r="A25" s="2"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1">
        <f t="shared" si="0"/>
        <v>0</v>
      </c>
      <c r="O25" s="1"/>
    </row>
    <row r="26" spans="1:15" ht="18" customHeight="1">
      <c r="A26" s="2"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1">
        <f t="shared" si="0"/>
        <v>0</v>
      </c>
      <c r="O26" s="1"/>
    </row>
    <row r="27" spans="1:15" ht="18" customHeight="1">
      <c r="A27" s="2"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1">
        <f t="shared" si="0"/>
        <v>0</v>
      </c>
      <c r="O27" s="1"/>
    </row>
  </sheetData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pane ySplit="1" topLeftCell="A2" activePane="bottomLeft" state="frozen"/>
      <selection pane="bottomLeft" activeCell="D26" sqref="D26"/>
    </sheetView>
  </sheetViews>
  <sheetFormatPr defaultColWidth="9" defaultRowHeight="18" customHeight="1"/>
  <cols>
    <col min="1" max="1" width="5.25" style="7" bestFit="1" customWidth="1"/>
    <col min="2" max="3" width="9" style="7"/>
    <col min="4" max="4" width="13" style="7" customWidth="1"/>
    <col min="5" max="5" width="9" style="7"/>
    <col min="6" max="6" width="13.375" style="7" customWidth="1"/>
    <col min="7" max="16384" width="9" style="7"/>
  </cols>
  <sheetData>
    <row r="1" spans="1:6" s="12" customFormat="1" ht="18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29" t="s">
        <v>115</v>
      </c>
    </row>
    <row r="2" spans="1:6" ht="18" customHeight="1">
      <c r="A2" s="2">
        <v>1</v>
      </c>
      <c r="B2" s="4"/>
      <c r="C2" s="4"/>
      <c r="D2" s="4"/>
      <c r="E2" s="4"/>
      <c r="F2" s="4"/>
    </row>
    <row r="3" spans="1:6" ht="18" customHeight="1">
      <c r="A3" s="2">
        <v>2</v>
      </c>
      <c r="B3" s="4"/>
      <c r="C3" s="4"/>
      <c r="D3" s="4"/>
      <c r="E3" s="4"/>
      <c r="F3" s="4"/>
    </row>
    <row r="4" spans="1:6" ht="18" customHeight="1">
      <c r="A4" s="2">
        <v>3</v>
      </c>
      <c r="B4" s="4"/>
      <c r="C4" s="4"/>
      <c r="D4" s="4"/>
      <c r="E4" s="4"/>
      <c r="F4" s="4"/>
    </row>
    <row r="5" spans="1:6" ht="18" customHeight="1">
      <c r="A5" s="2">
        <v>4</v>
      </c>
      <c r="B5" s="4"/>
      <c r="C5" s="4"/>
      <c r="D5" s="4"/>
      <c r="E5" s="4"/>
      <c r="F5" s="4"/>
    </row>
    <row r="6" spans="1:6" ht="18" customHeight="1">
      <c r="A6" s="2">
        <v>5</v>
      </c>
      <c r="B6" s="4"/>
      <c r="C6" s="4"/>
      <c r="D6" s="4"/>
      <c r="E6" s="4"/>
      <c r="F6" s="4"/>
    </row>
    <row r="7" spans="1:6" ht="18" customHeight="1">
      <c r="A7" s="2">
        <v>6</v>
      </c>
      <c r="B7" s="4"/>
      <c r="C7" s="4"/>
      <c r="D7" s="4"/>
      <c r="E7" s="4"/>
      <c r="F7" s="4"/>
    </row>
    <row r="8" spans="1:6" ht="18" customHeight="1">
      <c r="A8" s="2">
        <v>7</v>
      </c>
      <c r="B8" s="4"/>
      <c r="C8" s="4"/>
      <c r="D8" s="4"/>
      <c r="E8" s="4"/>
      <c r="F8" s="4"/>
    </row>
    <row r="9" spans="1:6" ht="18" customHeight="1">
      <c r="A9" s="2">
        <v>8</v>
      </c>
      <c r="B9" s="4"/>
      <c r="C9" s="4"/>
      <c r="D9" s="4"/>
      <c r="E9" s="4"/>
      <c r="F9" s="4"/>
    </row>
    <row r="10" spans="1:6" ht="18" customHeight="1">
      <c r="A10" s="2">
        <v>9</v>
      </c>
      <c r="B10" s="4"/>
      <c r="C10" s="4"/>
      <c r="D10" s="4"/>
      <c r="E10" s="4"/>
      <c r="F10" s="4"/>
    </row>
    <row r="11" spans="1:6" ht="18" customHeight="1">
      <c r="A11" s="2">
        <v>10</v>
      </c>
      <c r="B11" s="4"/>
      <c r="C11" s="4"/>
      <c r="D11" s="4"/>
      <c r="E11" s="4"/>
      <c r="F11" s="4"/>
    </row>
    <row r="12" spans="1:6" ht="18" customHeight="1">
      <c r="A12" s="2">
        <v>11</v>
      </c>
      <c r="B12" s="4"/>
      <c r="C12" s="4"/>
      <c r="D12" s="4"/>
      <c r="E12" s="4"/>
      <c r="F12" s="4"/>
    </row>
    <row r="13" spans="1:6" ht="18" customHeight="1">
      <c r="A13" s="2">
        <v>12</v>
      </c>
      <c r="B13" s="4"/>
      <c r="C13" s="4"/>
      <c r="D13" s="4"/>
      <c r="E13" s="4"/>
      <c r="F13" s="4"/>
    </row>
    <row r="14" spans="1:6" ht="18" customHeight="1">
      <c r="A14" s="2">
        <v>13</v>
      </c>
      <c r="B14" s="4"/>
      <c r="C14" s="4"/>
      <c r="D14" s="4"/>
      <c r="E14" s="4"/>
      <c r="F14" s="4"/>
    </row>
    <row r="15" spans="1:6" ht="18" customHeight="1">
      <c r="A15" s="2">
        <v>14</v>
      </c>
      <c r="B15" s="4"/>
      <c r="C15" s="4"/>
      <c r="D15" s="4"/>
      <c r="E15" s="4"/>
      <c r="F15" s="4"/>
    </row>
    <row r="16" spans="1:6" ht="18" customHeight="1">
      <c r="A16" s="2">
        <v>15</v>
      </c>
      <c r="B16" s="4"/>
      <c r="C16" s="4"/>
      <c r="D16" s="4"/>
      <c r="E16" s="4"/>
      <c r="F16" s="4"/>
    </row>
    <row r="17" spans="1:6" ht="18" customHeight="1">
      <c r="A17" s="2">
        <v>16</v>
      </c>
      <c r="B17" s="4"/>
      <c r="C17" s="4"/>
      <c r="D17" s="4"/>
      <c r="E17" s="4"/>
      <c r="F17" s="4"/>
    </row>
    <row r="18" spans="1:6" ht="18" customHeight="1">
      <c r="A18" s="2">
        <v>17</v>
      </c>
      <c r="B18" s="4"/>
      <c r="C18" s="4"/>
      <c r="D18" s="4"/>
      <c r="E18" s="4"/>
      <c r="F18" s="4"/>
    </row>
    <row r="19" spans="1:6" ht="18" customHeight="1">
      <c r="A19" s="2">
        <v>18</v>
      </c>
      <c r="B19" s="4"/>
      <c r="C19" s="4"/>
      <c r="D19" s="4"/>
      <c r="E19" s="4"/>
      <c r="F19" s="4"/>
    </row>
    <row r="20" spans="1:6" ht="18" customHeight="1">
      <c r="A20" s="2">
        <v>19</v>
      </c>
      <c r="B20" s="4"/>
      <c r="C20" s="4"/>
      <c r="D20" s="4"/>
      <c r="E20" s="4"/>
      <c r="F20" s="4"/>
    </row>
    <row r="21" spans="1:6" ht="18" customHeight="1">
      <c r="A21" s="2">
        <v>20</v>
      </c>
      <c r="B21" s="4"/>
      <c r="C21" s="4"/>
      <c r="D21" s="4"/>
      <c r="E21" s="4"/>
      <c r="F21" s="4"/>
    </row>
    <row r="23" spans="1:6" ht="18" customHeight="1">
      <c r="B23" s="7" t="s">
        <v>15</v>
      </c>
    </row>
    <row r="24" spans="1:6" ht="18" customHeight="1">
      <c r="B24" s="7" t="s">
        <v>18</v>
      </c>
    </row>
    <row r="25" spans="1:6" ht="18" customHeight="1">
      <c r="B25" s="7" t="s">
        <v>19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E61"/>
  <sheetViews>
    <sheetView workbookViewId="0">
      <selection activeCell="H18" sqref="H18"/>
    </sheetView>
  </sheetViews>
  <sheetFormatPr defaultRowHeight="18" customHeight="1"/>
  <cols>
    <col min="1" max="1" width="4.75" style="7" bestFit="1" customWidth="1"/>
    <col min="2" max="2" width="11.375" style="7" customWidth="1"/>
    <col min="3" max="3" width="10.625" style="7" customWidth="1"/>
    <col min="4" max="4" width="10.25" style="7" customWidth="1"/>
  </cols>
  <sheetData>
    <row r="1" spans="1:30" ht="18" customHeight="1">
      <c r="A1" s="20" t="s">
        <v>68</v>
      </c>
    </row>
    <row r="2" spans="1:30" s="7" customFormat="1" ht="18" customHeight="1">
      <c r="A2" s="43" t="s">
        <v>11</v>
      </c>
      <c r="B2" s="43" t="s">
        <v>46</v>
      </c>
      <c r="C2" s="43" t="s">
        <v>47</v>
      </c>
      <c r="D2" s="43" t="s">
        <v>12</v>
      </c>
      <c r="E2" s="43" t="s">
        <v>43</v>
      </c>
      <c r="F2" s="43"/>
      <c r="G2" s="43" t="s">
        <v>45</v>
      </c>
      <c r="H2" s="43"/>
      <c r="I2" s="43" t="s">
        <v>49</v>
      </c>
      <c r="J2" s="43"/>
      <c r="K2" s="43" t="s">
        <v>50</v>
      </c>
      <c r="L2" s="43"/>
      <c r="M2" s="43" t="s">
        <v>51</v>
      </c>
      <c r="N2" s="43"/>
      <c r="O2" s="43" t="s">
        <v>52</v>
      </c>
      <c r="P2" s="43"/>
      <c r="Q2" s="43" t="s">
        <v>53</v>
      </c>
      <c r="R2" s="43"/>
      <c r="S2" s="43" t="s">
        <v>54</v>
      </c>
      <c r="T2" s="43"/>
      <c r="U2" s="43" t="s">
        <v>55</v>
      </c>
      <c r="V2" s="43"/>
      <c r="W2" s="43" t="s">
        <v>56</v>
      </c>
      <c r="X2" s="43"/>
      <c r="Y2" s="43" t="s">
        <v>57</v>
      </c>
      <c r="Z2" s="43"/>
      <c r="AA2" s="43" t="s">
        <v>58</v>
      </c>
      <c r="AB2" s="43"/>
      <c r="AC2" s="43" t="s">
        <v>59</v>
      </c>
      <c r="AD2" s="43"/>
    </row>
    <row r="3" spans="1:30" s="7" customFormat="1" ht="18" customHeight="1">
      <c r="A3" s="43"/>
      <c r="B3" s="43"/>
      <c r="C3" s="43"/>
      <c r="D3" s="43"/>
      <c r="E3" s="10" t="s">
        <v>6</v>
      </c>
      <c r="F3" s="10" t="s">
        <v>10</v>
      </c>
      <c r="G3" s="10" t="s">
        <v>6</v>
      </c>
      <c r="H3" s="10" t="s">
        <v>10</v>
      </c>
      <c r="I3" s="10" t="s">
        <v>6</v>
      </c>
      <c r="J3" s="10" t="s">
        <v>10</v>
      </c>
      <c r="K3" s="10" t="s">
        <v>6</v>
      </c>
      <c r="L3" s="10" t="s">
        <v>10</v>
      </c>
      <c r="M3" s="10" t="s">
        <v>6</v>
      </c>
      <c r="N3" s="10" t="s">
        <v>10</v>
      </c>
      <c r="O3" s="10" t="s">
        <v>6</v>
      </c>
      <c r="P3" s="10" t="s">
        <v>10</v>
      </c>
      <c r="Q3" s="10" t="s">
        <v>6</v>
      </c>
      <c r="R3" s="10" t="s">
        <v>10</v>
      </c>
      <c r="S3" s="10" t="s">
        <v>6</v>
      </c>
      <c r="T3" s="10" t="s">
        <v>10</v>
      </c>
      <c r="U3" s="10" t="s">
        <v>6</v>
      </c>
      <c r="V3" s="10" t="s">
        <v>10</v>
      </c>
      <c r="W3" s="10" t="s">
        <v>6</v>
      </c>
      <c r="X3" s="10" t="s">
        <v>10</v>
      </c>
      <c r="Y3" s="10" t="s">
        <v>6</v>
      </c>
      <c r="Z3" s="10" t="s">
        <v>10</v>
      </c>
      <c r="AA3" s="10" t="s">
        <v>6</v>
      </c>
      <c r="AB3" s="10" t="s">
        <v>10</v>
      </c>
      <c r="AC3" s="10" t="s">
        <v>6</v>
      </c>
      <c r="AD3" s="10" t="s">
        <v>10</v>
      </c>
    </row>
    <row r="4" spans="1:30" ht="18" customHeight="1">
      <c r="A4" s="2">
        <v>1</v>
      </c>
      <c r="B4" s="4"/>
      <c r="C4" s="4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8" customHeight="1">
      <c r="A5" s="2">
        <v>2</v>
      </c>
      <c r="B5" s="4"/>
      <c r="C5" s="4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8" customHeight="1">
      <c r="A6" s="2">
        <v>3</v>
      </c>
      <c r="B6" s="4"/>
      <c r="C6" s="4"/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8" customHeight="1">
      <c r="A7" s="2">
        <v>4</v>
      </c>
      <c r="B7" s="43" t="s">
        <v>38</v>
      </c>
      <c r="C7" s="43"/>
      <c r="D7" s="4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8" customHeight="1">
      <c r="A8" s="2">
        <v>5</v>
      </c>
      <c r="B8" s="4"/>
      <c r="C8" s="4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8" customHeight="1">
      <c r="A9" s="2">
        <v>6</v>
      </c>
      <c r="B9" s="4"/>
      <c r="C9" s="4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8" customHeight="1">
      <c r="A10" s="2">
        <v>7</v>
      </c>
      <c r="B10" s="4"/>
      <c r="C10" s="4"/>
      <c r="D10" s="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8" customHeight="1">
      <c r="A11" s="2">
        <v>8</v>
      </c>
      <c r="B11" s="43" t="s">
        <v>39</v>
      </c>
      <c r="C11" s="43"/>
      <c r="D11" s="4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8" customHeight="1">
      <c r="A12" s="2">
        <v>9</v>
      </c>
      <c r="B12" s="43" t="s">
        <v>21</v>
      </c>
      <c r="C12" s="43"/>
      <c r="D12" s="4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8" customHeight="1">
      <c r="A13" s="2">
        <v>10</v>
      </c>
      <c r="B13" s="4"/>
      <c r="C13" s="4"/>
      <c r="D13" s="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8" customHeight="1">
      <c r="A14" s="2">
        <v>11</v>
      </c>
      <c r="B14" s="4"/>
      <c r="C14" s="4"/>
      <c r="D14" s="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8" customHeight="1">
      <c r="A15" s="2">
        <v>12</v>
      </c>
      <c r="B15" s="4"/>
      <c r="C15" s="4"/>
      <c r="D15" s="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8" customHeight="1">
      <c r="A16" s="2">
        <v>13</v>
      </c>
      <c r="B16" s="43" t="s">
        <v>40</v>
      </c>
      <c r="C16" s="43"/>
      <c r="D16" s="4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8" customHeight="1">
      <c r="A17" s="2">
        <v>14</v>
      </c>
      <c r="B17" s="4"/>
      <c r="C17" s="4"/>
      <c r="D17" s="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8" customHeight="1">
      <c r="A18" s="2">
        <v>15</v>
      </c>
      <c r="B18" s="4"/>
      <c r="C18" s="4"/>
      <c r="D18" s="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8" customHeight="1">
      <c r="A19" s="2">
        <v>16</v>
      </c>
      <c r="B19" s="4"/>
      <c r="C19" s="4"/>
      <c r="D19" s="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8" customHeight="1">
      <c r="A20" s="2">
        <v>17</v>
      </c>
      <c r="B20" s="43" t="s">
        <v>41</v>
      </c>
      <c r="C20" s="43"/>
      <c r="D20" s="4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8" customHeight="1">
      <c r="A21" s="2">
        <v>18</v>
      </c>
      <c r="B21" s="43" t="s">
        <v>42</v>
      </c>
      <c r="C21" s="43"/>
      <c r="D21" s="4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3" spans="1:30" ht="18" customHeight="1">
      <c r="A23" s="20" t="s">
        <v>67</v>
      </c>
    </row>
    <row r="24" spans="1:30" ht="18" customHeight="1">
      <c r="A24" s="43" t="s">
        <v>0</v>
      </c>
      <c r="B24" s="43" t="s">
        <v>4</v>
      </c>
      <c r="C24" s="43" t="s">
        <v>43</v>
      </c>
      <c r="D24" s="43"/>
      <c r="E24" s="43" t="s">
        <v>44</v>
      </c>
      <c r="F24" s="43"/>
      <c r="G24" s="43" t="s">
        <v>49</v>
      </c>
      <c r="H24" s="43"/>
      <c r="I24" s="43" t="s">
        <v>50</v>
      </c>
      <c r="J24" s="43"/>
      <c r="K24" s="43" t="s">
        <v>51</v>
      </c>
      <c r="L24" s="43"/>
      <c r="M24" s="43" t="s">
        <v>52</v>
      </c>
      <c r="N24" s="43"/>
      <c r="O24" s="43" t="s">
        <v>53</v>
      </c>
      <c r="P24" s="43"/>
      <c r="Q24" s="43" t="s">
        <v>54</v>
      </c>
      <c r="R24" s="43"/>
      <c r="S24" s="43" t="s">
        <v>55</v>
      </c>
      <c r="T24" s="43"/>
      <c r="U24" s="43" t="s">
        <v>56</v>
      </c>
      <c r="V24" s="43"/>
      <c r="W24" s="43" t="s">
        <v>57</v>
      </c>
      <c r="X24" s="43"/>
      <c r="Y24" s="43" t="s">
        <v>58</v>
      </c>
      <c r="Z24" s="43"/>
      <c r="AA24" s="43" t="s">
        <v>59</v>
      </c>
      <c r="AB24" s="43"/>
    </row>
    <row r="25" spans="1:30" ht="18" customHeight="1">
      <c r="A25" s="43"/>
      <c r="B25" s="43"/>
      <c r="C25" s="10" t="s">
        <v>6</v>
      </c>
      <c r="D25" s="10" t="s">
        <v>10</v>
      </c>
      <c r="E25" s="10" t="s">
        <v>6</v>
      </c>
      <c r="F25" s="10" t="s">
        <v>10</v>
      </c>
      <c r="G25" s="10" t="s">
        <v>6</v>
      </c>
      <c r="H25" s="10" t="s">
        <v>10</v>
      </c>
      <c r="I25" s="10" t="s">
        <v>6</v>
      </c>
      <c r="J25" s="10" t="s">
        <v>10</v>
      </c>
      <c r="K25" s="10" t="s">
        <v>6</v>
      </c>
      <c r="L25" s="10" t="s">
        <v>10</v>
      </c>
      <c r="M25" s="10" t="s">
        <v>6</v>
      </c>
      <c r="N25" s="10" t="s">
        <v>10</v>
      </c>
      <c r="O25" s="10" t="s">
        <v>6</v>
      </c>
      <c r="P25" s="10" t="s">
        <v>10</v>
      </c>
      <c r="Q25" s="10" t="s">
        <v>6</v>
      </c>
      <c r="R25" s="10" t="s">
        <v>10</v>
      </c>
      <c r="S25" s="10" t="s">
        <v>6</v>
      </c>
      <c r="T25" s="10" t="s">
        <v>10</v>
      </c>
      <c r="U25" s="10" t="s">
        <v>6</v>
      </c>
      <c r="V25" s="10" t="s">
        <v>10</v>
      </c>
      <c r="W25" s="10" t="s">
        <v>6</v>
      </c>
      <c r="X25" s="10" t="s">
        <v>10</v>
      </c>
      <c r="Y25" s="10" t="s">
        <v>6</v>
      </c>
      <c r="Z25" s="10" t="s">
        <v>10</v>
      </c>
      <c r="AA25" s="10" t="s">
        <v>6</v>
      </c>
      <c r="AB25" s="10" t="s">
        <v>10</v>
      </c>
    </row>
    <row r="26" spans="1:30" ht="18" customHeight="1">
      <c r="A26" s="2">
        <v>1</v>
      </c>
      <c r="B26" s="2" t="s">
        <v>22</v>
      </c>
      <c r="C26" s="4"/>
      <c r="D26" s="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30" ht="18" customHeight="1">
      <c r="A27" s="2">
        <v>2</v>
      </c>
      <c r="B27" s="2" t="s">
        <v>23</v>
      </c>
      <c r="C27" s="4"/>
      <c r="D27" s="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30" ht="18" customHeight="1">
      <c r="A28" s="2">
        <v>3</v>
      </c>
      <c r="B28" s="2" t="s">
        <v>24</v>
      </c>
      <c r="C28" s="4"/>
      <c r="D28" s="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30" ht="18" customHeight="1">
      <c r="A29" s="2">
        <v>4</v>
      </c>
      <c r="B29" s="10" t="s">
        <v>26</v>
      </c>
      <c r="C29" s="14">
        <f>SUM(C26:C28)</f>
        <v>0</v>
      </c>
      <c r="D29" s="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30" ht="18" customHeight="1">
      <c r="A30" s="2">
        <v>5</v>
      </c>
      <c r="B30" s="2" t="s">
        <v>25</v>
      </c>
      <c r="C30" s="4"/>
      <c r="D30" s="4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30" ht="18" customHeight="1">
      <c r="A31" s="2">
        <v>6</v>
      </c>
      <c r="B31" s="2" t="s">
        <v>27</v>
      </c>
      <c r="C31" s="4"/>
      <c r="D31" s="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30" ht="18" customHeight="1">
      <c r="A32" s="2">
        <v>7</v>
      </c>
      <c r="B32" s="2" t="s">
        <v>28</v>
      </c>
      <c r="C32" s="4"/>
      <c r="D32" s="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57" ht="18" customHeight="1">
      <c r="A33" s="2">
        <v>8</v>
      </c>
      <c r="B33" s="10" t="s">
        <v>35</v>
      </c>
      <c r="C33" s="14">
        <f>SUM(C30:C32)</f>
        <v>0</v>
      </c>
      <c r="D33" s="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57" ht="18" customHeight="1">
      <c r="A34" s="2">
        <v>5</v>
      </c>
      <c r="B34" s="2" t="s">
        <v>30</v>
      </c>
      <c r="C34" s="4"/>
      <c r="D34" s="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57" ht="18" customHeight="1">
      <c r="A35" s="2">
        <v>6</v>
      </c>
      <c r="B35" s="2" t="s">
        <v>32</v>
      </c>
      <c r="C35" s="4"/>
      <c r="D35" s="4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57" ht="18" customHeight="1">
      <c r="A36" s="2">
        <v>7</v>
      </c>
      <c r="B36" s="2" t="s">
        <v>33</v>
      </c>
      <c r="C36" s="4"/>
      <c r="D36" s="4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57" ht="18" customHeight="1">
      <c r="A37" s="2">
        <v>8</v>
      </c>
      <c r="B37" s="10" t="s">
        <v>29</v>
      </c>
      <c r="C37" s="14">
        <f>SUM(C34:C36)</f>
        <v>0</v>
      </c>
      <c r="D37" s="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57" ht="18" customHeight="1">
      <c r="A38" s="2">
        <v>9</v>
      </c>
      <c r="B38" s="10" t="s">
        <v>34</v>
      </c>
      <c r="C38" s="15"/>
      <c r="D38" s="4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57" ht="18" customHeight="1">
      <c r="A39" s="2">
        <v>10</v>
      </c>
      <c r="B39" s="10" t="s">
        <v>31</v>
      </c>
      <c r="C39" s="14">
        <f>SUM(C36:C38)</f>
        <v>0</v>
      </c>
      <c r="D39" s="4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1" spans="1:57" ht="18" customHeight="1">
      <c r="A41" s="7" t="s">
        <v>66</v>
      </c>
      <c r="B41" s="20" t="s">
        <v>65</v>
      </c>
    </row>
    <row r="42" spans="1:57" ht="18" customHeight="1">
      <c r="A42" s="43" t="s">
        <v>0</v>
      </c>
      <c r="B42" s="43" t="s">
        <v>1</v>
      </c>
      <c r="C42" s="43" t="s">
        <v>2</v>
      </c>
      <c r="D42" s="43" t="s">
        <v>3</v>
      </c>
      <c r="E42" s="43" t="s">
        <v>4</v>
      </c>
      <c r="F42" s="43" t="s">
        <v>43</v>
      </c>
      <c r="G42" s="43"/>
      <c r="H42" s="43"/>
      <c r="I42" s="43"/>
      <c r="J42" s="43" t="s">
        <v>44</v>
      </c>
      <c r="K42" s="43"/>
      <c r="L42" s="43"/>
      <c r="M42" s="43"/>
      <c r="N42" s="43" t="s">
        <v>49</v>
      </c>
      <c r="O42" s="43"/>
      <c r="P42" s="43"/>
      <c r="Q42" s="43"/>
      <c r="R42" s="43" t="s">
        <v>50</v>
      </c>
      <c r="S42" s="43"/>
      <c r="T42" s="43"/>
      <c r="U42" s="43"/>
      <c r="V42" s="43" t="s">
        <v>51</v>
      </c>
      <c r="W42" s="43"/>
      <c r="X42" s="43"/>
      <c r="Y42" s="43"/>
      <c r="Z42" s="43" t="s">
        <v>52</v>
      </c>
      <c r="AA42" s="43"/>
      <c r="AB42" s="43"/>
      <c r="AC42" s="43"/>
      <c r="AD42" s="43" t="s">
        <v>53</v>
      </c>
      <c r="AE42" s="43"/>
      <c r="AF42" s="43"/>
      <c r="AG42" s="43"/>
      <c r="AH42" s="43" t="s">
        <v>54</v>
      </c>
      <c r="AI42" s="43"/>
      <c r="AJ42" s="43"/>
      <c r="AK42" s="43"/>
      <c r="AL42" s="43" t="s">
        <v>55</v>
      </c>
      <c r="AM42" s="43"/>
      <c r="AN42" s="43"/>
      <c r="AO42" s="43"/>
      <c r="AP42" s="43" t="s">
        <v>56</v>
      </c>
      <c r="AQ42" s="43"/>
      <c r="AR42" s="43"/>
      <c r="AS42" s="43"/>
      <c r="AT42" s="43" t="s">
        <v>57</v>
      </c>
      <c r="AU42" s="43"/>
      <c r="AV42" s="43"/>
      <c r="AW42" s="43"/>
      <c r="AX42" s="43" t="s">
        <v>58</v>
      </c>
      <c r="AY42" s="43"/>
      <c r="AZ42" s="43"/>
      <c r="BA42" s="43"/>
      <c r="BB42" s="43" t="s">
        <v>59</v>
      </c>
      <c r="BC42" s="43"/>
      <c r="BD42" s="43"/>
      <c r="BE42" s="43"/>
    </row>
    <row r="43" spans="1:57" ht="18" customHeight="1">
      <c r="A43" s="43"/>
      <c r="B43" s="43"/>
      <c r="C43" s="43"/>
      <c r="D43" s="43"/>
      <c r="E43" s="43"/>
      <c r="F43" s="10" t="s">
        <v>6</v>
      </c>
      <c r="G43" s="10" t="s">
        <v>10</v>
      </c>
      <c r="H43" s="18" t="s">
        <v>62</v>
      </c>
      <c r="I43" s="18" t="s">
        <v>63</v>
      </c>
      <c r="J43" s="10" t="s">
        <v>6</v>
      </c>
      <c r="K43" s="10" t="s">
        <v>10</v>
      </c>
      <c r="L43" s="18" t="s">
        <v>62</v>
      </c>
      <c r="M43" s="18" t="s">
        <v>63</v>
      </c>
      <c r="N43" s="10" t="s">
        <v>6</v>
      </c>
      <c r="O43" s="10" t="s">
        <v>10</v>
      </c>
      <c r="P43" s="18" t="s">
        <v>62</v>
      </c>
      <c r="Q43" s="18" t="s">
        <v>63</v>
      </c>
      <c r="R43" s="10" t="s">
        <v>6</v>
      </c>
      <c r="S43" s="10" t="s">
        <v>10</v>
      </c>
      <c r="T43" s="18" t="s">
        <v>62</v>
      </c>
      <c r="U43" s="18" t="s">
        <v>63</v>
      </c>
      <c r="V43" s="10" t="s">
        <v>6</v>
      </c>
      <c r="W43" s="10" t="s">
        <v>10</v>
      </c>
      <c r="X43" s="18" t="s">
        <v>62</v>
      </c>
      <c r="Y43" s="18" t="s">
        <v>63</v>
      </c>
      <c r="Z43" s="10" t="s">
        <v>6</v>
      </c>
      <c r="AA43" s="10" t="s">
        <v>10</v>
      </c>
      <c r="AB43" s="18" t="s">
        <v>62</v>
      </c>
      <c r="AC43" s="18" t="s">
        <v>63</v>
      </c>
      <c r="AD43" s="10" t="s">
        <v>6</v>
      </c>
      <c r="AE43" s="10" t="s">
        <v>10</v>
      </c>
      <c r="AF43" s="18" t="s">
        <v>62</v>
      </c>
      <c r="AG43" s="18" t="s">
        <v>63</v>
      </c>
      <c r="AH43" s="10" t="s">
        <v>6</v>
      </c>
      <c r="AI43" s="10" t="s">
        <v>10</v>
      </c>
      <c r="AJ43" s="18" t="s">
        <v>62</v>
      </c>
      <c r="AK43" s="18" t="s">
        <v>63</v>
      </c>
      <c r="AL43" s="10" t="s">
        <v>6</v>
      </c>
      <c r="AM43" s="10" t="s">
        <v>10</v>
      </c>
      <c r="AN43" s="18" t="s">
        <v>62</v>
      </c>
      <c r="AO43" s="18" t="s">
        <v>63</v>
      </c>
      <c r="AP43" s="10" t="s">
        <v>6</v>
      </c>
      <c r="AQ43" s="10" t="s">
        <v>10</v>
      </c>
      <c r="AR43" s="18" t="s">
        <v>62</v>
      </c>
      <c r="AS43" s="18" t="s">
        <v>63</v>
      </c>
      <c r="AT43" s="10" t="s">
        <v>6</v>
      </c>
      <c r="AU43" s="10" t="s">
        <v>10</v>
      </c>
      <c r="AV43" s="18" t="s">
        <v>62</v>
      </c>
      <c r="AW43" s="18" t="s">
        <v>63</v>
      </c>
      <c r="AX43" s="10" t="s">
        <v>6</v>
      </c>
      <c r="AY43" s="10" t="s">
        <v>10</v>
      </c>
      <c r="AZ43" s="18" t="s">
        <v>62</v>
      </c>
      <c r="BA43" s="18" t="s">
        <v>63</v>
      </c>
      <c r="BB43" s="10" t="s">
        <v>6</v>
      </c>
      <c r="BC43" s="10" t="s">
        <v>10</v>
      </c>
      <c r="BD43" s="18" t="s">
        <v>62</v>
      </c>
      <c r="BE43" s="18" t="s">
        <v>63</v>
      </c>
    </row>
    <row r="44" spans="1:57" ht="18" customHeight="1">
      <c r="A44" s="2">
        <v>1</v>
      </c>
      <c r="B44" s="4"/>
      <c r="C44" s="4"/>
      <c r="D44" s="4"/>
      <c r="E44" s="4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 ht="18" customHeight="1">
      <c r="A45" s="2">
        <v>2</v>
      </c>
      <c r="B45" s="4"/>
      <c r="C45" s="4"/>
      <c r="D45" s="4"/>
      <c r="E45" s="4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 ht="18" customHeight="1">
      <c r="A46" s="2">
        <v>3</v>
      </c>
      <c r="B46" s="47" t="s">
        <v>60</v>
      </c>
      <c r="C46" s="47"/>
      <c r="D46" s="47"/>
      <c r="E46" s="4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 ht="18" customHeight="1">
      <c r="A47" s="2">
        <v>4</v>
      </c>
      <c r="B47" s="4"/>
      <c r="C47" s="4"/>
      <c r="D47" s="4"/>
      <c r="E47" s="4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 ht="18" customHeight="1">
      <c r="A48" s="2">
        <v>5</v>
      </c>
      <c r="B48" s="4"/>
      <c r="C48" s="4"/>
      <c r="D48" s="4"/>
      <c r="E48" s="4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 ht="18" customHeight="1">
      <c r="A49" s="2">
        <v>6</v>
      </c>
      <c r="B49" s="4"/>
      <c r="C49" s="4"/>
      <c r="D49" s="4"/>
      <c r="E49" s="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ht="18" customHeight="1">
      <c r="A50" s="2">
        <v>7</v>
      </c>
      <c r="B50" s="4"/>
      <c r="C50" s="4"/>
      <c r="D50" s="4"/>
      <c r="E50" s="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ht="18" customHeight="1">
      <c r="A51" s="2">
        <v>8</v>
      </c>
      <c r="B51" s="4"/>
      <c r="C51" s="4"/>
      <c r="D51" s="4"/>
      <c r="E51" s="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1:57" ht="18" customHeight="1">
      <c r="A52" s="2">
        <v>9</v>
      </c>
      <c r="B52" s="47" t="s">
        <v>61</v>
      </c>
      <c r="C52" s="47"/>
      <c r="D52" s="47"/>
      <c r="E52" s="4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 ht="18" customHeight="1">
      <c r="A53" s="2">
        <v>10</v>
      </c>
      <c r="B53" s="4"/>
      <c r="C53" s="4"/>
      <c r="D53" s="4"/>
      <c r="E53" s="4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 ht="18" customHeight="1">
      <c r="A54" s="2">
        <v>11</v>
      </c>
      <c r="B54" s="4"/>
      <c r="C54" s="4"/>
      <c r="D54" s="4"/>
      <c r="E54" s="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ht="18" customHeight="1">
      <c r="A55" s="2">
        <v>12</v>
      </c>
      <c r="B55" s="4"/>
      <c r="C55" s="4"/>
      <c r="D55" s="4"/>
      <c r="E55" s="4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 ht="18" customHeight="1">
      <c r="A56" s="2">
        <v>13</v>
      </c>
      <c r="B56" s="4"/>
      <c r="C56" s="4"/>
      <c r="D56" s="4"/>
      <c r="E56" s="4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 ht="18" customHeight="1">
      <c r="A57" s="2">
        <v>14</v>
      </c>
      <c r="B57" s="4"/>
      <c r="C57" s="4"/>
      <c r="D57" s="4"/>
      <c r="E57" s="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 ht="18" customHeight="1">
      <c r="A58" s="2">
        <v>15</v>
      </c>
      <c r="B58" s="4"/>
      <c r="C58" s="4"/>
      <c r="D58" s="4"/>
      <c r="E58" s="4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 ht="18" customHeight="1">
      <c r="A59" s="2">
        <v>16</v>
      </c>
      <c r="B59" s="4"/>
      <c r="C59" s="4"/>
      <c r="D59" s="4"/>
      <c r="E59" s="4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 ht="18" customHeight="1">
      <c r="A60" s="2">
        <v>17</v>
      </c>
      <c r="B60" s="47" t="s">
        <v>64</v>
      </c>
      <c r="C60" s="47"/>
      <c r="D60" s="47"/>
      <c r="E60" s="4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ht="18" customHeight="1">
      <c r="A61" s="2">
        <v>18</v>
      </c>
      <c r="B61" s="43" t="s">
        <v>20</v>
      </c>
      <c r="C61" s="43"/>
      <c r="D61" s="43"/>
      <c r="E61" s="4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</sheetData>
  <mergeCells count="60">
    <mergeCell ref="BB42:BE42"/>
    <mergeCell ref="B46:E46"/>
    <mergeCell ref="B52:E52"/>
    <mergeCell ref="B60:E60"/>
    <mergeCell ref="B61:E61"/>
    <mergeCell ref="AD42:AG42"/>
    <mergeCell ref="AH42:AK42"/>
    <mergeCell ref="AL42:AO42"/>
    <mergeCell ref="AP42:AS42"/>
    <mergeCell ref="AT42:AW42"/>
    <mergeCell ref="AX42:BA42"/>
    <mergeCell ref="F42:I42"/>
    <mergeCell ref="J42:M42"/>
    <mergeCell ref="N42:Q42"/>
    <mergeCell ref="R42:U42"/>
    <mergeCell ref="V42:Y42"/>
    <mergeCell ref="Z42:AC42"/>
    <mergeCell ref="S24:T24"/>
    <mergeCell ref="U24:V24"/>
    <mergeCell ref="W24:X24"/>
    <mergeCell ref="Y24:Z24"/>
    <mergeCell ref="AA24:AB24"/>
    <mergeCell ref="A42:A43"/>
    <mergeCell ref="B42:B43"/>
    <mergeCell ref="C42:C43"/>
    <mergeCell ref="D42:D43"/>
    <mergeCell ref="E42:E43"/>
    <mergeCell ref="G24:H24"/>
    <mergeCell ref="I24:J24"/>
    <mergeCell ref="K24:L24"/>
    <mergeCell ref="M24:N24"/>
    <mergeCell ref="O24:P24"/>
    <mergeCell ref="Q24:R24"/>
    <mergeCell ref="U2:V2"/>
    <mergeCell ref="W2:X2"/>
    <mergeCell ref="Y2:Z2"/>
    <mergeCell ref="AA2:AB2"/>
    <mergeCell ref="AC2:AD2"/>
    <mergeCell ref="A24:A25"/>
    <mergeCell ref="B24:B25"/>
    <mergeCell ref="C24:D24"/>
    <mergeCell ref="E24:F24"/>
    <mergeCell ref="I2:J2"/>
    <mergeCell ref="K2:L2"/>
    <mergeCell ref="M2:N2"/>
    <mergeCell ref="O2:P2"/>
    <mergeCell ref="Q2:R2"/>
    <mergeCell ref="S2:T2"/>
    <mergeCell ref="B12:D12"/>
    <mergeCell ref="B16:D16"/>
    <mergeCell ref="B20:D20"/>
    <mergeCell ref="B21:D21"/>
    <mergeCell ref="E2:F2"/>
    <mergeCell ref="B7:D7"/>
    <mergeCell ref="B11:D11"/>
    <mergeCell ref="G2:H2"/>
    <mergeCell ref="A2:A3"/>
    <mergeCell ref="B2:B3"/>
    <mergeCell ref="C2:C3"/>
    <mergeCell ref="D2:D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产品价差汇总</vt:lpstr>
      <vt:lpstr>销售价差表样</vt:lpstr>
      <vt:lpstr>区域业务员价差汇总表样</vt:lpstr>
      <vt:lpstr>客户价差汇总表样</vt:lpstr>
      <vt:lpstr>客户贡献值表样</vt:lpstr>
      <vt:lpstr>销售价差基数</vt:lpstr>
      <vt:lpstr>环比表样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2015-12-29T03:15:23Z</dcterms:created>
  <dcterms:modified xsi:type="dcterms:W3CDTF">2016-06-06T08:31:02Z</dcterms:modified>
</cp:coreProperties>
</file>