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530A678E-071B-4949-8C75-64D9C06074F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39" i="1" l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38" i="1"/>
  <c r="AS64" i="1" l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5" i="1"/>
  <c r="AS116" i="1"/>
  <c r="AS117" i="1"/>
  <c r="AS118" i="1"/>
  <c r="AS119" i="1"/>
  <c r="AS120" i="1"/>
  <c r="AS121" i="1"/>
  <c r="AS63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38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5" i="1"/>
  <c r="AR116" i="1"/>
  <c r="AR117" i="1"/>
  <c r="AR118" i="1"/>
  <c r="AR119" i="1"/>
  <c r="AR120" i="1"/>
  <c r="AR121" i="1"/>
  <c r="AR63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5" i="1"/>
  <c r="AP116" i="1"/>
  <c r="AP117" i="1"/>
  <c r="AP118" i="1"/>
  <c r="AP119" i="1"/>
  <c r="AP120" i="1"/>
  <c r="AP121" i="1"/>
  <c r="AQ54" i="1"/>
  <c r="AQ55" i="1"/>
  <c r="AQ56" i="1"/>
  <c r="AQ57" i="1"/>
  <c r="AQ58" i="1"/>
  <c r="AQ59" i="1"/>
  <c r="AQ60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5" i="1"/>
  <c r="AQ116" i="1"/>
  <c r="AQ117" i="1"/>
  <c r="AQ118" i="1"/>
  <c r="AQ119" i="1"/>
  <c r="AQ120" i="1"/>
  <c r="AQ121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6" i="1"/>
  <c r="AQ227" i="1"/>
  <c r="AQ228" i="1"/>
  <c r="AQ229" i="1"/>
  <c r="AQ230" i="1"/>
  <c r="AQ231" i="1"/>
  <c r="AQ232" i="1"/>
  <c r="AQ233" i="1"/>
  <c r="AQ234" i="1"/>
  <c r="AQ235" i="1"/>
  <c r="AQ236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2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63" i="1"/>
  <c r="G288" i="1"/>
  <c r="F288" i="1"/>
  <c r="E288" i="1"/>
  <c r="D288" i="1"/>
  <c r="C288" i="1"/>
  <c r="B288" i="1"/>
  <c r="AN287" i="1"/>
  <c r="AM287" i="1"/>
  <c r="AL287" i="1"/>
  <c r="AK287" i="1"/>
  <c r="AJ287" i="1"/>
  <c r="AI287" i="1"/>
  <c r="AH287" i="1"/>
  <c r="AG287" i="1"/>
  <c r="AN286" i="1"/>
  <c r="AM286" i="1"/>
  <c r="AL286" i="1"/>
  <c r="AK286" i="1"/>
  <c r="AJ286" i="1"/>
  <c r="AI286" i="1"/>
  <c r="AH286" i="1"/>
  <c r="AG286" i="1"/>
  <c r="AN285" i="1"/>
  <c r="AM285" i="1"/>
  <c r="AL285" i="1"/>
  <c r="AK285" i="1"/>
  <c r="AJ285" i="1"/>
  <c r="AI285" i="1"/>
  <c r="AH285" i="1"/>
  <c r="AG285" i="1"/>
  <c r="AN284" i="1"/>
  <c r="AM284" i="1"/>
  <c r="AL284" i="1"/>
  <c r="AK284" i="1"/>
  <c r="AJ284" i="1"/>
  <c r="AI284" i="1"/>
  <c r="AH284" i="1"/>
  <c r="AG284" i="1"/>
  <c r="AN283" i="1"/>
  <c r="AM283" i="1"/>
  <c r="AL283" i="1"/>
  <c r="AK283" i="1"/>
  <c r="AJ283" i="1"/>
  <c r="AI283" i="1"/>
  <c r="AH283" i="1"/>
  <c r="AG283" i="1"/>
  <c r="AN282" i="1"/>
  <c r="AM282" i="1"/>
  <c r="AL282" i="1"/>
  <c r="AK282" i="1"/>
  <c r="AJ282" i="1"/>
  <c r="AI282" i="1"/>
  <c r="AH282" i="1"/>
  <c r="AG282" i="1"/>
  <c r="AN281" i="1"/>
  <c r="AM281" i="1"/>
  <c r="AL281" i="1"/>
  <c r="AK281" i="1"/>
  <c r="AJ281" i="1"/>
  <c r="AI281" i="1"/>
  <c r="AH281" i="1"/>
  <c r="AG281" i="1"/>
  <c r="AN280" i="1"/>
  <c r="AM280" i="1"/>
  <c r="AL280" i="1"/>
  <c r="AK280" i="1"/>
  <c r="AJ280" i="1"/>
  <c r="AI280" i="1"/>
  <c r="AH280" i="1"/>
  <c r="AG280" i="1"/>
  <c r="AN279" i="1"/>
  <c r="AM279" i="1"/>
  <c r="AL279" i="1"/>
  <c r="AK279" i="1"/>
  <c r="AJ279" i="1"/>
  <c r="AI279" i="1"/>
  <c r="AH279" i="1"/>
  <c r="AG279" i="1"/>
  <c r="AN278" i="1"/>
  <c r="AM278" i="1"/>
  <c r="AL278" i="1"/>
  <c r="AK278" i="1"/>
  <c r="AJ278" i="1"/>
  <c r="AI278" i="1"/>
  <c r="AH278" i="1"/>
  <c r="AG278" i="1"/>
  <c r="AN277" i="1"/>
  <c r="AM277" i="1"/>
  <c r="AL277" i="1"/>
  <c r="AK277" i="1"/>
  <c r="AJ277" i="1"/>
  <c r="AI277" i="1"/>
  <c r="AH277" i="1"/>
  <c r="AG277" i="1"/>
  <c r="AN276" i="1"/>
  <c r="AM276" i="1"/>
  <c r="AL276" i="1"/>
  <c r="AK276" i="1"/>
  <c r="AJ276" i="1"/>
  <c r="AI276" i="1"/>
  <c r="AH276" i="1"/>
  <c r="AG276" i="1"/>
  <c r="AN275" i="1"/>
  <c r="AM275" i="1"/>
  <c r="AL275" i="1"/>
  <c r="AK275" i="1"/>
  <c r="AJ275" i="1"/>
  <c r="AI275" i="1"/>
  <c r="AH275" i="1"/>
  <c r="AG275" i="1"/>
  <c r="AN274" i="1"/>
  <c r="AM274" i="1"/>
  <c r="AL274" i="1"/>
  <c r="AK274" i="1"/>
  <c r="AJ274" i="1"/>
  <c r="AI274" i="1"/>
  <c r="AH274" i="1"/>
  <c r="AG274" i="1"/>
  <c r="AN273" i="1"/>
  <c r="AM273" i="1"/>
  <c r="AL273" i="1"/>
  <c r="AK273" i="1"/>
  <c r="AJ273" i="1"/>
  <c r="AI273" i="1"/>
  <c r="AH273" i="1"/>
  <c r="AG273" i="1"/>
  <c r="AN272" i="1"/>
  <c r="AM272" i="1"/>
  <c r="AL272" i="1"/>
  <c r="AK272" i="1"/>
  <c r="AJ272" i="1"/>
  <c r="AI272" i="1"/>
  <c r="AH272" i="1"/>
  <c r="AG272" i="1"/>
  <c r="AN271" i="1"/>
  <c r="AM271" i="1"/>
  <c r="AL271" i="1"/>
  <c r="AK271" i="1"/>
  <c r="AJ271" i="1"/>
  <c r="AI271" i="1"/>
  <c r="AH271" i="1"/>
  <c r="AG271" i="1"/>
  <c r="AN270" i="1"/>
  <c r="AM270" i="1"/>
  <c r="AL270" i="1"/>
  <c r="AK270" i="1"/>
  <c r="AJ270" i="1"/>
  <c r="AI270" i="1"/>
  <c r="AH270" i="1"/>
  <c r="AG270" i="1"/>
  <c r="AN269" i="1"/>
  <c r="AM269" i="1"/>
  <c r="AL269" i="1"/>
  <c r="AK269" i="1"/>
  <c r="AJ269" i="1"/>
  <c r="AI269" i="1"/>
  <c r="AH269" i="1"/>
  <c r="AG269" i="1"/>
  <c r="AN268" i="1"/>
  <c r="AM268" i="1"/>
  <c r="AL268" i="1"/>
  <c r="AK268" i="1"/>
  <c r="AJ268" i="1"/>
  <c r="AI268" i="1"/>
  <c r="AH268" i="1"/>
  <c r="AG268" i="1"/>
  <c r="AN267" i="1"/>
  <c r="AM267" i="1"/>
  <c r="AL267" i="1"/>
  <c r="AK267" i="1"/>
  <c r="AJ267" i="1"/>
  <c r="AI267" i="1"/>
  <c r="AH267" i="1"/>
  <c r="AG267" i="1"/>
  <c r="AN266" i="1"/>
  <c r="AM266" i="1"/>
  <c r="AL266" i="1"/>
  <c r="AK266" i="1"/>
  <c r="AJ266" i="1"/>
  <c r="AI266" i="1"/>
  <c r="AH266" i="1"/>
  <c r="AG266" i="1"/>
  <c r="AN265" i="1"/>
  <c r="AM265" i="1"/>
  <c r="AL265" i="1"/>
  <c r="AK265" i="1"/>
  <c r="AJ265" i="1"/>
  <c r="AI265" i="1"/>
  <c r="AH265" i="1"/>
  <c r="AG265" i="1"/>
  <c r="AN264" i="1"/>
  <c r="AM264" i="1"/>
  <c r="AL264" i="1"/>
  <c r="AK264" i="1"/>
  <c r="AJ264" i="1"/>
  <c r="AI264" i="1"/>
  <c r="AH264" i="1"/>
  <c r="AG264" i="1"/>
  <c r="AN263" i="1"/>
  <c r="AM263" i="1"/>
  <c r="AL263" i="1"/>
  <c r="AK263" i="1"/>
  <c r="AJ263" i="1"/>
  <c r="AI263" i="1"/>
  <c r="AH263" i="1"/>
  <c r="AG263" i="1"/>
  <c r="AN262" i="1"/>
  <c r="AM262" i="1"/>
  <c r="AL262" i="1"/>
  <c r="AK262" i="1"/>
  <c r="AJ262" i="1"/>
  <c r="AI262" i="1"/>
  <c r="AH262" i="1"/>
  <c r="AG262" i="1"/>
  <c r="AN261" i="1"/>
  <c r="AM261" i="1"/>
  <c r="AL261" i="1"/>
  <c r="AK261" i="1"/>
  <c r="AJ261" i="1"/>
  <c r="AI261" i="1"/>
  <c r="AH261" i="1"/>
  <c r="AG261" i="1"/>
  <c r="AN260" i="1"/>
  <c r="AM260" i="1"/>
  <c r="AL260" i="1"/>
  <c r="AK260" i="1"/>
  <c r="AJ260" i="1"/>
  <c r="AI260" i="1"/>
  <c r="AH260" i="1"/>
  <c r="AG260" i="1"/>
  <c r="AN259" i="1"/>
  <c r="AM259" i="1"/>
  <c r="AL259" i="1"/>
  <c r="AK259" i="1"/>
  <c r="AJ259" i="1"/>
  <c r="AI259" i="1"/>
  <c r="AH259" i="1"/>
  <c r="AG259" i="1"/>
  <c r="AN258" i="1"/>
  <c r="AM258" i="1"/>
  <c r="AL258" i="1"/>
  <c r="AK258" i="1"/>
  <c r="AJ258" i="1"/>
  <c r="AI258" i="1"/>
  <c r="AH258" i="1"/>
  <c r="AG258" i="1"/>
  <c r="AN257" i="1"/>
  <c r="AM257" i="1"/>
  <c r="AL257" i="1"/>
  <c r="AK257" i="1"/>
  <c r="AJ257" i="1"/>
  <c r="AI257" i="1"/>
  <c r="AH257" i="1"/>
  <c r="AG257" i="1"/>
  <c r="AN256" i="1"/>
  <c r="AM256" i="1"/>
  <c r="AL256" i="1"/>
  <c r="AK256" i="1"/>
  <c r="AJ256" i="1"/>
  <c r="AI256" i="1"/>
  <c r="AH256" i="1"/>
  <c r="AG256" i="1"/>
  <c r="AN255" i="1"/>
  <c r="AM255" i="1"/>
  <c r="AL255" i="1"/>
  <c r="AK255" i="1"/>
  <c r="AJ255" i="1"/>
  <c r="AI255" i="1"/>
  <c r="AH255" i="1"/>
  <c r="AG255" i="1"/>
  <c r="AN254" i="1"/>
  <c r="AM254" i="1"/>
  <c r="AL254" i="1"/>
  <c r="AK254" i="1"/>
  <c r="AJ254" i="1"/>
  <c r="AI254" i="1"/>
  <c r="AH254" i="1"/>
  <c r="AG254" i="1"/>
  <c r="AN253" i="1"/>
  <c r="AM253" i="1"/>
  <c r="AL253" i="1"/>
  <c r="AK253" i="1"/>
  <c r="AJ253" i="1"/>
  <c r="AI253" i="1"/>
  <c r="AH253" i="1"/>
  <c r="AG253" i="1"/>
  <c r="AN252" i="1"/>
  <c r="AM252" i="1"/>
  <c r="AL252" i="1"/>
  <c r="AK252" i="1"/>
  <c r="AJ252" i="1"/>
  <c r="AI252" i="1"/>
  <c r="AH252" i="1"/>
  <c r="AG252" i="1"/>
  <c r="AN251" i="1"/>
  <c r="AM251" i="1"/>
  <c r="AL251" i="1"/>
  <c r="AK251" i="1"/>
  <c r="AJ251" i="1"/>
  <c r="AI251" i="1"/>
  <c r="AH251" i="1"/>
  <c r="AG251" i="1"/>
  <c r="AN250" i="1"/>
  <c r="AM250" i="1"/>
  <c r="AL250" i="1"/>
  <c r="AK250" i="1"/>
  <c r="AJ250" i="1"/>
  <c r="AI250" i="1"/>
  <c r="AH250" i="1"/>
  <c r="AG250" i="1"/>
  <c r="AN249" i="1"/>
  <c r="AM249" i="1"/>
  <c r="AL249" i="1"/>
  <c r="AK249" i="1"/>
  <c r="AJ249" i="1"/>
  <c r="AI249" i="1"/>
  <c r="AH249" i="1"/>
  <c r="AG249" i="1"/>
  <c r="AN248" i="1"/>
  <c r="AM248" i="1"/>
  <c r="AL248" i="1"/>
  <c r="AK248" i="1"/>
  <c r="AJ248" i="1"/>
  <c r="AI248" i="1"/>
  <c r="AH248" i="1"/>
  <c r="AG248" i="1"/>
  <c r="AN247" i="1"/>
  <c r="AM247" i="1"/>
  <c r="AL247" i="1"/>
  <c r="AK247" i="1"/>
  <c r="AJ247" i="1"/>
  <c r="AI247" i="1"/>
  <c r="AH247" i="1"/>
  <c r="AG247" i="1"/>
  <c r="AN246" i="1"/>
  <c r="AM246" i="1"/>
  <c r="AL246" i="1"/>
  <c r="AK246" i="1"/>
  <c r="AJ246" i="1"/>
  <c r="AI246" i="1"/>
  <c r="AH246" i="1"/>
  <c r="AG246" i="1"/>
  <c r="AN245" i="1"/>
  <c r="AM245" i="1"/>
  <c r="AL245" i="1"/>
  <c r="AK245" i="1"/>
  <c r="AJ245" i="1"/>
  <c r="AI245" i="1"/>
  <c r="AH245" i="1"/>
  <c r="AG245" i="1"/>
  <c r="AN244" i="1"/>
  <c r="AM244" i="1"/>
  <c r="AL244" i="1"/>
  <c r="AK244" i="1"/>
  <c r="AJ244" i="1"/>
  <c r="AI244" i="1"/>
  <c r="AH244" i="1"/>
  <c r="AG244" i="1"/>
  <c r="AN243" i="1"/>
  <c r="AM243" i="1"/>
  <c r="AL243" i="1"/>
  <c r="AK243" i="1"/>
  <c r="AJ243" i="1"/>
  <c r="AI243" i="1"/>
  <c r="AH243" i="1"/>
  <c r="AG243" i="1"/>
  <c r="AN242" i="1"/>
  <c r="AM242" i="1"/>
  <c r="AL242" i="1"/>
  <c r="AK242" i="1"/>
  <c r="AJ242" i="1"/>
  <c r="AI242" i="1"/>
  <c r="AH242" i="1"/>
  <c r="AG242" i="1"/>
  <c r="AN241" i="1"/>
  <c r="AM241" i="1"/>
  <c r="AL241" i="1"/>
  <c r="AK241" i="1"/>
  <c r="AJ241" i="1"/>
  <c r="AI241" i="1"/>
  <c r="AH241" i="1"/>
  <c r="AG241" i="1"/>
  <c r="AN240" i="1"/>
  <c r="AM240" i="1"/>
  <c r="AL240" i="1"/>
  <c r="AK240" i="1"/>
  <c r="AJ240" i="1"/>
  <c r="AI240" i="1"/>
  <c r="AH240" i="1"/>
  <c r="AG240" i="1"/>
  <c r="AN239" i="1"/>
  <c r="AM239" i="1"/>
  <c r="AL239" i="1"/>
  <c r="AK239" i="1"/>
  <c r="AJ239" i="1"/>
  <c r="AI239" i="1"/>
  <c r="AH239" i="1"/>
  <c r="AG239" i="1"/>
  <c r="AN238" i="1"/>
  <c r="AM238" i="1"/>
  <c r="AL238" i="1"/>
  <c r="AK238" i="1"/>
  <c r="AJ238" i="1"/>
  <c r="AI238" i="1"/>
  <c r="AH238" i="1"/>
  <c r="AG238" i="1"/>
  <c r="K225" i="1"/>
  <c r="J225" i="1"/>
  <c r="AQ225" i="1" s="1"/>
  <c r="I225" i="1"/>
  <c r="G225" i="1"/>
  <c r="F225" i="1"/>
  <c r="E225" i="1"/>
  <c r="D225" i="1"/>
  <c r="C225" i="1"/>
  <c r="AO126" i="1" l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7" i="1"/>
  <c r="AO178" i="1"/>
  <c r="AO179" i="1"/>
  <c r="AO180" i="1"/>
  <c r="AO181" i="1"/>
  <c r="AO182" i="1"/>
  <c r="AO183" i="1"/>
  <c r="AO12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3" i="1"/>
  <c r="AN54" i="1"/>
  <c r="AN55" i="1"/>
  <c r="AN56" i="1"/>
  <c r="AN57" i="1"/>
  <c r="AN58" i="1"/>
  <c r="AN59" i="1"/>
  <c r="AN60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4" i="1"/>
  <c r="AN115" i="1"/>
  <c r="AN116" i="1"/>
  <c r="AN117" i="1"/>
  <c r="AN118" i="1"/>
  <c r="AN119" i="1"/>
  <c r="AN120" i="1"/>
  <c r="AN121" i="1"/>
  <c r="AN123" i="1"/>
  <c r="AN124" i="1"/>
  <c r="AN2" i="1"/>
  <c r="F178" i="1"/>
  <c r="AN178" i="1" s="1"/>
  <c r="F179" i="1"/>
  <c r="AN179" i="1" s="1"/>
  <c r="F180" i="1"/>
  <c r="AN180" i="1" s="1"/>
  <c r="F181" i="1"/>
  <c r="AN181" i="1" s="1"/>
  <c r="F182" i="1"/>
  <c r="AN182" i="1" s="1"/>
  <c r="F183" i="1"/>
  <c r="AN183" i="1" s="1"/>
  <c r="F177" i="1"/>
  <c r="AN177" i="1" s="1"/>
  <c r="F126" i="1"/>
  <c r="AN126" i="1" s="1"/>
  <c r="F127" i="1"/>
  <c r="AN127" i="1" s="1"/>
  <c r="F128" i="1"/>
  <c r="AN128" i="1" s="1"/>
  <c r="F129" i="1"/>
  <c r="AN129" i="1" s="1"/>
  <c r="F130" i="1"/>
  <c r="AN130" i="1" s="1"/>
  <c r="F131" i="1"/>
  <c r="AN131" i="1" s="1"/>
  <c r="F132" i="1"/>
  <c r="AN132" i="1" s="1"/>
  <c r="F133" i="1"/>
  <c r="AN133" i="1" s="1"/>
  <c r="F134" i="1"/>
  <c r="AN134" i="1" s="1"/>
  <c r="F135" i="1"/>
  <c r="AN135" i="1" s="1"/>
  <c r="F136" i="1"/>
  <c r="AN136" i="1" s="1"/>
  <c r="F137" i="1"/>
  <c r="AN137" i="1" s="1"/>
  <c r="F138" i="1"/>
  <c r="AN138" i="1" s="1"/>
  <c r="F139" i="1"/>
  <c r="AN139" i="1" s="1"/>
  <c r="F140" i="1"/>
  <c r="AN140" i="1" s="1"/>
  <c r="F141" i="1"/>
  <c r="AN141" i="1" s="1"/>
  <c r="F142" i="1"/>
  <c r="AN142" i="1" s="1"/>
  <c r="F143" i="1"/>
  <c r="AN143" i="1" s="1"/>
  <c r="F144" i="1"/>
  <c r="AN144" i="1" s="1"/>
  <c r="F145" i="1"/>
  <c r="AN145" i="1" s="1"/>
  <c r="F146" i="1"/>
  <c r="AN146" i="1" s="1"/>
  <c r="F147" i="1"/>
  <c r="AN147" i="1" s="1"/>
  <c r="F148" i="1"/>
  <c r="AN148" i="1" s="1"/>
  <c r="F149" i="1"/>
  <c r="AN149" i="1" s="1"/>
  <c r="F150" i="1"/>
  <c r="AN150" i="1" s="1"/>
  <c r="F151" i="1"/>
  <c r="AN151" i="1" s="1"/>
  <c r="F152" i="1"/>
  <c r="AN152" i="1" s="1"/>
  <c r="F153" i="1"/>
  <c r="AN153" i="1" s="1"/>
  <c r="F154" i="1"/>
  <c r="AN154" i="1" s="1"/>
  <c r="F155" i="1"/>
  <c r="AN155" i="1" s="1"/>
  <c r="F156" i="1"/>
  <c r="AN156" i="1" s="1"/>
  <c r="F157" i="1"/>
  <c r="AN157" i="1" s="1"/>
  <c r="F158" i="1"/>
  <c r="AN158" i="1" s="1"/>
  <c r="F159" i="1"/>
  <c r="AN159" i="1" s="1"/>
  <c r="F160" i="1"/>
  <c r="AN160" i="1" s="1"/>
  <c r="F161" i="1"/>
  <c r="AN161" i="1" s="1"/>
  <c r="F162" i="1"/>
  <c r="AN162" i="1" s="1"/>
  <c r="F163" i="1"/>
  <c r="AN163" i="1" s="1"/>
  <c r="F164" i="1"/>
  <c r="AN164" i="1" s="1"/>
  <c r="F165" i="1"/>
  <c r="AN165" i="1" s="1"/>
  <c r="F166" i="1"/>
  <c r="AN166" i="1" s="1"/>
  <c r="F167" i="1"/>
  <c r="AN167" i="1" s="1"/>
  <c r="F168" i="1"/>
  <c r="AN168" i="1" s="1"/>
  <c r="F169" i="1"/>
  <c r="AN169" i="1" s="1"/>
  <c r="F170" i="1"/>
  <c r="AN170" i="1" s="1"/>
  <c r="F171" i="1"/>
  <c r="AN171" i="1" s="1"/>
  <c r="F172" i="1"/>
  <c r="AN172" i="1" s="1"/>
  <c r="F173" i="1"/>
  <c r="AN173" i="1" s="1"/>
  <c r="F174" i="1"/>
  <c r="AN174" i="1" s="1"/>
  <c r="F125" i="1"/>
  <c r="AN125" i="1" s="1"/>
  <c r="V178" i="1" l="1"/>
  <c r="W178" i="1"/>
  <c r="V179" i="1"/>
  <c r="W179" i="1"/>
  <c r="V180" i="1"/>
  <c r="W180" i="1"/>
  <c r="V181" i="1"/>
  <c r="W181" i="1"/>
  <c r="V182" i="1"/>
  <c r="W182" i="1"/>
  <c r="V183" i="1"/>
  <c r="W183" i="1"/>
  <c r="W177" i="1"/>
  <c r="V177" i="1"/>
  <c r="W126" i="1"/>
  <c r="W127" i="1"/>
  <c r="AK127" i="1" s="1"/>
  <c r="W128" i="1"/>
  <c r="W129" i="1"/>
  <c r="W130" i="1"/>
  <c r="W131" i="1"/>
  <c r="AK131" i="1" s="1"/>
  <c r="W132" i="1"/>
  <c r="W133" i="1"/>
  <c r="W134" i="1"/>
  <c r="W135" i="1"/>
  <c r="AK135" i="1" s="1"/>
  <c r="W136" i="1"/>
  <c r="W137" i="1"/>
  <c r="W138" i="1"/>
  <c r="W139" i="1"/>
  <c r="AK139" i="1" s="1"/>
  <c r="W140" i="1"/>
  <c r="W141" i="1"/>
  <c r="W142" i="1"/>
  <c r="W143" i="1"/>
  <c r="AK143" i="1" s="1"/>
  <c r="W144" i="1"/>
  <c r="W145" i="1"/>
  <c r="W146" i="1"/>
  <c r="W147" i="1"/>
  <c r="AK147" i="1" s="1"/>
  <c r="W148" i="1"/>
  <c r="W149" i="1"/>
  <c r="W150" i="1"/>
  <c r="W151" i="1"/>
  <c r="AK151" i="1" s="1"/>
  <c r="W152" i="1"/>
  <c r="W153" i="1"/>
  <c r="W154" i="1"/>
  <c r="W155" i="1"/>
  <c r="AK155" i="1" s="1"/>
  <c r="W156" i="1"/>
  <c r="W157" i="1"/>
  <c r="W158" i="1"/>
  <c r="W159" i="1"/>
  <c r="AK159" i="1" s="1"/>
  <c r="W160" i="1"/>
  <c r="W161" i="1"/>
  <c r="W162" i="1"/>
  <c r="W163" i="1"/>
  <c r="AK163" i="1" s="1"/>
  <c r="W164" i="1"/>
  <c r="W165" i="1"/>
  <c r="W166" i="1"/>
  <c r="W167" i="1"/>
  <c r="AK167" i="1" s="1"/>
  <c r="W168" i="1"/>
  <c r="W169" i="1"/>
  <c r="W170" i="1"/>
  <c r="W171" i="1"/>
  <c r="W172" i="1"/>
  <c r="W173" i="1"/>
  <c r="W174" i="1"/>
  <c r="W125" i="1"/>
  <c r="AK125" i="1" s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AK168" i="1" s="1"/>
  <c r="V169" i="1"/>
  <c r="V170" i="1"/>
  <c r="V171" i="1"/>
  <c r="V172" i="1"/>
  <c r="V173" i="1"/>
  <c r="V174" i="1"/>
  <c r="V125" i="1"/>
  <c r="Q182" i="1"/>
  <c r="Q178" i="1"/>
  <c r="O179" i="1"/>
  <c r="O180" i="1"/>
  <c r="O181" i="1"/>
  <c r="O182" i="1"/>
  <c r="O178" i="1"/>
  <c r="M178" i="1"/>
  <c r="M179" i="1"/>
  <c r="M180" i="1"/>
  <c r="M181" i="1"/>
  <c r="M182" i="1"/>
  <c r="M183" i="1"/>
  <c r="M177" i="1"/>
  <c r="U173" i="1"/>
  <c r="S166" i="1"/>
  <c r="S167" i="1"/>
  <c r="S168" i="1"/>
  <c r="S169" i="1"/>
  <c r="S170" i="1"/>
  <c r="S171" i="1"/>
  <c r="S172" i="1"/>
  <c r="S173" i="1"/>
  <c r="S174" i="1"/>
  <c r="S16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5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4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25" i="1"/>
  <c r="AD63" i="1"/>
  <c r="AC63" i="1"/>
  <c r="G184" i="1"/>
  <c r="E184" i="1"/>
  <c r="D184" i="1"/>
  <c r="C184" i="1"/>
  <c r="B184" i="1"/>
  <c r="AJ183" i="1"/>
  <c r="AI183" i="1"/>
  <c r="AG183" i="1"/>
  <c r="AF183" i="1"/>
  <c r="AE183" i="1"/>
  <c r="AK182" i="1"/>
  <c r="AJ182" i="1"/>
  <c r="AI182" i="1"/>
  <c r="AG182" i="1"/>
  <c r="AF182" i="1"/>
  <c r="AE182" i="1"/>
  <c r="AJ181" i="1"/>
  <c r="AI181" i="1"/>
  <c r="AG181" i="1"/>
  <c r="AF181" i="1"/>
  <c r="AE181" i="1"/>
  <c r="AK180" i="1"/>
  <c r="AJ180" i="1"/>
  <c r="AI180" i="1"/>
  <c r="AG180" i="1"/>
  <c r="AF180" i="1"/>
  <c r="AE180" i="1"/>
  <c r="AJ179" i="1"/>
  <c r="AI179" i="1"/>
  <c r="AG179" i="1"/>
  <c r="AF179" i="1"/>
  <c r="AE179" i="1"/>
  <c r="AK178" i="1"/>
  <c r="AJ178" i="1"/>
  <c r="AI178" i="1"/>
  <c r="AG178" i="1"/>
  <c r="AF178" i="1"/>
  <c r="AE178" i="1"/>
  <c r="AJ177" i="1"/>
  <c r="AI177" i="1"/>
  <c r="AG177" i="1"/>
  <c r="AF177" i="1"/>
  <c r="AE177" i="1"/>
  <c r="G175" i="1"/>
  <c r="F175" i="1"/>
  <c r="E175" i="1"/>
  <c r="D175" i="1"/>
  <c r="C175" i="1"/>
  <c r="B175" i="1"/>
  <c r="AK174" i="1"/>
  <c r="AJ174" i="1"/>
  <c r="AI174" i="1"/>
  <c r="AG174" i="1"/>
  <c r="AF174" i="1"/>
  <c r="AE174" i="1"/>
  <c r="AJ173" i="1"/>
  <c r="AI173" i="1"/>
  <c r="AG173" i="1"/>
  <c r="AF173" i="1"/>
  <c r="AE173" i="1"/>
  <c r="AK172" i="1"/>
  <c r="AJ172" i="1"/>
  <c r="AI172" i="1"/>
  <c r="AG172" i="1"/>
  <c r="AF172" i="1"/>
  <c r="AE172" i="1"/>
  <c r="AK171" i="1"/>
  <c r="AJ171" i="1"/>
  <c r="AI171" i="1"/>
  <c r="AG171" i="1"/>
  <c r="AF171" i="1"/>
  <c r="AE171" i="1"/>
  <c r="AK170" i="1"/>
  <c r="AJ170" i="1"/>
  <c r="AI170" i="1"/>
  <c r="AG170" i="1"/>
  <c r="AF170" i="1"/>
  <c r="AE170" i="1"/>
  <c r="AJ169" i="1"/>
  <c r="AI169" i="1"/>
  <c r="AG169" i="1"/>
  <c r="AF169" i="1"/>
  <c r="AE169" i="1"/>
  <c r="AJ168" i="1"/>
  <c r="AI168" i="1"/>
  <c r="AG168" i="1"/>
  <c r="AF168" i="1"/>
  <c r="AE168" i="1"/>
  <c r="AJ167" i="1"/>
  <c r="AI167" i="1"/>
  <c r="AG167" i="1"/>
  <c r="AF167" i="1"/>
  <c r="AE167" i="1"/>
  <c r="AK166" i="1"/>
  <c r="AJ166" i="1"/>
  <c r="AI166" i="1"/>
  <c r="AG166" i="1"/>
  <c r="AF166" i="1"/>
  <c r="AE166" i="1"/>
  <c r="AJ165" i="1"/>
  <c r="AI165" i="1"/>
  <c r="AG165" i="1"/>
  <c r="AF165" i="1"/>
  <c r="AE165" i="1"/>
  <c r="AK164" i="1"/>
  <c r="AJ164" i="1"/>
  <c r="AI164" i="1"/>
  <c r="AG164" i="1"/>
  <c r="AF164" i="1"/>
  <c r="AE164" i="1"/>
  <c r="AJ163" i="1"/>
  <c r="AI163" i="1"/>
  <c r="AG163" i="1"/>
  <c r="AF163" i="1"/>
  <c r="AE163" i="1"/>
  <c r="AK162" i="1"/>
  <c r="AJ162" i="1"/>
  <c r="AI162" i="1"/>
  <c r="AG162" i="1"/>
  <c r="AF162" i="1"/>
  <c r="AE162" i="1"/>
  <c r="AJ161" i="1"/>
  <c r="AI161" i="1"/>
  <c r="AG161" i="1"/>
  <c r="AF161" i="1"/>
  <c r="AE161" i="1"/>
  <c r="AK160" i="1"/>
  <c r="AJ160" i="1"/>
  <c r="AI160" i="1"/>
  <c r="AG160" i="1"/>
  <c r="AF160" i="1"/>
  <c r="AE160" i="1"/>
  <c r="AJ159" i="1"/>
  <c r="AI159" i="1"/>
  <c r="AG159" i="1"/>
  <c r="AF159" i="1"/>
  <c r="AE159" i="1"/>
  <c r="AK158" i="1"/>
  <c r="AJ158" i="1"/>
  <c r="AI158" i="1"/>
  <c r="AG158" i="1"/>
  <c r="AF158" i="1"/>
  <c r="AE158" i="1"/>
  <c r="AJ157" i="1"/>
  <c r="AI157" i="1"/>
  <c r="AG157" i="1"/>
  <c r="AF157" i="1"/>
  <c r="AE157" i="1"/>
  <c r="AK156" i="1"/>
  <c r="AJ156" i="1"/>
  <c r="AI156" i="1"/>
  <c r="AG156" i="1"/>
  <c r="AF156" i="1"/>
  <c r="AE156" i="1"/>
  <c r="AJ155" i="1"/>
  <c r="AI155" i="1"/>
  <c r="AG155" i="1"/>
  <c r="AF155" i="1"/>
  <c r="AE155" i="1"/>
  <c r="AK154" i="1"/>
  <c r="AJ154" i="1"/>
  <c r="AI154" i="1"/>
  <c r="AG154" i="1"/>
  <c r="AF154" i="1"/>
  <c r="AE154" i="1"/>
  <c r="AJ153" i="1"/>
  <c r="AI153" i="1"/>
  <c r="AG153" i="1"/>
  <c r="AF153" i="1"/>
  <c r="AE153" i="1"/>
  <c r="AK152" i="1"/>
  <c r="AJ152" i="1"/>
  <c r="AI152" i="1"/>
  <c r="AG152" i="1"/>
  <c r="AF152" i="1"/>
  <c r="AE152" i="1"/>
  <c r="AJ151" i="1"/>
  <c r="AI151" i="1"/>
  <c r="AG151" i="1"/>
  <c r="AF151" i="1"/>
  <c r="AE151" i="1"/>
  <c r="AK150" i="1"/>
  <c r="AJ150" i="1"/>
  <c r="AI150" i="1"/>
  <c r="AG150" i="1"/>
  <c r="AF150" i="1"/>
  <c r="AE150" i="1"/>
  <c r="AJ149" i="1"/>
  <c r="AI149" i="1"/>
  <c r="AG149" i="1"/>
  <c r="AF149" i="1"/>
  <c r="AE149" i="1"/>
  <c r="AK148" i="1"/>
  <c r="AJ148" i="1"/>
  <c r="AI148" i="1"/>
  <c r="AG148" i="1"/>
  <c r="AF148" i="1"/>
  <c r="AE148" i="1"/>
  <c r="AJ147" i="1"/>
  <c r="AI147" i="1"/>
  <c r="AG147" i="1"/>
  <c r="AF147" i="1"/>
  <c r="AE147" i="1"/>
  <c r="AK146" i="1"/>
  <c r="AJ146" i="1"/>
  <c r="AI146" i="1"/>
  <c r="AG146" i="1"/>
  <c r="AF146" i="1"/>
  <c r="AE146" i="1"/>
  <c r="AJ145" i="1"/>
  <c r="AI145" i="1"/>
  <c r="AG145" i="1"/>
  <c r="AF145" i="1"/>
  <c r="AE145" i="1"/>
  <c r="AK144" i="1"/>
  <c r="AJ144" i="1"/>
  <c r="AI144" i="1"/>
  <c r="AG144" i="1"/>
  <c r="AF144" i="1"/>
  <c r="AE144" i="1"/>
  <c r="AJ143" i="1"/>
  <c r="AI143" i="1"/>
  <c r="AG143" i="1"/>
  <c r="AF143" i="1"/>
  <c r="AE143" i="1"/>
  <c r="AK142" i="1"/>
  <c r="AJ142" i="1"/>
  <c r="AI142" i="1"/>
  <c r="AG142" i="1"/>
  <c r="AF142" i="1"/>
  <c r="AE142" i="1"/>
  <c r="AJ141" i="1"/>
  <c r="AI141" i="1"/>
  <c r="AG141" i="1"/>
  <c r="AF141" i="1"/>
  <c r="AE141" i="1"/>
  <c r="AK140" i="1"/>
  <c r="AJ140" i="1"/>
  <c r="AI140" i="1"/>
  <c r="AG140" i="1"/>
  <c r="AF140" i="1"/>
  <c r="AE140" i="1"/>
  <c r="AJ139" i="1"/>
  <c r="AI139" i="1"/>
  <c r="AG139" i="1"/>
  <c r="AF139" i="1"/>
  <c r="AE139" i="1"/>
  <c r="AK138" i="1"/>
  <c r="AJ138" i="1"/>
  <c r="AI138" i="1"/>
  <c r="AG138" i="1"/>
  <c r="AF138" i="1"/>
  <c r="AE138" i="1"/>
  <c r="AJ137" i="1"/>
  <c r="AI137" i="1"/>
  <c r="AG137" i="1"/>
  <c r="AF137" i="1"/>
  <c r="AE137" i="1"/>
  <c r="AK136" i="1"/>
  <c r="AJ136" i="1"/>
  <c r="AI136" i="1"/>
  <c r="AG136" i="1"/>
  <c r="AF136" i="1"/>
  <c r="AE136" i="1"/>
  <c r="AJ135" i="1"/>
  <c r="AI135" i="1"/>
  <c r="AG135" i="1"/>
  <c r="AF135" i="1"/>
  <c r="AE135" i="1"/>
  <c r="AK134" i="1"/>
  <c r="AJ134" i="1"/>
  <c r="AI134" i="1"/>
  <c r="AG134" i="1"/>
  <c r="AF134" i="1"/>
  <c r="AE134" i="1"/>
  <c r="AJ133" i="1"/>
  <c r="AI133" i="1"/>
  <c r="AG133" i="1"/>
  <c r="AF133" i="1"/>
  <c r="AE133" i="1"/>
  <c r="AK132" i="1"/>
  <c r="AJ132" i="1"/>
  <c r="AI132" i="1"/>
  <c r="AG132" i="1"/>
  <c r="AF132" i="1"/>
  <c r="AE132" i="1"/>
  <c r="AJ131" i="1"/>
  <c r="AI131" i="1"/>
  <c r="AG131" i="1"/>
  <c r="AF131" i="1"/>
  <c r="AE131" i="1"/>
  <c r="AK130" i="1"/>
  <c r="AJ130" i="1"/>
  <c r="AI130" i="1"/>
  <c r="AG130" i="1"/>
  <c r="AF130" i="1"/>
  <c r="AE130" i="1"/>
  <c r="AJ129" i="1"/>
  <c r="AI129" i="1"/>
  <c r="AG129" i="1"/>
  <c r="AF129" i="1"/>
  <c r="AE129" i="1"/>
  <c r="AK128" i="1"/>
  <c r="AJ128" i="1"/>
  <c r="AI128" i="1"/>
  <c r="AG128" i="1"/>
  <c r="AF128" i="1"/>
  <c r="AE128" i="1"/>
  <c r="AJ127" i="1"/>
  <c r="AI127" i="1"/>
  <c r="AG127" i="1"/>
  <c r="AF127" i="1"/>
  <c r="AE127" i="1"/>
  <c r="AK126" i="1"/>
  <c r="AJ126" i="1"/>
  <c r="AI126" i="1"/>
  <c r="AG126" i="1"/>
  <c r="AF126" i="1"/>
  <c r="AE126" i="1"/>
  <c r="AJ125" i="1"/>
  <c r="AI125" i="1"/>
  <c r="AG125" i="1"/>
  <c r="AF125" i="1"/>
  <c r="AE125" i="1"/>
  <c r="G122" i="1"/>
  <c r="F122" i="1"/>
  <c r="AN122" i="1" s="1"/>
  <c r="E122" i="1"/>
  <c r="D122" i="1"/>
  <c r="C122" i="1"/>
  <c r="B122" i="1"/>
  <c r="AK121" i="1"/>
  <c r="AJ121" i="1"/>
  <c r="AI121" i="1"/>
  <c r="AH121" i="1"/>
  <c r="AG121" i="1"/>
  <c r="AF121" i="1"/>
  <c r="AE121" i="1"/>
  <c r="AD121" i="1"/>
  <c r="AC121" i="1"/>
  <c r="AK120" i="1"/>
  <c r="AJ120" i="1"/>
  <c r="AI120" i="1"/>
  <c r="AH120" i="1"/>
  <c r="AG120" i="1"/>
  <c r="AF120" i="1"/>
  <c r="AE120" i="1"/>
  <c r="AD120" i="1"/>
  <c r="AC120" i="1"/>
  <c r="AK119" i="1"/>
  <c r="AJ119" i="1"/>
  <c r="AI119" i="1"/>
  <c r="AH119" i="1"/>
  <c r="AG119" i="1"/>
  <c r="AF119" i="1"/>
  <c r="AE119" i="1"/>
  <c r="AD119" i="1"/>
  <c r="AC119" i="1"/>
  <c r="AK118" i="1"/>
  <c r="AJ118" i="1"/>
  <c r="AI118" i="1"/>
  <c r="AH118" i="1"/>
  <c r="AG118" i="1"/>
  <c r="AF118" i="1"/>
  <c r="AE118" i="1"/>
  <c r="AD118" i="1"/>
  <c r="AC118" i="1"/>
  <c r="AK117" i="1"/>
  <c r="AJ117" i="1"/>
  <c r="AI117" i="1"/>
  <c r="AH117" i="1"/>
  <c r="AG117" i="1"/>
  <c r="AF117" i="1"/>
  <c r="AE117" i="1"/>
  <c r="AD117" i="1"/>
  <c r="AC117" i="1"/>
  <c r="AK116" i="1"/>
  <c r="AJ116" i="1"/>
  <c r="AI116" i="1"/>
  <c r="AH116" i="1"/>
  <c r="AG116" i="1"/>
  <c r="AF116" i="1"/>
  <c r="AE116" i="1"/>
  <c r="AD116" i="1"/>
  <c r="AC116" i="1"/>
  <c r="AK115" i="1"/>
  <c r="AJ115" i="1"/>
  <c r="AI115" i="1"/>
  <c r="AH115" i="1"/>
  <c r="AG115" i="1"/>
  <c r="AF115" i="1"/>
  <c r="AE115" i="1"/>
  <c r="AD115" i="1"/>
  <c r="AC115" i="1"/>
  <c r="G113" i="1"/>
  <c r="F113" i="1"/>
  <c r="AN113" i="1" s="1"/>
  <c r="E113" i="1"/>
  <c r="D113" i="1"/>
  <c r="C113" i="1"/>
  <c r="B113" i="1"/>
  <c r="AK112" i="1"/>
  <c r="AJ112" i="1"/>
  <c r="AI112" i="1"/>
  <c r="AH112" i="1"/>
  <c r="AG112" i="1"/>
  <c r="AF112" i="1"/>
  <c r="AE112" i="1"/>
  <c r="AD112" i="1"/>
  <c r="AC112" i="1"/>
  <c r="AK111" i="1"/>
  <c r="AJ111" i="1"/>
  <c r="AI111" i="1"/>
  <c r="AH111" i="1"/>
  <c r="AG111" i="1"/>
  <c r="AF111" i="1"/>
  <c r="AE111" i="1"/>
  <c r="AD111" i="1"/>
  <c r="AC111" i="1"/>
  <c r="AK110" i="1"/>
  <c r="AJ110" i="1"/>
  <c r="AI110" i="1"/>
  <c r="AH110" i="1"/>
  <c r="AG110" i="1"/>
  <c r="AF110" i="1"/>
  <c r="AE110" i="1"/>
  <c r="AD110" i="1"/>
  <c r="AC110" i="1"/>
  <c r="AK109" i="1"/>
  <c r="AJ109" i="1"/>
  <c r="AI109" i="1"/>
  <c r="AH109" i="1"/>
  <c r="AG109" i="1"/>
  <c r="AF109" i="1"/>
  <c r="AE109" i="1"/>
  <c r="AD109" i="1"/>
  <c r="AC109" i="1"/>
  <c r="AK108" i="1"/>
  <c r="AJ108" i="1"/>
  <c r="AI108" i="1"/>
  <c r="AH108" i="1"/>
  <c r="AG108" i="1"/>
  <c r="AF108" i="1"/>
  <c r="AE108" i="1"/>
  <c r="AD108" i="1"/>
  <c r="AC108" i="1"/>
  <c r="AK107" i="1"/>
  <c r="AJ107" i="1"/>
  <c r="AI107" i="1"/>
  <c r="AH107" i="1"/>
  <c r="AG107" i="1"/>
  <c r="AF107" i="1"/>
  <c r="AE107" i="1"/>
  <c r="AD107" i="1"/>
  <c r="AC107" i="1"/>
  <c r="AK106" i="1"/>
  <c r="AJ106" i="1"/>
  <c r="AI106" i="1"/>
  <c r="AH106" i="1"/>
  <c r="AG106" i="1"/>
  <c r="AF106" i="1"/>
  <c r="AE106" i="1"/>
  <c r="AD106" i="1"/>
  <c r="AC106" i="1"/>
  <c r="AK105" i="1"/>
  <c r="AJ105" i="1"/>
  <c r="AI105" i="1"/>
  <c r="AH105" i="1"/>
  <c r="AG105" i="1"/>
  <c r="AF105" i="1"/>
  <c r="AE105" i="1"/>
  <c r="AD105" i="1"/>
  <c r="AC105" i="1"/>
  <c r="AK104" i="1"/>
  <c r="AJ104" i="1"/>
  <c r="AI104" i="1"/>
  <c r="AH104" i="1"/>
  <c r="AG104" i="1"/>
  <c r="AF104" i="1"/>
  <c r="AE104" i="1"/>
  <c r="AD104" i="1"/>
  <c r="AC104" i="1"/>
  <c r="AK103" i="1"/>
  <c r="AJ103" i="1"/>
  <c r="AI103" i="1"/>
  <c r="AH103" i="1"/>
  <c r="AG103" i="1"/>
  <c r="AF103" i="1"/>
  <c r="AE103" i="1"/>
  <c r="AD103" i="1"/>
  <c r="AC103" i="1"/>
  <c r="AK102" i="1"/>
  <c r="AJ102" i="1"/>
  <c r="AI102" i="1"/>
  <c r="AH102" i="1"/>
  <c r="AG102" i="1"/>
  <c r="AF102" i="1"/>
  <c r="AE102" i="1"/>
  <c r="AD102" i="1"/>
  <c r="AC102" i="1"/>
  <c r="AK101" i="1"/>
  <c r="AJ101" i="1"/>
  <c r="AI101" i="1"/>
  <c r="AH101" i="1"/>
  <c r="AG101" i="1"/>
  <c r="AF101" i="1"/>
  <c r="AE101" i="1"/>
  <c r="AD101" i="1"/>
  <c r="AC101" i="1"/>
  <c r="AK100" i="1"/>
  <c r="AJ100" i="1"/>
  <c r="AI100" i="1"/>
  <c r="AH100" i="1"/>
  <c r="AG100" i="1"/>
  <c r="AF100" i="1"/>
  <c r="AE100" i="1"/>
  <c r="AD100" i="1"/>
  <c r="AC100" i="1"/>
  <c r="AK99" i="1"/>
  <c r="AJ99" i="1"/>
  <c r="AI99" i="1"/>
  <c r="AH99" i="1"/>
  <c r="AG99" i="1"/>
  <c r="AF99" i="1"/>
  <c r="AE99" i="1"/>
  <c r="AD99" i="1"/>
  <c r="AC99" i="1"/>
  <c r="AK98" i="1"/>
  <c r="AJ98" i="1"/>
  <c r="AI98" i="1"/>
  <c r="AH98" i="1"/>
  <c r="AG98" i="1"/>
  <c r="AF98" i="1"/>
  <c r="AE98" i="1"/>
  <c r="AD98" i="1"/>
  <c r="AC98" i="1"/>
  <c r="AK97" i="1"/>
  <c r="AJ97" i="1"/>
  <c r="AI97" i="1"/>
  <c r="AH97" i="1"/>
  <c r="AG97" i="1"/>
  <c r="AF97" i="1"/>
  <c r="AE97" i="1"/>
  <c r="AD97" i="1"/>
  <c r="AC97" i="1"/>
  <c r="AK96" i="1"/>
  <c r="AJ96" i="1"/>
  <c r="AI96" i="1"/>
  <c r="AH96" i="1"/>
  <c r="AG96" i="1"/>
  <c r="AF96" i="1"/>
  <c r="AE96" i="1"/>
  <c r="AD96" i="1"/>
  <c r="AC96" i="1"/>
  <c r="AK95" i="1"/>
  <c r="AJ95" i="1"/>
  <c r="AI95" i="1"/>
  <c r="AH95" i="1"/>
  <c r="AG95" i="1"/>
  <c r="AF95" i="1"/>
  <c r="AE95" i="1"/>
  <c r="AD95" i="1"/>
  <c r="AC95" i="1"/>
  <c r="AK94" i="1"/>
  <c r="AJ94" i="1"/>
  <c r="AI94" i="1"/>
  <c r="AH94" i="1"/>
  <c r="AG94" i="1"/>
  <c r="AF94" i="1"/>
  <c r="AE94" i="1"/>
  <c r="AD94" i="1"/>
  <c r="AC94" i="1"/>
  <c r="AK93" i="1"/>
  <c r="AJ93" i="1"/>
  <c r="AI93" i="1"/>
  <c r="AH93" i="1"/>
  <c r="AG93" i="1"/>
  <c r="AF93" i="1"/>
  <c r="AE93" i="1"/>
  <c r="AD93" i="1"/>
  <c r="AC93" i="1"/>
  <c r="AK92" i="1"/>
  <c r="AJ92" i="1"/>
  <c r="AI92" i="1"/>
  <c r="AH92" i="1"/>
  <c r="AG92" i="1"/>
  <c r="AF92" i="1"/>
  <c r="AE92" i="1"/>
  <c r="AD92" i="1"/>
  <c r="AC92" i="1"/>
  <c r="AK91" i="1"/>
  <c r="AJ91" i="1"/>
  <c r="AI91" i="1"/>
  <c r="AH91" i="1"/>
  <c r="AG91" i="1"/>
  <c r="AF91" i="1"/>
  <c r="AE91" i="1"/>
  <c r="AD91" i="1"/>
  <c r="AC91" i="1"/>
  <c r="AK90" i="1"/>
  <c r="AJ90" i="1"/>
  <c r="AI90" i="1"/>
  <c r="AH90" i="1"/>
  <c r="AG90" i="1"/>
  <c r="AF90" i="1"/>
  <c r="AE90" i="1"/>
  <c r="AD90" i="1"/>
  <c r="AC90" i="1"/>
  <c r="AK89" i="1"/>
  <c r="AJ89" i="1"/>
  <c r="AI89" i="1"/>
  <c r="AH89" i="1"/>
  <c r="AG89" i="1"/>
  <c r="AF89" i="1"/>
  <c r="AE89" i="1"/>
  <c r="AD89" i="1"/>
  <c r="AC89" i="1"/>
  <c r="AK88" i="1"/>
  <c r="AJ88" i="1"/>
  <c r="AI88" i="1"/>
  <c r="AH88" i="1"/>
  <c r="AG88" i="1"/>
  <c r="AF88" i="1"/>
  <c r="AE88" i="1"/>
  <c r="AD88" i="1"/>
  <c r="AC88" i="1"/>
  <c r="AK87" i="1"/>
  <c r="AJ87" i="1"/>
  <c r="AI87" i="1"/>
  <c r="AH87" i="1"/>
  <c r="AG87" i="1"/>
  <c r="AF87" i="1"/>
  <c r="AE87" i="1"/>
  <c r="AD87" i="1"/>
  <c r="AC87" i="1"/>
  <c r="AK86" i="1"/>
  <c r="AJ86" i="1"/>
  <c r="AI86" i="1"/>
  <c r="AH86" i="1"/>
  <c r="AG86" i="1"/>
  <c r="AF86" i="1"/>
  <c r="AE86" i="1"/>
  <c r="AD86" i="1"/>
  <c r="AC86" i="1"/>
  <c r="AK85" i="1"/>
  <c r="AJ85" i="1"/>
  <c r="AI85" i="1"/>
  <c r="AH85" i="1"/>
  <c r="AG85" i="1"/>
  <c r="AF85" i="1"/>
  <c r="AE85" i="1"/>
  <c r="AD85" i="1"/>
  <c r="AC85" i="1"/>
  <c r="AK84" i="1"/>
  <c r="AJ84" i="1"/>
  <c r="AI84" i="1"/>
  <c r="AH84" i="1"/>
  <c r="AG84" i="1"/>
  <c r="AF84" i="1"/>
  <c r="AE84" i="1"/>
  <c r="AD84" i="1"/>
  <c r="AC84" i="1"/>
  <c r="AK83" i="1"/>
  <c r="AJ83" i="1"/>
  <c r="AI83" i="1"/>
  <c r="AH83" i="1"/>
  <c r="AG83" i="1"/>
  <c r="AF83" i="1"/>
  <c r="AE83" i="1"/>
  <c r="AD83" i="1"/>
  <c r="AC83" i="1"/>
  <c r="AK82" i="1"/>
  <c r="AJ82" i="1"/>
  <c r="AI82" i="1"/>
  <c r="AH82" i="1"/>
  <c r="AG82" i="1"/>
  <c r="AF82" i="1"/>
  <c r="AE82" i="1"/>
  <c r="AD82" i="1"/>
  <c r="AC82" i="1"/>
  <c r="AK81" i="1"/>
  <c r="AJ81" i="1"/>
  <c r="AI81" i="1"/>
  <c r="AH81" i="1"/>
  <c r="AG81" i="1"/>
  <c r="AF81" i="1"/>
  <c r="AE81" i="1"/>
  <c r="AD81" i="1"/>
  <c r="AC81" i="1"/>
  <c r="AK80" i="1"/>
  <c r="AJ80" i="1"/>
  <c r="AI80" i="1"/>
  <c r="AH80" i="1"/>
  <c r="AG80" i="1"/>
  <c r="AF80" i="1"/>
  <c r="AE80" i="1"/>
  <c r="AD80" i="1"/>
  <c r="AC80" i="1"/>
  <c r="AK79" i="1"/>
  <c r="AJ79" i="1"/>
  <c r="AI79" i="1"/>
  <c r="AH79" i="1"/>
  <c r="AG79" i="1"/>
  <c r="AF79" i="1"/>
  <c r="AE79" i="1"/>
  <c r="AD79" i="1"/>
  <c r="AC79" i="1"/>
  <c r="AK78" i="1"/>
  <c r="AJ78" i="1"/>
  <c r="AI78" i="1"/>
  <c r="AH78" i="1"/>
  <c r="AG78" i="1"/>
  <c r="AF78" i="1"/>
  <c r="AE78" i="1"/>
  <c r="AD78" i="1"/>
  <c r="AC78" i="1"/>
  <c r="AK77" i="1"/>
  <c r="AJ77" i="1"/>
  <c r="AI77" i="1"/>
  <c r="AH77" i="1"/>
  <c r="AG77" i="1"/>
  <c r="AF77" i="1"/>
  <c r="AE77" i="1"/>
  <c r="AD77" i="1"/>
  <c r="AC77" i="1"/>
  <c r="AK76" i="1"/>
  <c r="AJ76" i="1"/>
  <c r="AI76" i="1"/>
  <c r="AH76" i="1"/>
  <c r="AG76" i="1"/>
  <c r="AF76" i="1"/>
  <c r="AE76" i="1"/>
  <c r="AD76" i="1"/>
  <c r="AC76" i="1"/>
  <c r="AK75" i="1"/>
  <c r="AJ75" i="1"/>
  <c r="AI75" i="1"/>
  <c r="AH75" i="1"/>
  <c r="AG75" i="1"/>
  <c r="AF75" i="1"/>
  <c r="AE75" i="1"/>
  <c r="AD75" i="1"/>
  <c r="AC75" i="1"/>
  <c r="AK74" i="1"/>
  <c r="AJ74" i="1"/>
  <c r="AI74" i="1"/>
  <c r="AH74" i="1"/>
  <c r="AG74" i="1"/>
  <c r="AF74" i="1"/>
  <c r="AE74" i="1"/>
  <c r="AD74" i="1"/>
  <c r="AC74" i="1"/>
  <c r="AK73" i="1"/>
  <c r="AJ73" i="1"/>
  <c r="AI73" i="1"/>
  <c r="AH73" i="1"/>
  <c r="AG73" i="1"/>
  <c r="AF73" i="1"/>
  <c r="AE73" i="1"/>
  <c r="AD73" i="1"/>
  <c r="AC73" i="1"/>
  <c r="AK72" i="1"/>
  <c r="AJ72" i="1"/>
  <c r="AI72" i="1"/>
  <c r="AH72" i="1"/>
  <c r="AG72" i="1"/>
  <c r="AF72" i="1"/>
  <c r="AE72" i="1"/>
  <c r="AD72" i="1"/>
  <c r="AC72" i="1"/>
  <c r="AK71" i="1"/>
  <c r="AJ71" i="1"/>
  <c r="AI71" i="1"/>
  <c r="AH71" i="1"/>
  <c r="AG71" i="1"/>
  <c r="AF71" i="1"/>
  <c r="AE71" i="1"/>
  <c r="AD71" i="1"/>
  <c r="AC71" i="1"/>
  <c r="AK70" i="1"/>
  <c r="AJ70" i="1"/>
  <c r="AI70" i="1"/>
  <c r="AH70" i="1"/>
  <c r="AG70" i="1"/>
  <c r="AF70" i="1"/>
  <c r="AE70" i="1"/>
  <c r="AD70" i="1"/>
  <c r="AC70" i="1"/>
  <c r="AK69" i="1"/>
  <c r="AJ69" i="1"/>
  <c r="AI69" i="1"/>
  <c r="AH69" i="1"/>
  <c r="AG69" i="1"/>
  <c r="AF69" i="1"/>
  <c r="AE69" i="1"/>
  <c r="AD69" i="1"/>
  <c r="AC69" i="1"/>
  <c r="AK68" i="1"/>
  <c r="AJ68" i="1"/>
  <c r="AI68" i="1"/>
  <c r="AH68" i="1"/>
  <c r="AG68" i="1"/>
  <c r="AF68" i="1"/>
  <c r="AE68" i="1"/>
  <c r="AD68" i="1"/>
  <c r="AC68" i="1"/>
  <c r="AK67" i="1"/>
  <c r="AJ67" i="1"/>
  <c r="AI67" i="1"/>
  <c r="AH67" i="1"/>
  <c r="AG67" i="1"/>
  <c r="AF67" i="1"/>
  <c r="AE67" i="1"/>
  <c r="AD67" i="1"/>
  <c r="AC67" i="1"/>
  <c r="AK66" i="1"/>
  <c r="AJ66" i="1"/>
  <c r="AI66" i="1"/>
  <c r="AH66" i="1"/>
  <c r="AG66" i="1"/>
  <c r="AF66" i="1"/>
  <c r="AE66" i="1"/>
  <c r="AD66" i="1"/>
  <c r="AC66" i="1"/>
  <c r="AK65" i="1"/>
  <c r="AJ65" i="1"/>
  <c r="AI65" i="1"/>
  <c r="AH65" i="1"/>
  <c r="AG65" i="1"/>
  <c r="AF65" i="1"/>
  <c r="AE65" i="1"/>
  <c r="AD65" i="1"/>
  <c r="AC65" i="1"/>
  <c r="AK64" i="1"/>
  <c r="AJ64" i="1"/>
  <c r="AI64" i="1"/>
  <c r="AH64" i="1"/>
  <c r="AG64" i="1"/>
  <c r="AF64" i="1"/>
  <c r="AE64" i="1"/>
  <c r="AD64" i="1"/>
  <c r="AC64" i="1"/>
  <c r="AK63" i="1"/>
  <c r="AJ63" i="1"/>
  <c r="AI63" i="1"/>
  <c r="AH63" i="1"/>
  <c r="AG63" i="1"/>
  <c r="AF63" i="1"/>
  <c r="AE63" i="1"/>
  <c r="G61" i="1"/>
  <c r="F61" i="1"/>
  <c r="E61" i="1"/>
  <c r="D61" i="1"/>
  <c r="C61" i="1"/>
  <c r="B61" i="1"/>
  <c r="AK60" i="1"/>
  <c r="AJ60" i="1"/>
  <c r="AI60" i="1"/>
  <c r="AH60" i="1"/>
  <c r="AG60" i="1"/>
  <c r="AF60" i="1"/>
  <c r="AE60" i="1"/>
  <c r="AD60" i="1"/>
  <c r="AC60" i="1"/>
  <c r="AC183" i="1" s="1"/>
  <c r="AK59" i="1"/>
  <c r="AJ59" i="1"/>
  <c r="AI59" i="1"/>
  <c r="AH59" i="1"/>
  <c r="AH182" i="1" s="1"/>
  <c r="AG59" i="1"/>
  <c r="AF59" i="1"/>
  <c r="AE59" i="1"/>
  <c r="AD59" i="1"/>
  <c r="AD182" i="1" s="1"/>
  <c r="AC59" i="1"/>
  <c r="AK58" i="1"/>
  <c r="AJ58" i="1"/>
  <c r="AI58" i="1"/>
  <c r="AH58" i="1"/>
  <c r="AG58" i="1"/>
  <c r="AF58" i="1"/>
  <c r="AE58" i="1"/>
  <c r="AD58" i="1"/>
  <c r="AC58" i="1"/>
  <c r="AC181" i="1" s="1"/>
  <c r="AK57" i="1"/>
  <c r="AJ57" i="1"/>
  <c r="AI57" i="1"/>
  <c r="AH57" i="1"/>
  <c r="AH180" i="1" s="1"/>
  <c r="AG57" i="1"/>
  <c r="AF57" i="1"/>
  <c r="AE57" i="1"/>
  <c r="AD57" i="1"/>
  <c r="AD180" i="1" s="1"/>
  <c r="AC57" i="1"/>
  <c r="AK56" i="1"/>
  <c r="AJ56" i="1"/>
  <c r="AI56" i="1"/>
  <c r="AH56" i="1"/>
  <c r="AG56" i="1"/>
  <c r="AF56" i="1"/>
  <c r="AE56" i="1"/>
  <c r="AD56" i="1"/>
  <c r="AC56" i="1"/>
  <c r="AC179" i="1" s="1"/>
  <c r="AK55" i="1"/>
  <c r="AJ55" i="1"/>
  <c r="AI55" i="1"/>
  <c r="AH55" i="1"/>
  <c r="AH178" i="1" s="1"/>
  <c r="AG55" i="1"/>
  <c r="AF55" i="1"/>
  <c r="AE55" i="1"/>
  <c r="AD55" i="1"/>
  <c r="AD178" i="1" s="1"/>
  <c r="AC55" i="1"/>
  <c r="AK54" i="1"/>
  <c r="AJ54" i="1"/>
  <c r="AI54" i="1"/>
  <c r="AH54" i="1"/>
  <c r="AG54" i="1"/>
  <c r="AF54" i="1"/>
  <c r="AE54" i="1"/>
  <c r="AD54" i="1"/>
  <c r="AC54" i="1"/>
  <c r="AC177" i="1" s="1"/>
  <c r="G52" i="1"/>
  <c r="F52" i="1"/>
  <c r="AN52" i="1" s="1"/>
  <c r="E52" i="1"/>
  <c r="D52" i="1"/>
  <c r="C52" i="1"/>
  <c r="B52" i="1"/>
  <c r="AK51" i="1"/>
  <c r="AJ51" i="1"/>
  <c r="AI51" i="1"/>
  <c r="AH51" i="1"/>
  <c r="AH174" i="1" s="1"/>
  <c r="AG51" i="1"/>
  <c r="AF51" i="1"/>
  <c r="AE51" i="1"/>
  <c r="AD51" i="1"/>
  <c r="AD174" i="1" s="1"/>
  <c r="AC51" i="1"/>
  <c r="AK50" i="1"/>
  <c r="AJ50" i="1"/>
  <c r="AI50" i="1"/>
  <c r="AH50" i="1"/>
  <c r="AG50" i="1"/>
  <c r="AF50" i="1"/>
  <c r="AE50" i="1"/>
  <c r="AD50" i="1"/>
  <c r="AC50" i="1"/>
  <c r="AC173" i="1" s="1"/>
  <c r="AK49" i="1"/>
  <c r="AJ49" i="1"/>
  <c r="AI49" i="1"/>
  <c r="AH49" i="1"/>
  <c r="AH172" i="1" s="1"/>
  <c r="AG49" i="1"/>
  <c r="AF49" i="1"/>
  <c r="AE49" i="1"/>
  <c r="AD49" i="1"/>
  <c r="AD172" i="1" s="1"/>
  <c r="AC49" i="1"/>
  <c r="AK48" i="1"/>
  <c r="AJ48" i="1"/>
  <c r="AI48" i="1"/>
  <c r="AH48" i="1"/>
  <c r="AG48" i="1"/>
  <c r="AF48" i="1"/>
  <c r="AE48" i="1"/>
  <c r="AD48" i="1"/>
  <c r="AC48" i="1"/>
  <c r="AC171" i="1" s="1"/>
  <c r="AK47" i="1"/>
  <c r="AJ47" i="1"/>
  <c r="AI47" i="1"/>
  <c r="AH47" i="1"/>
  <c r="AH170" i="1" s="1"/>
  <c r="AG47" i="1"/>
  <c r="AF47" i="1"/>
  <c r="AE47" i="1"/>
  <c r="AD47" i="1"/>
  <c r="AD170" i="1" s="1"/>
  <c r="AC47" i="1"/>
  <c r="AK46" i="1"/>
  <c r="AJ46" i="1"/>
  <c r="AI46" i="1"/>
  <c r="AH46" i="1"/>
  <c r="AG46" i="1"/>
  <c r="AF46" i="1"/>
  <c r="AE46" i="1"/>
  <c r="AD46" i="1"/>
  <c r="AC46" i="1"/>
  <c r="AC169" i="1" s="1"/>
  <c r="AK45" i="1"/>
  <c r="AJ45" i="1"/>
  <c r="AI45" i="1"/>
  <c r="AH45" i="1"/>
  <c r="AH168" i="1" s="1"/>
  <c r="AG45" i="1"/>
  <c r="AF45" i="1"/>
  <c r="AE45" i="1"/>
  <c r="AD45" i="1"/>
  <c r="AD168" i="1" s="1"/>
  <c r="AC45" i="1"/>
  <c r="AK44" i="1"/>
  <c r="AJ44" i="1"/>
  <c r="AI44" i="1"/>
  <c r="AH44" i="1"/>
  <c r="AG44" i="1"/>
  <c r="AF44" i="1"/>
  <c r="AE44" i="1"/>
  <c r="AD44" i="1"/>
  <c r="AC44" i="1"/>
  <c r="AC167" i="1" s="1"/>
  <c r="AK43" i="1"/>
  <c r="AJ43" i="1"/>
  <c r="AI43" i="1"/>
  <c r="AH43" i="1"/>
  <c r="AH166" i="1" s="1"/>
  <c r="AG43" i="1"/>
  <c r="AF43" i="1"/>
  <c r="AE43" i="1"/>
  <c r="AD43" i="1"/>
  <c r="AD166" i="1" s="1"/>
  <c r="AC43" i="1"/>
  <c r="AK42" i="1"/>
  <c r="AJ42" i="1"/>
  <c r="AI42" i="1"/>
  <c r="AH42" i="1"/>
  <c r="AG42" i="1"/>
  <c r="AF42" i="1"/>
  <c r="AE42" i="1"/>
  <c r="AD42" i="1"/>
  <c r="AC42" i="1"/>
  <c r="AC165" i="1" s="1"/>
  <c r="AK41" i="1"/>
  <c r="AJ41" i="1"/>
  <c r="AI41" i="1"/>
  <c r="AH41" i="1"/>
  <c r="AH164" i="1" s="1"/>
  <c r="AG41" i="1"/>
  <c r="AF41" i="1"/>
  <c r="AE41" i="1"/>
  <c r="AD41" i="1"/>
  <c r="AD164" i="1" s="1"/>
  <c r="AC41" i="1"/>
  <c r="AK40" i="1"/>
  <c r="AJ40" i="1"/>
  <c r="AI40" i="1"/>
  <c r="AH40" i="1"/>
  <c r="AG40" i="1"/>
  <c r="AF40" i="1"/>
  <c r="AE40" i="1"/>
  <c r="AD40" i="1"/>
  <c r="AC40" i="1"/>
  <c r="AC163" i="1" s="1"/>
  <c r="AK39" i="1"/>
  <c r="AJ39" i="1"/>
  <c r="AI39" i="1"/>
  <c r="AH39" i="1"/>
  <c r="AH162" i="1" s="1"/>
  <c r="AG39" i="1"/>
  <c r="AF39" i="1"/>
  <c r="AE39" i="1"/>
  <c r="AD39" i="1"/>
  <c r="AD162" i="1" s="1"/>
  <c r="AC39" i="1"/>
  <c r="AK38" i="1"/>
  <c r="AJ38" i="1"/>
  <c r="AI38" i="1"/>
  <c r="AH38" i="1"/>
  <c r="AG38" i="1"/>
  <c r="AF38" i="1"/>
  <c r="AE38" i="1"/>
  <c r="AD38" i="1"/>
  <c r="AC38" i="1"/>
  <c r="AC161" i="1" s="1"/>
  <c r="AK37" i="1"/>
  <c r="AJ37" i="1"/>
  <c r="AI37" i="1"/>
  <c r="AH37" i="1"/>
  <c r="AH160" i="1" s="1"/>
  <c r="AG37" i="1"/>
  <c r="AF37" i="1"/>
  <c r="AE37" i="1"/>
  <c r="AD37" i="1"/>
  <c r="AD160" i="1" s="1"/>
  <c r="AC37" i="1"/>
  <c r="AK36" i="1"/>
  <c r="AJ36" i="1"/>
  <c r="AI36" i="1"/>
  <c r="AH36" i="1"/>
  <c r="AG36" i="1"/>
  <c r="AF36" i="1"/>
  <c r="AE36" i="1"/>
  <c r="AD36" i="1"/>
  <c r="AC36" i="1"/>
  <c r="AC159" i="1" s="1"/>
  <c r="AK35" i="1"/>
  <c r="AJ35" i="1"/>
  <c r="AI35" i="1"/>
  <c r="AH35" i="1"/>
  <c r="AH158" i="1" s="1"/>
  <c r="AG35" i="1"/>
  <c r="AF35" i="1"/>
  <c r="AE35" i="1"/>
  <c r="AD35" i="1"/>
  <c r="AD158" i="1" s="1"/>
  <c r="AC35" i="1"/>
  <c r="AK34" i="1"/>
  <c r="AJ34" i="1"/>
  <c r="AI34" i="1"/>
  <c r="AH34" i="1"/>
  <c r="AG34" i="1"/>
  <c r="AF34" i="1"/>
  <c r="AE34" i="1"/>
  <c r="AD34" i="1"/>
  <c r="AC34" i="1"/>
  <c r="AC157" i="1" s="1"/>
  <c r="AK33" i="1"/>
  <c r="AJ33" i="1"/>
  <c r="AI33" i="1"/>
  <c r="AH33" i="1"/>
  <c r="AH156" i="1" s="1"/>
  <c r="AG33" i="1"/>
  <c r="AF33" i="1"/>
  <c r="AE33" i="1"/>
  <c r="AD33" i="1"/>
  <c r="AD156" i="1" s="1"/>
  <c r="AC33" i="1"/>
  <c r="AK32" i="1"/>
  <c r="AJ32" i="1"/>
  <c r="AI32" i="1"/>
  <c r="AH32" i="1"/>
  <c r="AG32" i="1"/>
  <c r="AF32" i="1"/>
  <c r="AE32" i="1"/>
  <c r="AD32" i="1"/>
  <c r="AC32" i="1"/>
  <c r="AC155" i="1" s="1"/>
  <c r="AK31" i="1"/>
  <c r="AJ31" i="1"/>
  <c r="AI31" i="1"/>
  <c r="AH31" i="1"/>
  <c r="AH154" i="1" s="1"/>
  <c r="AG31" i="1"/>
  <c r="AF31" i="1"/>
  <c r="AE31" i="1"/>
  <c r="AD31" i="1"/>
  <c r="AD154" i="1" s="1"/>
  <c r="AC31" i="1"/>
  <c r="AK30" i="1"/>
  <c r="AJ30" i="1"/>
  <c r="AI30" i="1"/>
  <c r="AH30" i="1"/>
  <c r="AG30" i="1"/>
  <c r="AF30" i="1"/>
  <c r="AE30" i="1"/>
  <c r="AD30" i="1"/>
  <c r="AC30" i="1"/>
  <c r="AC153" i="1" s="1"/>
  <c r="AK29" i="1"/>
  <c r="AJ29" i="1"/>
  <c r="AI29" i="1"/>
  <c r="AH29" i="1"/>
  <c r="AH152" i="1" s="1"/>
  <c r="AG29" i="1"/>
  <c r="AF29" i="1"/>
  <c r="AE29" i="1"/>
  <c r="AD29" i="1"/>
  <c r="AD152" i="1" s="1"/>
  <c r="AC29" i="1"/>
  <c r="AK28" i="1"/>
  <c r="AJ28" i="1"/>
  <c r="AI28" i="1"/>
  <c r="AH28" i="1"/>
  <c r="AG28" i="1"/>
  <c r="AF28" i="1"/>
  <c r="AE28" i="1"/>
  <c r="AD28" i="1"/>
  <c r="AC28" i="1"/>
  <c r="AC151" i="1" s="1"/>
  <c r="AK27" i="1"/>
  <c r="AJ27" i="1"/>
  <c r="AI27" i="1"/>
  <c r="AH27" i="1"/>
  <c r="AH150" i="1" s="1"/>
  <c r="AG27" i="1"/>
  <c r="AF27" i="1"/>
  <c r="AE27" i="1"/>
  <c r="AD27" i="1"/>
  <c r="AD150" i="1" s="1"/>
  <c r="AC27" i="1"/>
  <c r="AK26" i="1"/>
  <c r="AJ26" i="1"/>
  <c r="AI26" i="1"/>
  <c r="AH26" i="1"/>
  <c r="AG26" i="1"/>
  <c r="AF26" i="1"/>
  <c r="AE26" i="1"/>
  <c r="AD26" i="1"/>
  <c r="AC26" i="1"/>
  <c r="AC149" i="1" s="1"/>
  <c r="AK25" i="1"/>
  <c r="AJ25" i="1"/>
  <c r="AI25" i="1"/>
  <c r="AH25" i="1"/>
  <c r="AH148" i="1" s="1"/>
  <c r="AG25" i="1"/>
  <c r="AF25" i="1"/>
  <c r="AE25" i="1"/>
  <c r="AD25" i="1"/>
  <c r="AD148" i="1" s="1"/>
  <c r="AC25" i="1"/>
  <c r="AK24" i="1"/>
  <c r="AJ24" i="1"/>
  <c r="AI24" i="1"/>
  <c r="AH24" i="1"/>
  <c r="AG24" i="1"/>
  <c r="AF24" i="1"/>
  <c r="AE24" i="1"/>
  <c r="AD24" i="1"/>
  <c r="AC24" i="1"/>
  <c r="AC147" i="1" s="1"/>
  <c r="AK23" i="1"/>
  <c r="AJ23" i="1"/>
  <c r="AI23" i="1"/>
  <c r="AH23" i="1"/>
  <c r="AH146" i="1" s="1"/>
  <c r="AG23" i="1"/>
  <c r="AF23" i="1"/>
  <c r="AE23" i="1"/>
  <c r="AD23" i="1"/>
  <c r="AD146" i="1" s="1"/>
  <c r="AC23" i="1"/>
  <c r="AK22" i="1"/>
  <c r="AJ22" i="1"/>
  <c r="AI22" i="1"/>
  <c r="AH22" i="1"/>
  <c r="AG22" i="1"/>
  <c r="AF22" i="1"/>
  <c r="AE22" i="1"/>
  <c r="AD22" i="1"/>
  <c r="AC22" i="1"/>
  <c r="AC145" i="1" s="1"/>
  <c r="AK21" i="1"/>
  <c r="AJ21" i="1"/>
  <c r="AI21" i="1"/>
  <c r="AH21" i="1"/>
  <c r="AH144" i="1" s="1"/>
  <c r="AG21" i="1"/>
  <c r="AF21" i="1"/>
  <c r="AE21" i="1"/>
  <c r="AD21" i="1"/>
  <c r="AD144" i="1" s="1"/>
  <c r="AC21" i="1"/>
  <c r="AK20" i="1"/>
  <c r="AJ20" i="1"/>
  <c r="AI20" i="1"/>
  <c r="AH20" i="1"/>
  <c r="AG20" i="1"/>
  <c r="AF20" i="1"/>
  <c r="AE20" i="1"/>
  <c r="AD20" i="1"/>
  <c r="AC20" i="1"/>
  <c r="AC143" i="1" s="1"/>
  <c r="AK19" i="1"/>
  <c r="AJ19" i="1"/>
  <c r="AI19" i="1"/>
  <c r="AH19" i="1"/>
  <c r="AH142" i="1" s="1"/>
  <c r="AG19" i="1"/>
  <c r="AF19" i="1"/>
  <c r="AE19" i="1"/>
  <c r="AD19" i="1"/>
  <c r="AD142" i="1" s="1"/>
  <c r="AC19" i="1"/>
  <c r="AK18" i="1"/>
  <c r="AJ18" i="1"/>
  <c r="AI18" i="1"/>
  <c r="AH18" i="1"/>
  <c r="AG18" i="1"/>
  <c r="AF18" i="1"/>
  <c r="AE18" i="1"/>
  <c r="AD18" i="1"/>
  <c r="AC18" i="1"/>
  <c r="AC141" i="1" s="1"/>
  <c r="AK17" i="1"/>
  <c r="AJ17" i="1"/>
  <c r="AI17" i="1"/>
  <c r="AH17" i="1"/>
  <c r="AH140" i="1" s="1"/>
  <c r="AG17" i="1"/>
  <c r="AF17" i="1"/>
  <c r="AE17" i="1"/>
  <c r="AD17" i="1"/>
  <c r="AD140" i="1" s="1"/>
  <c r="AC17" i="1"/>
  <c r="AK16" i="1"/>
  <c r="AJ16" i="1"/>
  <c r="AI16" i="1"/>
  <c r="AH16" i="1"/>
  <c r="AG16" i="1"/>
  <c r="AF16" i="1"/>
  <c r="AE16" i="1"/>
  <c r="AD16" i="1"/>
  <c r="AC16" i="1"/>
  <c r="AC139" i="1" s="1"/>
  <c r="AK15" i="1"/>
  <c r="AJ15" i="1"/>
  <c r="AI15" i="1"/>
  <c r="AH15" i="1"/>
  <c r="AH138" i="1" s="1"/>
  <c r="AG15" i="1"/>
  <c r="AF15" i="1"/>
  <c r="AE15" i="1"/>
  <c r="AD15" i="1"/>
  <c r="AD138" i="1" s="1"/>
  <c r="AC15" i="1"/>
  <c r="AK14" i="1"/>
  <c r="AJ14" i="1"/>
  <c r="AI14" i="1"/>
  <c r="AH14" i="1"/>
  <c r="AG14" i="1"/>
  <c r="AF14" i="1"/>
  <c r="AE14" i="1"/>
  <c r="AD14" i="1"/>
  <c r="AC14" i="1"/>
  <c r="AC137" i="1" s="1"/>
  <c r="AK13" i="1"/>
  <c r="AJ13" i="1"/>
  <c r="AI13" i="1"/>
  <c r="AH13" i="1"/>
  <c r="AH136" i="1" s="1"/>
  <c r="AG13" i="1"/>
  <c r="AF13" i="1"/>
  <c r="AE13" i="1"/>
  <c r="AD13" i="1"/>
  <c r="AD136" i="1" s="1"/>
  <c r="AC13" i="1"/>
  <c r="AK12" i="1"/>
  <c r="AJ12" i="1"/>
  <c r="AI12" i="1"/>
  <c r="AH12" i="1"/>
  <c r="AG12" i="1"/>
  <c r="AF12" i="1"/>
  <c r="AE12" i="1"/>
  <c r="AD12" i="1"/>
  <c r="AC12" i="1"/>
  <c r="AC135" i="1" s="1"/>
  <c r="AK11" i="1"/>
  <c r="AJ11" i="1"/>
  <c r="AI11" i="1"/>
  <c r="AH11" i="1"/>
  <c r="AH134" i="1" s="1"/>
  <c r="AG11" i="1"/>
  <c r="AF11" i="1"/>
  <c r="AE11" i="1"/>
  <c r="AD11" i="1"/>
  <c r="AD134" i="1" s="1"/>
  <c r="AC11" i="1"/>
  <c r="AK10" i="1"/>
  <c r="AJ10" i="1"/>
  <c r="AI10" i="1"/>
  <c r="AH10" i="1"/>
  <c r="AG10" i="1"/>
  <c r="AF10" i="1"/>
  <c r="AE10" i="1"/>
  <c r="AD10" i="1"/>
  <c r="AC10" i="1"/>
  <c r="AC133" i="1" s="1"/>
  <c r="AK9" i="1"/>
  <c r="AJ9" i="1"/>
  <c r="AI9" i="1"/>
  <c r="AH9" i="1"/>
  <c r="AH132" i="1" s="1"/>
  <c r="AG9" i="1"/>
  <c r="AF9" i="1"/>
  <c r="AE9" i="1"/>
  <c r="AD9" i="1"/>
  <c r="AD132" i="1" s="1"/>
  <c r="AC9" i="1"/>
  <c r="AK8" i="1"/>
  <c r="AJ8" i="1"/>
  <c r="AI8" i="1"/>
  <c r="AH8" i="1"/>
  <c r="AG8" i="1"/>
  <c r="AF8" i="1"/>
  <c r="AE8" i="1"/>
  <c r="AD8" i="1"/>
  <c r="AC8" i="1"/>
  <c r="AC131" i="1" s="1"/>
  <c r="AK7" i="1"/>
  <c r="AJ7" i="1"/>
  <c r="AI7" i="1"/>
  <c r="AH7" i="1"/>
  <c r="AH130" i="1" s="1"/>
  <c r="AG7" i="1"/>
  <c r="AF7" i="1"/>
  <c r="AE7" i="1"/>
  <c r="AD7" i="1"/>
  <c r="AD130" i="1" s="1"/>
  <c r="AC7" i="1"/>
  <c r="AK6" i="1"/>
  <c r="AJ6" i="1"/>
  <c r="AI6" i="1"/>
  <c r="AH6" i="1"/>
  <c r="AG6" i="1"/>
  <c r="AF6" i="1"/>
  <c r="AE6" i="1"/>
  <c r="AD6" i="1"/>
  <c r="AC6" i="1"/>
  <c r="AC129" i="1" s="1"/>
  <c r="AK5" i="1"/>
  <c r="AJ5" i="1"/>
  <c r="AI5" i="1"/>
  <c r="AH5" i="1"/>
  <c r="AH128" i="1" s="1"/>
  <c r="AG5" i="1"/>
  <c r="AF5" i="1"/>
  <c r="AE5" i="1"/>
  <c r="AD5" i="1"/>
  <c r="AD128" i="1" s="1"/>
  <c r="AC5" i="1"/>
  <c r="AK4" i="1"/>
  <c r="AJ4" i="1"/>
  <c r="AI4" i="1"/>
  <c r="AH4" i="1"/>
  <c r="AG4" i="1"/>
  <c r="AF4" i="1"/>
  <c r="AE4" i="1"/>
  <c r="AD4" i="1"/>
  <c r="AC4" i="1"/>
  <c r="AC127" i="1" s="1"/>
  <c r="AK3" i="1"/>
  <c r="AJ3" i="1"/>
  <c r="AI3" i="1"/>
  <c r="AH3" i="1"/>
  <c r="AH126" i="1" s="1"/>
  <c r="AG3" i="1"/>
  <c r="AF3" i="1"/>
  <c r="AE3" i="1"/>
  <c r="AD3" i="1"/>
  <c r="AD126" i="1" s="1"/>
  <c r="AC3" i="1"/>
  <c r="AK2" i="1"/>
  <c r="AJ2" i="1"/>
  <c r="AI2" i="1"/>
  <c r="AH2" i="1"/>
  <c r="AG2" i="1"/>
  <c r="AF2" i="1"/>
  <c r="AE2" i="1"/>
  <c r="AD2" i="1"/>
  <c r="AC2" i="1"/>
  <c r="AC125" i="1" s="1"/>
  <c r="AC126" i="1" l="1"/>
  <c r="AD129" i="1"/>
  <c r="AD133" i="1"/>
  <c r="AH137" i="1"/>
  <c r="AH141" i="1"/>
  <c r="AD145" i="1"/>
  <c r="AD149" i="1"/>
  <c r="AC150" i="1"/>
  <c r="AD153" i="1"/>
  <c r="AH153" i="1"/>
  <c r="AC154" i="1"/>
  <c r="AD157" i="1"/>
  <c r="AH157" i="1"/>
  <c r="AC158" i="1"/>
  <c r="AD161" i="1"/>
  <c r="AH161" i="1"/>
  <c r="AC162" i="1"/>
  <c r="AD165" i="1"/>
  <c r="AH165" i="1"/>
  <c r="AC166" i="1"/>
  <c r="AD169" i="1"/>
  <c r="AH169" i="1"/>
  <c r="AC170" i="1"/>
  <c r="AD173" i="1"/>
  <c r="AH173" i="1"/>
  <c r="AC174" i="1"/>
  <c r="AD177" i="1"/>
  <c r="AH177" i="1"/>
  <c r="AC178" i="1"/>
  <c r="AD181" i="1"/>
  <c r="AH181" i="1"/>
  <c r="AC182" i="1"/>
  <c r="AH125" i="1"/>
  <c r="AH129" i="1"/>
  <c r="AC134" i="1"/>
  <c r="AD137" i="1"/>
  <c r="AD141" i="1"/>
  <c r="AH145" i="1"/>
  <c r="AH149" i="1"/>
  <c r="AC130" i="1"/>
  <c r="AH133" i="1"/>
  <c r="AC138" i="1"/>
  <c r="AC142" i="1"/>
  <c r="AC146" i="1"/>
  <c r="AD127" i="1"/>
  <c r="AH127" i="1"/>
  <c r="AC128" i="1"/>
  <c r="AD131" i="1"/>
  <c r="AH131" i="1"/>
  <c r="AC132" i="1"/>
  <c r="AD135" i="1"/>
  <c r="AH135" i="1"/>
  <c r="AC136" i="1"/>
  <c r="AD139" i="1"/>
  <c r="AH139" i="1"/>
  <c r="AC140" i="1"/>
  <c r="AD143" i="1"/>
  <c r="AH143" i="1"/>
  <c r="AC144" i="1"/>
  <c r="AD147" i="1"/>
  <c r="AH147" i="1"/>
  <c r="AC148" i="1"/>
  <c r="AD151" i="1"/>
  <c r="AH151" i="1"/>
  <c r="AC152" i="1"/>
  <c r="AD155" i="1"/>
  <c r="AH155" i="1"/>
  <c r="AC156" i="1"/>
  <c r="AD159" i="1"/>
  <c r="AH159" i="1"/>
  <c r="AC160" i="1"/>
  <c r="AD163" i="1"/>
  <c r="AH163" i="1"/>
  <c r="AC164" i="1"/>
  <c r="AD167" i="1"/>
  <c r="AH167" i="1"/>
  <c r="AC168" i="1"/>
  <c r="AD171" i="1"/>
  <c r="AH171" i="1"/>
  <c r="AC172" i="1"/>
  <c r="AD179" i="1"/>
  <c r="AH179" i="1"/>
  <c r="AC180" i="1"/>
  <c r="AD183" i="1"/>
  <c r="AH183" i="1"/>
  <c r="AD125" i="1"/>
  <c r="AK183" i="1"/>
  <c r="AK181" i="1"/>
  <c r="AK179" i="1"/>
  <c r="AN61" i="1"/>
  <c r="F184" i="1"/>
  <c r="AK177" i="1"/>
  <c r="AK173" i="1"/>
  <c r="AK169" i="1"/>
  <c r="AK165" i="1"/>
  <c r="AK161" i="1"/>
  <c r="AK157" i="1"/>
  <c r="AK153" i="1"/>
  <c r="AK149" i="1"/>
  <c r="AK145" i="1"/>
  <c r="AK141" i="1"/>
  <c r="AK137" i="1"/>
  <c r="AK133" i="1"/>
  <c r="AK129" i="1"/>
</calcChain>
</file>

<file path=xl/sharedStrings.xml><?xml version="1.0" encoding="utf-8"?>
<sst xmlns="http://schemas.openxmlformats.org/spreadsheetml/2006/main" count="877" uniqueCount="357">
  <si>
    <t>Journal</t>
    <phoneticPr fontId="3" type="noConversion"/>
  </si>
  <si>
    <t>NoA</t>
    <phoneticPr fontId="3" type="noConversion"/>
  </si>
  <si>
    <t>JSC</t>
    <phoneticPr fontId="3" type="noConversion"/>
  </si>
  <si>
    <t>JCt</t>
    <phoneticPr fontId="3" type="noConversion"/>
  </si>
  <si>
    <t>JCtN</t>
    <phoneticPr fontId="3" type="noConversion"/>
  </si>
  <si>
    <t>JCc</t>
    <phoneticPr fontId="3" type="noConversion"/>
  </si>
  <si>
    <t>JCcN</t>
    <phoneticPr fontId="3" type="noConversion"/>
  </si>
  <si>
    <t>CR</t>
    <phoneticPr fontId="3" type="noConversion"/>
  </si>
  <si>
    <t>CE</t>
    <phoneticPr fontId="3" type="noConversion"/>
  </si>
  <si>
    <t>WoSC</t>
    <phoneticPr fontId="3" type="noConversion"/>
  </si>
  <si>
    <r>
      <t>τ</t>
    </r>
    <r>
      <rPr>
        <vertAlign val="subscript"/>
        <sz val="12"/>
        <color theme="1"/>
        <rFont val="等线"/>
        <family val="3"/>
        <charset val="134"/>
      </rPr>
      <t>J</t>
    </r>
    <phoneticPr fontId="3" type="noConversion"/>
  </si>
  <si>
    <t>JSCR</t>
    <phoneticPr fontId="3" type="noConversion"/>
  </si>
  <si>
    <t>JCFt</t>
    <phoneticPr fontId="3" type="noConversion"/>
  </si>
  <si>
    <t>JCFc</t>
    <phoneticPr fontId="3" type="noConversion"/>
  </si>
  <si>
    <t>JCFcN</t>
    <phoneticPr fontId="3" type="noConversion"/>
  </si>
  <si>
    <t>JSCRA</t>
    <phoneticPr fontId="3" type="noConversion"/>
  </si>
  <si>
    <t>ASCRt</t>
    <phoneticPr fontId="3" type="noConversion"/>
  </si>
  <si>
    <t>ASCRc</t>
    <phoneticPr fontId="3" type="noConversion"/>
  </si>
  <si>
    <t>CE/CR</t>
    <phoneticPr fontId="3" type="noConversion"/>
  </si>
  <si>
    <t>EUROPEAN RESPIRATORY JOURNAL</t>
    <phoneticPr fontId="3" type="noConversion"/>
  </si>
  <si>
    <t>RESPIRATORY SYSTEM</t>
  </si>
  <si>
    <t>BIOPHYSICAL JOURNAL</t>
    <phoneticPr fontId="3" type="noConversion"/>
  </si>
  <si>
    <t>BIOPHYSICS</t>
  </si>
  <si>
    <t>PROCEEDINGS OF THE NATIONAL ACADEMY OF SCIENCES OF THE UNITED STATES OF AMERICA</t>
    <phoneticPr fontId="3" type="noConversion"/>
  </si>
  <si>
    <t>MULTIDISCIPLINARY SCIENCES</t>
  </si>
  <si>
    <t>JOURNAL OF IMMUNOLOGY</t>
    <phoneticPr fontId="3" type="noConversion"/>
  </si>
  <si>
    <t>IMMUNOLOGY</t>
  </si>
  <si>
    <t>PEDIATRICS</t>
    <phoneticPr fontId="3" type="noConversion"/>
  </si>
  <si>
    <t>PEDIATRICS</t>
  </si>
  <si>
    <t>JOURNAL OF ANIMAL SCIENCE</t>
    <phoneticPr fontId="3" type="noConversion"/>
  </si>
  <si>
    <t>AGRICULTURE DAIRY ANIMAL SCIENCE</t>
  </si>
  <si>
    <t>PEERJ</t>
    <phoneticPr fontId="3" type="noConversion"/>
  </si>
  <si>
    <t>NEW ENGLAND JOURNAL OF MEDICINE</t>
    <phoneticPr fontId="3" type="noConversion"/>
  </si>
  <si>
    <t>MEDICINE GENERAL INTERNAL</t>
  </si>
  <si>
    <t>JOVE JOURNAL OF VISUALIZED EXPERIMENTS</t>
    <phoneticPr fontId="3" type="noConversion"/>
  </si>
  <si>
    <t>ELIFE</t>
    <phoneticPr fontId="3" type="noConversion"/>
  </si>
  <si>
    <t>BIOLOGY</t>
  </si>
  <si>
    <t>HAEMATOLOGICA</t>
    <phoneticPr fontId="3" type="noConversion"/>
  </si>
  <si>
    <t>HEMATOLOGY</t>
  </si>
  <si>
    <t>VETERINARY RECORD</t>
    <phoneticPr fontId="3" type="noConversion"/>
  </si>
  <si>
    <t>VETERINARY SCIENCES</t>
  </si>
  <si>
    <t>EUROPEAN REVIEW FOR MEDICAL AND PHARMACOLOGICAL SCIENCES</t>
    <phoneticPr fontId="3" type="noConversion"/>
  </si>
  <si>
    <t>PHARMACOLOGY PHARMACY</t>
  </si>
  <si>
    <t>MEDICAL SCIENCE MONITOR</t>
    <phoneticPr fontId="3" type="noConversion"/>
  </si>
  <si>
    <t>MEDICINE RESEARCH EXPERIMENTAL</t>
  </si>
  <si>
    <t>SWISS MEDICAL WEEKLY</t>
    <phoneticPr fontId="3" type="noConversion"/>
  </si>
  <si>
    <t>INTERNATIONAL JOURNAL OF ELECTROCHEMICAL SCIENCE</t>
    <phoneticPr fontId="3" type="noConversion"/>
  </si>
  <si>
    <t>ELECTROCHEMISTRY</t>
  </si>
  <si>
    <t>JOURNAL OF NEUROSCIENCE</t>
    <phoneticPr fontId="3" type="noConversion"/>
  </si>
  <si>
    <t>NEUROSCIENCES</t>
  </si>
  <si>
    <t>ANNALS OF INTERNAL MEDICINE</t>
    <phoneticPr fontId="3" type="noConversion"/>
  </si>
  <si>
    <t>INTERNAL MEDICINE</t>
    <phoneticPr fontId="3" type="noConversion"/>
  </si>
  <si>
    <t>AMERICAN JOURNAL OF PUBLIC HEALTH</t>
    <phoneticPr fontId="3" type="noConversion"/>
  </si>
  <si>
    <t>PUBLIC ENVIRONMENTAL OCCUPATIONAL HEALTH</t>
  </si>
  <si>
    <t>AMERICAN JOURNAL OF TROPICAL MEDICINE AND HYGIENE</t>
    <phoneticPr fontId="3" type="noConversion"/>
  </si>
  <si>
    <t>TROPICAL MEDICINE</t>
  </si>
  <si>
    <t>DESALINATION AND WATER TREATMENT</t>
    <phoneticPr fontId="6" type="noConversion"/>
  </si>
  <si>
    <t>ENGINEERING CHEMICAL</t>
  </si>
  <si>
    <t>WATER RESOURCES</t>
  </si>
  <si>
    <t>JOURNAL OF THE INTERNATIONAL AIDS SOCIETY</t>
    <phoneticPr fontId="6" type="noConversion"/>
  </si>
  <si>
    <t>INFECTIOUS DISEASES</t>
  </si>
  <si>
    <t>JOURNAL OF THE ACOUSTICAL SOCIETY OF AMERICA</t>
    <phoneticPr fontId="6" type="noConversion"/>
  </si>
  <si>
    <t>ACOUSTICS</t>
  </si>
  <si>
    <t>AUDIOLOGY SPEECH LANGUAGE PATHOLOGY</t>
  </si>
  <si>
    <t>RARE METAL MATERIALS AND ENGINEERING</t>
    <phoneticPr fontId="6" type="noConversion"/>
  </si>
  <si>
    <t>MATERIALS SCIENCE MULTIDISCIPLINARY</t>
  </si>
  <si>
    <t>METALLURGY METALLURGICAL ENGINEERING</t>
  </si>
  <si>
    <t>JOURNAL OF INDUSTRIAL AND ENGINEERING CHEMISTRY</t>
    <phoneticPr fontId="6" type="noConversion"/>
  </si>
  <si>
    <t>CHEMISTRY MULTIDISCIPLINARY</t>
  </si>
  <si>
    <t>FILOMAT</t>
    <phoneticPr fontId="6" type="noConversion"/>
  </si>
  <si>
    <t>MATHEMATICS</t>
  </si>
  <si>
    <t>MATHEMATICS APPLIED</t>
  </si>
  <si>
    <t>APPLIED ECOLOGY AND ENVIRONMENTAL RESEARCH</t>
    <phoneticPr fontId="6" type="noConversion"/>
  </si>
  <si>
    <t>ECOLOGY</t>
  </si>
  <si>
    <t>ENVIRONMENTAL SCIENCES</t>
  </si>
  <si>
    <t>PRZEMYSL CHEMICZNY</t>
    <phoneticPr fontId="6" type="noConversion"/>
  </si>
  <si>
    <t>ATMOSPHERE</t>
    <phoneticPr fontId="6" type="noConversion"/>
  </si>
  <si>
    <t>METEOROLOGY ATMOSPHERIC SCIENCES</t>
  </si>
  <si>
    <t>TRANSPORTATION RESEARCH RECORD</t>
    <phoneticPr fontId="3" type="noConversion"/>
  </si>
  <si>
    <t>ENGINEERING CIVIL</t>
  </si>
  <si>
    <t>TRANSPORTATION</t>
  </si>
  <si>
    <t>TRANSPORTATION SCIENCE TECHNOLOGY</t>
  </si>
  <si>
    <t>JOURNAL OF COASTAL RESEARCH</t>
    <phoneticPr fontId="3" type="noConversion"/>
  </si>
  <si>
    <t>GEOGRAPHY PHYSICAL</t>
  </si>
  <si>
    <t>GEOSCIENCES MULTIDISCIPLINARY</t>
  </si>
  <si>
    <t>AMERICAN JOURNAL OF NEURORADIOLOGY</t>
    <phoneticPr fontId="3" type="noConversion"/>
  </si>
  <si>
    <t>CLINICAL NEUROLOGY</t>
  </si>
  <si>
    <t>NEUROIMAGING</t>
  </si>
  <si>
    <t>RADIOLOGY NUCLEAR MEDICINE MEDICAL IMAGING</t>
  </si>
  <si>
    <t>IONICS</t>
    <phoneticPr fontId="3" type="noConversion"/>
  </si>
  <si>
    <t>CHEMISTRY PHYSICAL</t>
  </si>
  <si>
    <t>PHYSICS CONDENSED MATTER</t>
  </si>
  <si>
    <t>ISA TRANSACTIONS</t>
    <phoneticPr fontId="3" type="noConversion"/>
  </si>
  <si>
    <t>AUTOMATION CONTROL SYSTEMS</t>
  </si>
  <si>
    <t>ENGINEERING MULTIDISCIPLINARY</t>
  </si>
  <si>
    <t>INSTRUMENTS INSTRUMENTATION</t>
  </si>
  <si>
    <t>BEILSTEIN JOURNAL OF NANOTECHNOLOGY</t>
    <phoneticPr fontId="3" type="noConversion"/>
  </si>
  <si>
    <t>NANOSCIENCE NANOTECHNOLOGY</t>
  </si>
  <si>
    <t>PHYSICS APPLIED</t>
  </si>
  <si>
    <t>PSYCHIATRIC SERVICES</t>
    <phoneticPr fontId="3" type="noConversion"/>
  </si>
  <si>
    <t>HEALTH POLICY SERVICES</t>
  </si>
  <si>
    <t>PSYCHIATRY</t>
  </si>
  <si>
    <t>JOURNAL OF ANIMAL AND PLANT SCIENCES</t>
    <phoneticPr fontId="3" type="noConversion"/>
  </si>
  <si>
    <t>AGRICULTURE MULTIDISCIPLINARY</t>
  </si>
  <si>
    <t>BIOSCIENCE JOURNAL</t>
    <phoneticPr fontId="3" type="noConversion"/>
  </si>
  <si>
    <t>AGRONOMY</t>
  </si>
  <si>
    <t>INDIAN JOURNAL OF MEDICAL RESEARCH</t>
    <phoneticPr fontId="3" type="noConversion"/>
  </si>
  <si>
    <t>JOM</t>
    <phoneticPr fontId="3" type="noConversion"/>
  </si>
  <si>
    <t>MINERALOGY</t>
  </si>
  <si>
    <t>MINING MINERAL PROCESSING</t>
  </si>
  <si>
    <t>WATER ENVIRONMENT RESEARCH</t>
    <phoneticPr fontId="3" type="noConversion"/>
  </si>
  <si>
    <t>ENGINEERING ENVIRONMENTAL</t>
  </si>
  <si>
    <t>LIMNOLOGY</t>
  </si>
  <si>
    <t>HISTORICAL SOCIAL RESEARCH HISTORISCHE SOZIALFORSCHUNG</t>
    <phoneticPr fontId="3" type="noConversion"/>
  </si>
  <si>
    <t>HISTORY</t>
  </si>
  <si>
    <t>HISTORY OF SOCIAL SCIENCES</t>
  </si>
  <si>
    <t>INDUSTRIAL RELATIONS LABOR</t>
  </si>
  <si>
    <t>SOCIAL SCIENCES INTERDISCIPLINARY</t>
  </si>
  <si>
    <t>PHOTOGRAMMETRIC ENGINEERING AND REMOTE SENSING</t>
    <phoneticPr fontId="3" type="noConversion"/>
  </si>
  <si>
    <t>GEOSCIENCES MULTIDISCIPLINARY</t>
    <phoneticPr fontId="6" type="noConversion"/>
  </si>
  <si>
    <t>IMAGING SCIENCE PHOTOGRAPHIC TECHNOLOGY</t>
  </si>
  <si>
    <t>REMOTE SENSING</t>
  </si>
  <si>
    <t>MEDITERRANEAN MARINE SCIENCE</t>
    <phoneticPr fontId="3" type="noConversion"/>
  </si>
  <si>
    <t>FISHERIES</t>
  </si>
  <si>
    <t>MARINE FRESHWATER BIOLOGY</t>
  </si>
  <si>
    <t>OCEANOGRAPHY</t>
  </si>
  <si>
    <t>JOURNAL OF LASER MICRO NANOENGINEERING</t>
    <phoneticPr fontId="3" type="noConversion"/>
  </si>
  <si>
    <t>OPTICS</t>
  </si>
  <si>
    <t>IBM JOURNAL OF RESEARCH AND DEVELOPMENT</t>
    <phoneticPr fontId="3" type="noConversion"/>
  </si>
  <si>
    <t>COMPUTER SCIENCE HARDWARE ARCHITECTURE</t>
  </si>
  <si>
    <t>COMPUTER SCIENCE INFORMATION SYSTEMS</t>
  </si>
  <si>
    <t>COMPUTER SCIENCE SOFTWARE ENGINEERING</t>
  </si>
  <si>
    <t>COMPUTER SCIENCE THEORY METHODS</t>
  </si>
  <si>
    <t>CLAYS AND CLAY MINERALS</t>
    <phoneticPr fontId="3" type="noConversion"/>
  </si>
  <si>
    <t>SOIL SCIENCE</t>
  </si>
  <si>
    <t>ACTA AMAZONICA</t>
    <phoneticPr fontId="3" type="noConversion"/>
  </si>
  <si>
    <t>FORESTRY</t>
  </si>
  <si>
    <t>PLANT SCIENCES</t>
  </si>
  <si>
    <t>ZOOLOGY</t>
  </si>
  <si>
    <t>INTERNATIONAL JOURNAL OF DESIGN</t>
    <phoneticPr fontId="3" type="noConversion"/>
  </si>
  <si>
    <t>ART</t>
  </si>
  <si>
    <t>ENGINEERING MANUFACTURING</t>
  </si>
  <si>
    <t>Hellenic journal of cardiology</t>
    <phoneticPr fontId="3" type="noConversion"/>
  </si>
  <si>
    <t>Cardiac Cardiovascular Systems</t>
  </si>
  <si>
    <t>Hellenic Cardiological Soc</t>
    <phoneticPr fontId="3" type="noConversion"/>
  </si>
  <si>
    <t>International journal of Engine Research</t>
    <phoneticPr fontId="3" type="noConversion"/>
  </si>
  <si>
    <t>Engineering Mechanical</t>
  </si>
  <si>
    <t>Thermodynamics</t>
  </si>
  <si>
    <t>Transportation Science Technology</t>
  </si>
  <si>
    <t>Sage</t>
    <phoneticPr fontId="3" type="noConversion"/>
  </si>
  <si>
    <t>Journal of biomolecular structure and dynamics</t>
    <phoneticPr fontId="3" type="noConversion"/>
  </si>
  <si>
    <t>Biochemistry Molecular Biology</t>
  </si>
  <si>
    <t>Biophysics</t>
  </si>
  <si>
    <t>Taylor &amp; Francis</t>
    <phoneticPr fontId="3" type="noConversion"/>
  </si>
  <si>
    <t>Journal of enhanced heat transfer</t>
    <phoneticPr fontId="3" type="noConversion"/>
  </si>
  <si>
    <t>Begell House Inc</t>
    <phoneticPr fontId="3" type="noConversion"/>
  </si>
  <si>
    <t>Journal of family and economic issues</t>
    <phoneticPr fontId="3" type="noConversion"/>
  </si>
  <si>
    <t>Economics</t>
  </si>
  <si>
    <t>Family Studies</t>
  </si>
  <si>
    <t>Springer nature</t>
    <phoneticPr fontId="3" type="noConversion"/>
  </si>
  <si>
    <t>Liquid crystals</t>
    <phoneticPr fontId="3" type="noConversion"/>
  </si>
  <si>
    <t>Chemistry Multidisciplinary</t>
  </si>
  <si>
    <t>Crystallography</t>
  </si>
  <si>
    <t>Materials Science Multidisciplinary</t>
  </si>
  <si>
    <t>Mechanics based design of structure and machines</t>
    <phoneticPr fontId="3" type="noConversion"/>
  </si>
  <si>
    <t>Mechanics</t>
  </si>
  <si>
    <t>BIOPHYSICAL JOURNAL</t>
  </si>
  <si>
    <t>PROCEEDINGS OF THE NATIONAL ACADEMY OF SCIENCES OF THE UNITED STATES OF AMERICA</t>
  </si>
  <si>
    <t>JOURNAL OF IMMUNOLOGY</t>
  </si>
  <si>
    <t>JOURNAL OF ANIMAL SCIENCE</t>
  </si>
  <si>
    <t>PEERJ</t>
  </si>
  <si>
    <t>NEW ENGLAND JOURNAL OF MEDICINE</t>
  </si>
  <si>
    <t>JOVE JOURNAL OF VISUALIZED EXPERIMENTS</t>
  </si>
  <si>
    <t>ELIFE</t>
  </si>
  <si>
    <t>HAEMATOLOGICA</t>
  </si>
  <si>
    <t>VETERINARY RECORD</t>
  </si>
  <si>
    <t>EUROPEAN REVIEW FOR MEDICAL AND PHARMACOLOGICAL SCIENCES</t>
  </si>
  <si>
    <t>MEDICAL SCIENCE MONITOR</t>
  </si>
  <si>
    <t>SWISS MEDICAL WEEKLY</t>
  </si>
  <si>
    <t>INTERNATIONAL JOURNAL OF ELECTROCHEMICAL SCIENCE</t>
  </si>
  <si>
    <t>JOURNAL OF NEUROSCIENCE</t>
  </si>
  <si>
    <t>ANNALS OF INTERNAL MEDICINE</t>
  </si>
  <si>
    <t>INTERNAL MEDICINE</t>
  </si>
  <si>
    <t>AMERICAN JOURNAL OF PUBLIC HEALTH</t>
  </si>
  <si>
    <t>AMERICAN JOURNAL OF TROPICAL MEDICINE AND HYGIENE</t>
  </si>
  <si>
    <t>TRANSPORTATION RESEARCH RECORD</t>
  </si>
  <si>
    <t>JOURNAL OF COASTAL RESEARCH</t>
  </si>
  <si>
    <t>AMERICAN JOURNAL OF NEURORADIOLOGY</t>
  </si>
  <si>
    <t>IONICS</t>
  </si>
  <si>
    <t>ISA TRANSACTIONS</t>
  </si>
  <si>
    <t>BEILSTEIN JOURNAL OF NANOTECHNOLOGY</t>
  </si>
  <si>
    <t>PSYCHIATRIC SERVICES</t>
  </si>
  <si>
    <t>JOURNAL OF ANIMAL AND PLANT SCIENCES</t>
  </si>
  <si>
    <t>BIOSCIENCE JOURNAL</t>
  </si>
  <si>
    <t>INDIAN JOURNAL OF MEDICAL RESEARCH</t>
  </si>
  <si>
    <t>JOM</t>
  </si>
  <si>
    <t>WATER ENVIRONMENT RESEARCH</t>
  </si>
  <si>
    <t>HISTORICAL SOCIAL RESEARCH HISTORISCHE SOZIALFORSCHUNG</t>
  </si>
  <si>
    <t>PHOTOGRAMMETRIC ENGINEERING AND REMOTE SENSING</t>
  </si>
  <si>
    <t>MEDITERRANEAN MARINE SCIENCE</t>
  </si>
  <si>
    <t>JOURNAL OF LASER MICRO NANOENGINEERING</t>
  </si>
  <si>
    <t>IBM JOURNAL OF RESEARCH AND DEVELOPMENT</t>
  </si>
  <si>
    <t>CLAYS AND CLAY MINERALS</t>
  </si>
  <si>
    <t>ACTA AMAZONICA</t>
  </si>
  <si>
    <t>INTERNATIONAL JOURNAL OF DESIGN</t>
  </si>
  <si>
    <t>BIORESOURCE TECHNOLOGY</t>
  </si>
  <si>
    <t>SENSORS AND ACTUATORS B CHEMICAL</t>
  </si>
  <si>
    <t>INTERNATIONAL JOURNAL OF HEAT AND MASS TRANSFER</t>
  </si>
  <si>
    <t>INTERNATIONAL JOURNAL OF HYDROGEN ENERGY</t>
  </si>
  <si>
    <t>ENERGY CONVERSION AND MANAGEMENT</t>
  </si>
  <si>
    <t>COMPOSITE STRUCTURES</t>
  </si>
  <si>
    <t>OPTIK</t>
  </si>
  <si>
    <t>PHYSICA A STATISTICAL MECHANICS AND ITS APPLICATIONS</t>
  </si>
  <si>
    <t>JOURNAL OF MOLECULAR LIQUIDS</t>
    <phoneticPr fontId="6" type="noConversion"/>
  </si>
  <si>
    <t>INTERNATIONAL JOURNAL OF BIOLOGICAL MACROMOLECULES</t>
    <phoneticPr fontId="6" type="noConversion"/>
  </si>
  <si>
    <t>MICROCHIMICA ACTA</t>
    <phoneticPr fontId="6" type="noConversion"/>
  </si>
  <si>
    <t>TOBACCO INDUCED DISEASES</t>
    <phoneticPr fontId="6" type="noConversion"/>
  </si>
  <si>
    <t>ADVANCES IN DIFFERENCE EQUATIONS</t>
  </si>
  <si>
    <t>JOURNAL OF AUTISM AND DEVELOPMENTAL DISORDERS</t>
  </si>
  <si>
    <t>JOURNAL OF THERMAL ANALYSIS AND CALORIMETRY</t>
  </si>
  <si>
    <t>EUROPEAN JOURNAL OF NUCLEAR MEDICINE AND MOLECULAR IMAGING</t>
  </si>
  <si>
    <t>INTERNATIONAL JOURNAL OF ADVANCED MANUFACTURING TECHNOLOGY</t>
  </si>
  <si>
    <t>AIDS AND BEHAVIOR</t>
  </si>
  <si>
    <t>NONLINEAR DYNAMICS</t>
  </si>
  <si>
    <t>INTERNATIONAL ORTHOPAEDICS</t>
  </si>
  <si>
    <t>ALLERGY</t>
  </si>
  <si>
    <t>ANGEWANDTE CHEMIE INTERNATIONAL EDITION</t>
  </si>
  <si>
    <t>JOURNAL OF HETEROCYCLIC CHEMISTRY</t>
  </si>
  <si>
    <t>METEORITICS PLANETARY SCIENCE</t>
  </si>
  <si>
    <t>DIABETES OBESITY METABOLISM</t>
  </si>
  <si>
    <t>HEADACHE</t>
  </si>
  <si>
    <t>TRANSFUSION</t>
  </si>
  <si>
    <t>APPLIED ORGANOMETALLIC CHEMISTRY</t>
  </si>
  <si>
    <t>EPILEPSIA</t>
  </si>
  <si>
    <t>AMERICAN JOURNAL OF TRANSPLANTATION</t>
  </si>
  <si>
    <t>IEEE TRANSACTIONS ON ANTENNAS AND PROPAGATION</t>
  </si>
  <si>
    <t>IEEE TRANSACTIONS ON POWER ELECTRONICS</t>
  </si>
  <si>
    <t>IEEE TRANSACTIONS ON APPLIED SUPERCONDUCTIVITY</t>
  </si>
  <si>
    <t>IEEE TRANSACTIONS ON POWER SYSTEMS</t>
  </si>
  <si>
    <t>IEEE TRANSACTIONS ON GEOSCIENCE AND REMOTE SENSING</t>
  </si>
  <si>
    <t>IEEE ANTENNAS AND WIRELESS PROPAGATION LETTERS</t>
  </si>
  <si>
    <t>IEEE TRANSACTIONS ON WIRELESS COMMUNICATIONS</t>
  </si>
  <si>
    <t>IEEE INTERNET OF THINGS JOURNAL</t>
  </si>
  <si>
    <t>IEEE ACCESS</t>
    <phoneticPr fontId="6" type="noConversion"/>
  </si>
  <si>
    <t>IEEE TRANSACTIONS ON VEHICULAR TECHNOLOGY</t>
  </si>
  <si>
    <t>ZEITSCHRIFT FUR NATURFORSCHUNG SECTION B A JOURNAL OF CHEMICAL SCIENCES</t>
  </si>
  <si>
    <t>OPEN PHYSICS</t>
  </si>
  <si>
    <t>OPEN MATHEMATICS</t>
  </si>
  <si>
    <t>NANOPHOTONICS</t>
  </si>
  <si>
    <t>OPEN CHEMISTRY</t>
  </si>
  <si>
    <t>POLISH MARITIME RESEARCH</t>
  </si>
  <si>
    <t>JOURNAL OF PERINATAL MEDICINE</t>
  </si>
  <si>
    <t>JOURNAL OF PEDIATRIC ENDOCRINOLOGY METABOLISM</t>
  </si>
  <si>
    <t>AMERICAN MINERALOGIST</t>
  </si>
  <si>
    <t>CLINICAL CHEMISTRY AND LABORATORY MEDICINE</t>
  </si>
  <si>
    <t>BIORESOURCE TECHNOLOGY</t>
    <phoneticPr fontId="6" type="noConversion"/>
  </si>
  <si>
    <t>Agricultural Engineering</t>
  </si>
  <si>
    <t>Biotechnology Applied Microbiology</t>
  </si>
  <si>
    <t>Energy Fuels</t>
  </si>
  <si>
    <t>SENSORS AND ACTUATORS B CHEMICAL</t>
    <phoneticPr fontId="6" type="noConversion"/>
  </si>
  <si>
    <t>Chemistry Analytical</t>
    <phoneticPr fontId="6" type="noConversion"/>
  </si>
  <si>
    <t>Electrochemistry</t>
    <phoneticPr fontId="6" type="noConversion"/>
  </si>
  <si>
    <t>Instruments Instrumentation</t>
  </si>
  <si>
    <t>INTERNATIONAL JOURNAL OF HEAT AND MASS TRANSFER</t>
    <phoneticPr fontId="6" type="noConversion"/>
  </si>
  <si>
    <t>Engineering Mechanical</t>
    <phoneticPr fontId="6" type="noConversion"/>
  </si>
  <si>
    <t>Thermodynamics</t>
    <phoneticPr fontId="6" type="noConversion"/>
  </si>
  <si>
    <t>INTERNATIONAL JOURNAL OF HYDROGEN ENERGY</t>
    <phoneticPr fontId="6" type="noConversion"/>
  </si>
  <si>
    <t>Chemistry Physical</t>
    <phoneticPr fontId="6" type="noConversion"/>
  </si>
  <si>
    <t>Electrochemistry</t>
  </si>
  <si>
    <t>ENERGY CONVERSION AND MANAGEMENT</t>
    <phoneticPr fontId="6" type="noConversion"/>
  </si>
  <si>
    <t>COMPOSITE STRUCTURES</t>
    <phoneticPr fontId="6" type="noConversion"/>
  </si>
  <si>
    <t>Materials Science Composites</t>
  </si>
  <si>
    <t>Optics</t>
  </si>
  <si>
    <t>PHYSICA A STATISTICAL MECHANICS AND ITS APPLICATIONS</t>
    <phoneticPr fontId="6" type="noConversion"/>
  </si>
  <si>
    <t>Physics Multidisciplinary</t>
  </si>
  <si>
    <t>Chemistry Physical</t>
  </si>
  <si>
    <t>Physics Atomic Molecular Chemical</t>
  </si>
  <si>
    <t>INTERNATIONAL JOURNAL OF BIOLOGICAL MACROMOLECULES</t>
    <phoneticPr fontId="6" type="noConversion"/>
  </si>
  <si>
    <t>Chemistry Applied</t>
  </si>
  <si>
    <t>Polymer Science</t>
  </si>
  <si>
    <t>MICROCHIMICA ACTA</t>
    <phoneticPr fontId="6" type="noConversion"/>
  </si>
  <si>
    <t>Chemistry Analytical</t>
  </si>
  <si>
    <t>TOBACCO INDUCED DISEASES</t>
    <phoneticPr fontId="6" type="noConversion"/>
  </si>
  <si>
    <t>Public Environmental Occupational Health</t>
  </si>
  <si>
    <t>Substance Abuse</t>
  </si>
  <si>
    <t>ADVANCES IN DIFFERENCE EQUATIONS</t>
    <phoneticPr fontId="6" type="noConversion"/>
  </si>
  <si>
    <t>Mathematics</t>
  </si>
  <si>
    <t>Mathematics Applied</t>
    <phoneticPr fontId="6" type="noConversion"/>
  </si>
  <si>
    <t>JOURNAL OF AUTISM AND DEVELOPMENTAL DISORDERS</t>
    <phoneticPr fontId="6" type="noConversion"/>
  </si>
  <si>
    <t>Psychology Developmental</t>
  </si>
  <si>
    <t>JOURNAL OF THERMAL ANALYSIS AND CALORIMETRY</t>
    <phoneticPr fontId="6" type="noConversion"/>
  </si>
  <si>
    <t>EUROPEAN JOURNAL OF NUCLEAR MEDICINE AND MOLECULAR IMAGING</t>
    <phoneticPr fontId="6" type="noConversion"/>
  </si>
  <si>
    <t>Radiology Nuclear Medicine Medical Imaging</t>
  </si>
  <si>
    <t>INTERNATIONAL JOURNAL OF ADVANCED MANUFACTURING TECHNOLOGY</t>
    <phoneticPr fontId="6" type="noConversion"/>
  </si>
  <si>
    <t>Automation Control Systems</t>
  </si>
  <si>
    <t>Engineering Manufacturing</t>
  </si>
  <si>
    <t>AIDS AND BEHAVIOR</t>
    <phoneticPr fontId="6" type="noConversion"/>
  </si>
  <si>
    <t>Social Sciences Biomedical</t>
  </si>
  <si>
    <t>NONLINEAR DYNAMICS</t>
    <phoneticPr fontId="6" type="noConversion"/>
  </si>
  <si>
    <t>INTERNATIONAL ORTHOPAEDICS</t>
    <phoneticPr fontId="6" type="noConversion"/>
  </si>
  <si>
    <t>Orthopedics</t>
  </si>
  <si>
    <t>ALLERGY</t>
    <phoneticPr fontId="6" type="noConversion"/>
  </si>
  <si>
    <t>Allergy</t>
    <phoneticPr fontId="6" type="noConversion"/>
  </si>
  <si>
    <t>Immunology</t>
    <phoneticPr fontId="6" type="noConversion"/>
  </si>
  <si>
    <t>ANGEWANDTE CHEMIE INTERNATIONAL EDITION</t>
    <phoneticPr fontId="6" type="noConversion"/>
  </si>
  <si>
    <t>JOURNAL OF HETEROCYCLIC CHEMISTRY</t>
    <phoneticPr fontId="6" type="noConversion"/>
  </si>
  <si>
    <t>Chemistry Organic</t>
  </si>
  <si>
    <t>METEORITICS PLANETARY SCIENCE</t>
    <phoneticPr fontId="6" type="noConversion"/>
  </si>
  <si>
    <t>Geochemistry Geophysics</t>
  </si>
  <si>
    <t>DIABETES OBESITY METABOLISM</t>
    <phoneticPr fontId="6" type="noConversion"/>
  </si>
  <si>
    <t>Endocrinology Metabolism</t>
  </si>
  <si>
    <t>HEADACHE</t>
    <phoneticPr fontId="6" type="noConversion"/>
  </si>
  <si>
    <t>Clinical Neurology</t>
  </si>
  <si>
    <t>TRANSFUSION</t>
    <phoneticPr fontId="6" type="noConversion"/>
  </si>
  <si>
    <t>Hematology</t>
  </si>
  <si>
    <t>APPLIED ORGANOMETALLIC CHEMISTRY</t>
    <phoneticPr fontId="6" type="noConversion"/>
  </si>
  <si>
    <t>Chemistry Inorganic Nuclear</t>
  </si>
  <si>
    <t>EPILEPSIA</t>
    <phoneticPr fontId="6" type="noConversion"/>
  </si>
  <si>
    <t>AMERICAN JOURNAL OF TRANSPLANTATION</t>
    <phoneticPr fontId="6" type="noConversion"/>
  </si>
  <si>
    <t>Surgery</t>
  </si>
  <si>
    <t>Transplantation</t>
  </si>
  <si>
    <t>IEEE TRANSACTIONS ON ANTENNAS AND PROPAGATION</t>
    <phoneticPr fontId="6" type="noConversion"/>
  </si>
  <si>
    <t>Engineering Electrical Electronic</t>
  </si>
  <si>
    <t>Telecommunications</t>
  </si>
  <si>
    <t>IEEE TRANSACTIONS ON POWER ELECTRONICS</t>
    <phoneticPr fontId="6" type="noConversion"/>
  </si>
  <si>
    <t>IEEE TRANSACTIONS ON APPLIED SUPERCONDUCTIVITY</t>
    <phoneticPr fontId="6" type="noConversion"/>
  </si>
  <si>
    <t>Physics Applied</t>
  </si>
  <si>
    <t>IEEE TRANSACTIONS ON POWER SYSTEMS</t>
    <phoneticPr fontId="6" type="noConversion"/>
  </si>
  <si>
    <t>IEEE TRANSACTIONS ON GEOSCIENCE AND REMOTE SENSING</t>
    <phoneticPr fontId="6" type="noConversion"/>
  </si>
  <si>
    <t>Imaging Science Photographic Technology</t>
  </si>
  <si>
    <t>Remote Sensing</t>
  </si>
  <si>
    <t>IEEE ANTENNAS AND WIRELESS PROPAGATION LETTERS</t>
    <phoneticPr fontId="6" type="noConversion"/>
  </si>
  <si>
    <t>IEEE TRANSACTIONS ON WIRELESS COMMUNICATIONS</t>
    <phoneticPr fontId="6" type="noConversion"/>
  </si>
  <si>
    <t>IEEE INTERNET OF THINGS JOURNAL</t>
    <phoneticPr fontId="6" type="noConversion"/>
  </si>
  <si>
    <t>Computer Science Information Systems</t>
  </si>
  <si>
    <t>IEEE TRANSACTIONS ON VEHICULAR TECHNOLOGY</t>
    <phoneticPr fontId="6" type="noConversion"/>
  </si>
  <si>
    <t>ZEITSCHRIFT FUR NATURFORSCHUNG SECTION B A JOURNAL OF CHEMICAL SCIENCES</t>
    <phoneticPr fontId="6" type="noConversion"/>
  </si>
  <si>
    <t>OPEN PHYSICS</t>
    <phoneticPr fontId="6" type="noConversion"/>
  </si>
  <si>
    <t>OPEN MATHEMATICS</t>
    <phoneticPr fontId="6" type="noConversion"/>
  </si>
  <si>
    <t>NANOPHOTONICS</t>
    <phoneticPr fontId="6" type="noConversion"/>
  </si>
  <si>
    <t>Nanoscience Nanotechnology</t>
  </si>
  <si>
    <t>OPEN CHEMISTRY</t>
    <phoneticPr fontId="6" type="noConversion"/>
  </si>
  <si>
    <t>POLISH MARITIME RESEARCH</t>
    <phoneticPr fontId="6" type="noConversion"/>
  </si>
  <si>
    <t>Engineering Marine</t>
  </si>
  <si>
    <t>JOURNAL OF PERINATAL MEDICINE</t>
    <phoneticPr fontId="6" type="noConversion"/>
  </si>
  <si>
    <t>Obstetrics Gynecology</t>
  </si>
  <si>
    <t>Pediatrics</t>
  </si>
  <si>
    <t>JOURNAL OF PEDIATRIC ENDOCRINOLOGY METABOLISM</t>
    <phoneticPr fontId="6" type="noConversion"/>
  </si>
  <si>
    <t>AMERICAN MINERALOGIST</t>
    <phoneticPr fontId="6" type="noConversion"/>
  </si>
  <si>
    <t>Mineralogy</t>
  </si>
  <si>
    <t>CLINICAL CHEMISTRY AND LABORATORY MEDICINE</t>
    <phoneticPr fontId="6" type="noConversion"/>
  </si>
  <si>
    <t>Medical Laboratory Technology</t>
  </si>
  <si>
    <t>NoA-2018</t>
    <phoneticPr fontId="3" type="noConversion"/>
  </si>
  <si>
    <t>2018-2019</t>
    <phoneticPr fontId="3" type="noConversion"/>
  </si>
  <si>
    <t>2018-2020</t>
    <phoneticPr fontId="3" type="noConversion"/>
  </si>
  <si>
    <t>2019-2020</t>
    <phoneticPr fontId="3" type="noConversion"/>
  </si>
  <si>
    <t>JOURNAL OF MOLECULAR LIQUIDS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</si>
</sst>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vertAlign val="subscript"/>
      <sz val="12"/>
      <color theme="1"/>
      <name val="等线"/>
      <family val="3"/>
      <charset val="134"/>
    </font>
    <font>
      <sz val="9"/>
      <name val="Calibri"/>
      <family val="2"/>
      <charset val="134"/>
      <scheme val="minor"/>
    </font>
    <font>
      <sz val="11"/>
      <color rgb="FF424242"/>
      <name val="Source Sans Pro"/>
      <family val="2"/>
    </font>
    <font>
      <sz val="10"/>
      <color theme="1"/>
      <name val="Calibri"/>
      <family val="3"/>
      <charset val="134"/>
      <scheme val="minor"/>
    </font>
    <font>
      <sz val="11"/>
      <color rgb="FF001A24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14">
    <xf numFmtId="0" fontId="0" fillId="0" borderId="0" xfId="0"/>
    <xf numFmtId="0" fontId="4" fillId="0" borderId="0" xfId="1" applyFont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2" applyFont="1" applyFill="1">
      <alignment vertical="center"/>
    </xf>
    <xf numFmtId="0" fontId="7" fillId="0" borderId="0" xfId="0" applyFont="1"/>
    <xf numFmtId="0" fontId="8" fillId="0" borderId="0" xfId="2" applyFont="1" applyFill="1">
      <alignment vertical="center"/>
    </xf>
    <xf numFmtId="0" fontId="0" fillId="2" borderId="0" xfId="0" applyFill="1"/>
    <xf numFmtId="0" fontId="8" fillId="0" borderId="0" xfId="2" applyFo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2" applyFont="1">
      <alignment vertical="center"/>
    </xf>
    <xf numFmtId="0" fontId="0" fillId="0" borderId="0" xfId="0" applyFill="1"/>
  </cellXfs>
  <cellStyles count="3">
    <cellStyle name="常规" xfId="0" builtinId="0"/>
    <cellStyle name="常规 2" xfId="2" xr:uid="{0A480178-E9EB-4DFC-A759-0C3AC18A1BDC}"/>
    <cellStyle name="常规 6" xfId="1" xr:uid="{546D15F7-798A-4635-83D8-FB96AB17CA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88"/>
  <sheetViews>
    <sheetView tabSelected="1" topLeftCell="A94" zoomScale="85" zoomScaleNormal="85" workbookViewId="0">
      <selection activeCell="AI2" sqref="AI2"/>
    </sheetView>
  </sheetViews>
  <sheetFormatPr defaultRowHeight="15"/>
  <sheetData>
    <row r="1" spans="1:43" ht="18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2018</v>
      </c>
      <c r="I1">
        <v>2019</v>
      </c>
      <c r="J1">
        <v>2020</v>
      </c>
      <c r="K1">
        <v>2021</v>
      </c>
      <c r="V1" t="s">
        <v>7</v>
      </c>
      <c r="W1" t="s">
        <v>8</v>
      </c>
      <c r="X1">
        <v>2019</v>
      </c>
      <c r="Y1">
        <v>2020</v>
      </c>
      <c r="Z1">
        <v>2021</v>
      </c>
      <c r="AB1" t="s">
        <v>9</v>
      </c>
      <c r="AC1" s="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</row>
    <row r="2" spans="1:43">
      <c r="A2" s="2" t="s">
        <v>19</v>
      </c>
      <c r="B2" s="2">
        <v>4576</v>
      </c>
      <c r="C2" s="2">
        <v>517</v>
      </c>
      <c r="D2" s="2">
        <v>10122</v>
      </c>
      <c r="E2" s="2">
        <v>9863</v>
      </c>
      <c r="F2" s="2">
        <v>7573</v>
      </c>
      <c r="G2" s="2">
        <v>7388</v>
      </c>
      <c r="I2">
        <v>1213</v>
      </c>
      <c r="J2">
        <v>4485</v>
      </c>
      <c r="K2">
        <v>4411</v>
      </c>
      <c r="L2" s="2" t="s">
        <v>20</v>
      </c>
      <c r="M2" s="2">
        <v>2820</v>
      </c>
      <c r="N2" s="2"/>
      <c r="O2" s="2"/>
      <c r="P2" s="2"/>
      <c r="Q2" s="2"/>
      <c r="R2" s="2"/>
      <c r="S2" s="2"/>
      <c r="T2" s="2"/>
      <c r="U2" s="2"/>
      <c r="V2" s="2">
        <v>2820</v>
      </c>
      <c r="W2">
        <v>5716</v>
      </c>
      <c r="X2" s="2">
        <v>4576</v>
      </c>
      <c r="Y2" s="2">
        <v>4799</v>
      </c>
      <c r="Z2" s="2">
        <v>394</v>
      </c>
      <c r="AB2" s="2">
        <v>1</v>
      </c>
      <c r="AC2" s="2">
        <f>D2/F2</f>
        <v>1.3365905189488974</v>
      </c>
      <c r="AD2" s="2">
        <f>C2/F2</f>
        <v>6.8268849861349526E-2</v>
      </c>
      <c r="AE2" s="2">
        <f>D2/B2</f>
        <v>2.2119755244755246</v>
      </c>
      <c r="AF2" s="2">
        <f>F2/B2</f>
        <v>1.6549388111888113</v>
      </c>
      <c r="AG2" s="2">
        <f>(F2-C2)/B2</f>
        <v>1.5419580419580419</v>
      </c>
      <c r="AH2" s="2">
        <f>C2/B2</f>
        <v>0.11298076923076923</v>
      </c>
      <c r="AI2" s="2">
        <f>(D2-E2)/D2</f>
        <v>2.5587828492392807E-2</v>
      </c>
      <c r="AJ2" s="2">
        <f>(F2-G2)/F2</f>
        <v>2.4428892116730491E-2</v>
      </c>
      <c r="AK2" s="2">
        <f>W2/V2</f>
        <v>2.0269503546099292</v>
      </c>
      <c r="AL2">
        <v>1</v>
      </c>
      <c r="AN2">
        <f>F2/1000</f>
        <v>7.5730000000000004</v>
      </c>
      <c r="AQ2">
        <f>J2/B2</f>
        <v>0.98011363636363635</v>
      </c>
    </row>
    <row r="3" spans="1:43">
      <c r="A3" s="2" t="s">
        <v>21</v>
      </c>
      <c r="B3" s="2">
        <v>3329</v>
      </c>
      <c r="C3" s="2">
        <v>187</v>
      </c>
      <c r="D3" s="2">
        <v>3216</v>
      </c>
      <c r="E3" s="2">
        <v>3150</v>
      </c>
      <c r="F3" s="2">
        <v>2947</v>
      </c>
      <c r="G3" s="2">
        <v>2905</v>
      </c>
      <c r="I3" s="2">
        <v>3329</v>
      </c>
      <c r="J3" s="2">
        <v>1360</v>
      </c>
      <c r="K3" s="2">
        <v>1409</v>
      </c>
      <c r="L3" s="2" t="s">
        <v>22</v>
      </c>
      <c r="M3" s="2">
        <v>379</v>
      </c>
      <c r="N3" s="2"/>
      <c r="O3" s="2"/>
      <c r="P3" s="2"/>
      <c r="Q3" s="2"/>
      <c r="R3" s="2"/>
      <c r="S3" s="2"/>
      <c r="T3" s="2"/>
      <c r="U3" s="2"/>
      <c r="V3" s="2">
        <v>379</v>
      </c>
      <c r="W3">
        <v>2749</v>
      </c>
      <c r="X3" s="2">
        <v>3329</v>
      </c>
      <c r="Y3" s="2">
        <v>3574</v>
      </c>
      <c r="Z3" s="2">
        <v>2178</v>
      </c>
      <c r="AB3" s="2">
        <v>1</v>
      </c>
      <c r="AC3" s="2">
        <f t="shared" ref="AC3:AC51" si="0">D3/F3</f>
        <v>1.0912792670512386</v>
      </c>
      <c r="AD3" s="2">
        <f t="shared" ref="AD3:AD51" si="1">C3/F3</f>
        <v>6.345436036647438E-2</v>
      </c>
      <c r="AE3" s="2">
        <f t="shared" ref="AE3:AE51" si="2">D3/B3</f>
        <v>0.96605587263442472</v>
      </c>
      <c r="AF3" s="2">
        <f t="shared" ref="AF3:AF51" si="3">F3/B3</f>
        <v>0.88525082607389605</v>
      </c>
      <c r="AG3" s="2">
        <f t="shared" ref="AG3:AG51" si="4">(F3-C3)/B3</f>
        <v>0.82907780114148388</v>
      </c>
      <c r="AH3" s="2">
        <f t="shared" ref="AH3:AH51" si="5">C3/B3</f>
        <v>5.6173024932412136E-2</v>
      </c>
      <c r="AI3" s="2">
        <f t="shared" ref="AI3:AI51" si="6">(D3-E3)/D3</f>
        <v>2.0522388059701493E-2</v>
      </c>
      <c r="AJ3" s="2">
        <f t="shared" ref="AJ3:AJ51" si="7">(F3-G3)/F3</f>
        <v>1.4251781472684086E-2</v>
      </c>
      <c r="AK3" s="2">
        <f t="shared" ref="AK3:AK51" si="8">W3/V3</f>
        <v>7.2532981530343008</v>
      </c>
      <c r="AL3">
        <v>2</v>
      </c>
      <c r="AN3">
        <f t="shared" ref="AN3:AN66" si="9">F3/1000</f>
        <v>2.9470000000000001</v>
      </c>
      <c r="AQ3">
        <f t="shared" ref="AQ3:AQ66" si="10">J3/B3</f>
        <v>0.40853109041754282</v>
      </c>
    </row>
    <row r="4" spans="1:43">
      <c r="A4" s="2" t="s">
        <v>23</v>
      </c>
      <c r="B4" s="2">
        <v>3960</v>
      </c>
      <c r="C4" s="2">
        <v>2008</v>
      </c>
      <c r="D4" s="2">
        <v>77079</v>
      </c>
      <c r="E4" s="2">
        <v>76313</v>
      </c>
      <c r="F4" s="2">
        <v>69493</v>
      </c>
      <c r="G4" s="2">
        <v>68889</v>
      </c>
      <c r="I4">
        <v>7159</v>
      </c>
      <c r="J4">
        <v>32094</v>
      </c>
      <c r="K4">
        <v>37519</v>
      </c>
      <c r="L4" s="2" t="s">
        <v>24</v>
      </c>
      <c r="M4" s="2">
        <v>6919</v>
      </c>
      <c r="N4" s="2"/>
      <c r="O4" s="2"/>
      <c r="P4" s="2"/>
      <c r="Q4" s="2"/>
      <c r="R4" s="2"/>
      <c r="S4" s="2"/>
      <c r="T4" s="2"/>
      <c r="U4" s="2"/>
      <c r="V4" s="2">
        <v>6919</v>
      </c>
      <c r="W4">
        <v>62950</v>
      </c>
      <c r="X4" s="2">
        <v>3960</v>
      </c>
      <c r="Y4" s="2">
        <v>4319</v>
      </c>
      <c r="Z4" s="2">
        <v>3592</v>
      </c>
      <c r="AB4" s="2">
        <v>1</v>
      </c>
      <c r="AC4" s="2">
        <f t="shared" si="0"/>
        <v>1.1091620738779446</v>
      </c>
      <c r="AD4" s="2">
        <f t="shared" si="1"/>
        <v>2.8894996618364439E-2</v>
      </c>
      <c r="AE4" s="2">
        <f t="shared" si="2"/>
        <v>19.46439393939394</v>
      </c>
      <c r="AF4" s="2">
        <f t="shared" si="3"/>
        <v>17.548737373737374</v>
      </c>
      <c r="AG4" s="2">
        <f t="shared" si="4"/>
        <v>17.041666666666668</v>
      </c>
      <c r="AH4" s="2">
        <f t="shared" si="5"/>
        <v>0.50707070707070712</v>
      </c>
      <c r="AI4" s="2">
        <f t="shared" si="6"/>
        <v>9.937855965957006E-3</v>
      </c>
      <c r="AJ4" s="2">
        <f t="shared" si="7"/>
        <v>8.6915228871972724E-3</v>
      </c>
      <c r="AK4" s="2">
        <f t="shared" si="8"/>
        <v>9.0981355687238032</v>
      </c>
      <c r="AL4">
        <v>3</v>
      </c>
      <c r="AN4">
        <f t="shared" si="9"/>
        <v>69.492999999999995</v>
      </c>
      <c r="AQ4">
        <f t="shared" si="10"/>
        <v>8.1045454545454554</v>
      </c>
    </row>
    <row r="5" spans="1:43">
      <c r="A5" s="2" t="s">
        <v>25</v>
      </c>
      <c r="B5" s="2">
        <v>1894</v>
      </c>
      <c r="C5" s="2">
        <v>156</v>
      </c>
      <c r="D5" s="2">
        <v>6452</v>
      </c>
      <c r="E5" s="2">
        <v>6415</v>
      </c>
      <c r="F5" s="2">
        <v>6009</v>
      </c>
      <c r="G5" s="2">
        <v>5982</v>
      </c>
      <c r="I5" s="2">
        <v>597</v>
      </c>
      <c r="J5" s="2">
        <v>2778</v>
      </c>
      <c r="K5" s="2">
        <v>3062</v>
      </c>
      <c r="L5" s="2" t="s">
        <v>26</v>
      </c>
      <c r="M5" s="2">
        <v>2060</v>
      </c>
      <c r="N5" s="2"/>
      <c r="O5" s="2"/>
      <c r="P5" s="2"/>
      <c r="Q5" s="2"/>
      <c r="R5" s="2"/>
      <c r="S5" s="2"/>
      <c r="T5" s="2"/>
      <c r="U5" s="2"/>
      <c r="V5" s="2">
        <v>2060</v>
      </c>
      <c r="W5">
        <v>4662</v>
      </c>
      <c r="X5" s="2">
        <v>1894</v>
      </c>
      <c r="Y5" s="2">
        <v>2969</v>
      </c>
      <c r="Z5" s="2">
        <v>294</v>
      </c>
      <c r="AB5" s="2">
        <v>1</v>
      </c>
      <c r="AC5" s="2">
        <f t="shared" si="0"/>
        <v>1.0737227492095192</v>
      </c>
      <c r="AD5" s="2">
        <f t="shared" si="1"/>
        <v>2.5961058412381426E-2</v>
      </c>
      <c r="AE5" s="2">
        <f t="shared" si="2"/>
        <v>3.4065469904963042</v>
      </c>
      <c r="AF5" s="2">
        <f t="shared" si="3"/>
        <v>3.1726504751847941</v>
      </c>
      <c r="AG5" s="2">
        <f t="shared" si="4"/>
        <v>3.0902851108764517</v>
      </c>
      <c r="AH5" s="2">
        <f t="shared" si="5"/>
        <v>8.236536430834214E-2</v>
      </c>
      <c r="AI5" s="2">
        <f t="shared" si="6"/>
        <v>5.7346559206447609E-3</v>
      </c>
      <c r="AJ5" s="2">
        <f t="shared" si="7"/>
        <v>4.4932601098352475E-3</v>
      </c>
      <c r="AK5" s="2">
        <f t="shared" si="8"/>
        <v>2.2631067961165048</v>
      </c>
      <c r="AL5">
        <v>4</v>
      </c>
      <c r="AN5">
        <f t="shared" si="9"/>
        <v>6.0090000000000003</v>
      </c>
      <c r="AQ5">
        <f t="shared" si="10"/>
        <v>1.4667370644139388</v>
      </c>
    </row>
    <row r="6" spans="1:43">
      <c r="A6" s="2" t="s">
        <v>27</v>
      </c>
      <c r="B6" s="2">
        <v>652</v>
      </c>
      <c r="C6" s="2">
        <v>365</v>
      </c>
      <c r="D6" s="2">
        <v>6671</v>
      </c>
      <c r="E6" s="2">
        <v>6510</v>
      </c>
      <c r="F6" s="2">
        <v>6005</v>
      </c>
      <c r="G6" s="2">
        <v>5869</v>
      </c>
      <c r="I6" s="2">
        <v>601</v>
      </c>
      <c r="J6" s="2">
        <v>2644</v>
      </c>
      <c r="K6" s="2">
        <v>3413</v>
      </c>
      <c r="L6" s="2" t="s">
        <v>28</v>
      </c>
      <c r="M6" s="2">
        <v>1937</v>
      </c>
      <c r="N6" s="2"/>
      <c r="O6" s="2"/>
      <c r="P6" s="2"/>
      <c r="Q6" s="2"/>
      <c r="R6" s="2"/>
      <c r="S6" s="2"/>
      <c r="T6" s="2"/>
      <c r="U6" s="2"/>
      <c r="V6" s="2">
        <v>1937</v>
      </c>
      <c r="W6">
        <v>4727</v>
      </c>
      <c r="X6" s="2">
        <v>652</v>
      </c>
      <c r="Y6">
        <v>747</v>
      </c>
      <c r="Z6" s="2">
        <v>514</v>
      </c>
      <c r="AB6" s="2">
        <v>1</v>
      </c>
      <c r="AC6" s="2">
        <f t="shared" si="0"/>
        <v>1.1109075770191508</v>
      </c>
      <c r="AD6" s="2">
        <f t="shared" si="1"/>
        <v>6.0782681099084093E-2</v>
      </c>
      <c r="AE6" s="2">
        <f t="shared" si="2"/>
        <v>10.23159509202454</v>
      </c>
      <c r="AF6" s="2">
        <f t="shared" si="3"/>
        <v>9.2101226993865026</v>
      </c>
      <c r="AG6" s="2">
        <f t="shared" si="4"/>
        <v>8.6503067484662584</v>
      </c>
      <c r="AH6" s="2">
        <f t="shared" si="5"/>
        <v>0.55981595092024539</v>
      </c>
      <c r="AI6" s="2">
        <f t="shared" si="6"/>
        <v>2.4134312696747113E-2</v>
      </c>
      <c r="AJ6" s="2">
        <f t="shared" si="7"/>
        <v>2.2647793505412156E-2</v>
      </c>
      <c r="AK6" s="2">
        <f t="shared" si="8"/>
        <v>2.4403717088280845</v>
      </c>
      <c r="AL6">
        <v>5</v>
      </c>
      <c r="AN6">
        <f t="shared" si="9"/>
        <v>6.0049999999999999</v>
      </c>
      <c r="AQ6">
        <f t="shared" si="10"/>
        <v>4.0552147239263805</v>
      </c>
    </row>
    <row r="7" spans="1:43">
      <c r="A7" s="2" t="s">
        <v>29</v>
      </c>
      <c r="B7" s="2">
        <v>1969</v>
      </c>
      <c r="C7" s="2">
        <v>302</v>
      </c>
      <c r="D7" s="2">
        <v>2660</v>
      </c>
      <c r="E7" s="2">
        <v>2599</v>
      </c>
      <c r="F7" s="2">
        <v>2204</v>
      </c>
      <c r="G7" s="2">
        <v>2155</v>
      </c>
      <c r="I7" s="2">
        <v>1969</v>
      </c>
      <c r="J7" s="2">
        <v>1192</v>
      </c>
      <c r="K7" s="2">
        <v>1211</v>
      </c>
      <c r="L7" s="2" t="s">
        <v>30</v>
      </c>
      <c r="M7" s="2">
        <v>1270</v>
      </c>
      <c r="N7" s="2"/>
      <c r="O7" s="2"/>
      <c r="P7" s="2"/>
      <c r="Q7" s="2"/>
      <c r="R7" s="2"/>
      <c r="S7" s="2"/>
      <c r="T7" s="2"/>
      <c r="U7" s="2"/>
      <c r="V7" s="2">
        <v>1270</v>
      </c>
      <c r="W7">
        <v>1475</v>
      </c>
      <c r="X7">
        <v>1969</v>
      </c>
      <c r="Y7">
        <v>1868</v>
      </c>
      <c r="Z7" s="2">
        <v>729</v>
      </c>
      <c r="AB7" s="2">
        <v>1</v>
      </c>
      <c r="AC7" s="2">
        <f t="shared" si="0"/>
        <v>1.2068965517241379</v>
      </c>
      <c r="AD7" s="2">
        <f t="shared" si="1"/>
        <v>0.13702359346642468</v>
      </c>
      <c r="AE7" s="2">
        <f t="shared" si="2"/>
        <v>1.350939563230066</v>
      </c>
      <c r="AF7" s="2">
        <f t="shared" si="3"/>
        <v>1.1193499238191975</v>
      </c>
      <c r="AG7" s="2">
        <f t="shared" si="4"/>
        <v>0.96597257491112243</v>
      </c>
      <c r="AH7" s="2">
        <f t="shared" si="5"/>
        <v>0.15337734890807517</v>
      </c>
      <c r="AI7" s="2">
        <f t="shared" si="6"/>
        <v>2.2932330827067669E-2</v>
      </c>
      <c r="AJ7" s="2">
        <f t="shared" si="7"/>
        <v>2.223230490018149E-2</v>
      </c>
      <c r="AK7" s="2">
        <f t="shared" si="8"/>
        <v>1.1614173228346456</v>
      </c>
      <c r="AL7">
        <v>6</v>
      </c>
      <c r="AN7">
        <f t="shared" si="9"/>
        <v>2.2040000000000002</v>
      </c>
      <c r="AQ7">
        <f t="shared" si="10"/>
        <v>0.60538344337227024</v>
      </c>
    </row>
    <row r="8" spans="1:43">
      <c r="A8" s="2" t="s">
        <v>31</v>
      </c>
      <c r="B8" s="2">
        <v>2128</v>
      </c>
      <c r="C8" s="2">
        <v>468</v>
      </c>
      <c r="D8" s="2">
        <v>12160</v>
      </c>
      <c r="E8" s="2">
        <v>12093</v>
      </c>
      <c r="F8" s="2">
        <v>11718</v>
      </c>
      <c r="G8" s="2">
        <v>11658</v>
      </c>
      <c r="I8" s="2">
        <v>863</v>
      </c>
      <c r="J8" s="2">
        <v>5104</v>
      </c>
      <c r="K8" s="2">
        <v>6122</v>
      </c>
      <c r="L8" s="2" t="s">
        <v>24</v>
      </c>
      <c r="M8" s="2">
        <v>1171</v>
      </c>
      <c r="N8" s="2"/>
      <c r="O8" s="2"/>
      <c r="P8" s="2"/>
      <c r="Q8" s="2"/>
      <c r="R8" s="2"/>
      <c r="S8" s="2"/>
      <c r="T8" s="2"/>
      <c r="U8" s="2"/>
      <c r="V8" s="2">
        <v>1171</v>
      </c>
      <c r="W8">
        <v>10579</v>
      </c>
      <c r="X8">
        <v>2128</v>
      </c>
      <c r="Y8">
        <v>2285</v>
      </c>
      <c r="Z8" s="2">
        <v>1806</v>
      </c>
      <c r="AB8" s="2">
        <v>1</v>
      </c>
      <c r="AC8" s="2">
        <f t="shared" si="0"/>
        <v>1.0377197473971667</v>
      </c>
      <c r="AD8" s="2">
        <f t="shared" si="1"/>
        <v>3.9938556067588324E-2</v>
      </c>
      <c r="AE8" s="2">
        <f t="shared" si="2"/>
        <v>5.7142857142857144</v>
      </c>
      <c r="AF8" s="2">
        <f t="shared" si="3"/>
        <v>5.5065789473684212</v>
      </c>
      <c r="AG8" s="2">
        <f t="shared" si="4"/>
        <v>5.2866541353383463</v>
      </c>
      <c r="AH8" s="2">
        <f t="shared" si="5"/>
        <v>0.21992481203007519</v>
      </c>
      <c r="AI8" s="2">
        <f t="shared" si="6"/>
        <v>5.5098684210526314E-3</v>
      </c>
      <c r="AJ8" s="2">
        <f t="shared" si="7"/>
        <v>5.1203277009728623E-3</v>
      </c>
      <c r="AK8" s="2">
        <f t="shared" si="8"/>
        <v>9.0341588385994882</v>
      </c>
      <c r="AL8">
        <v>7</v>
      </c>
      <c r="AN8">
        <f t="shared" si="9"/>
        <v>11.718</v>
      </c>
      <c r="AQ8">
        <f t="shared" si="10"/>
        <v>2.3984962406015038</v>
      </c>
    </row>
    <row r="9" spans="1:43">
      <c r="A9" s="2" t="s">
        <v>32</v>
      </c>
      <c r="B9" s="2">
        <v>1461</v>
      </c>
      <c r="C9" s="2">
        <v>614</v>
      </c>
      <c r="D9" s="2">
        <v>58598</v>
      </c>
      <c r="E9" s="2">
        <v>58194</v>
      </c>
      <c r="F9" s="2">
        <v>46526</v>
      </c>
      <c r="G9" s="2">
        <v>46204</v>
      </c>
      <c r="I9" s="2">
        <v>6899</v>
      </c>
      <c r="J9" s="2">
        <v>25983</v>
      </c>
      <c r="K9" s="2">
        <v>25646</v>
      </c>
      <c r="L9" s="2" t="s">
        <v>33</v>
      </c>
      <c r="M9" s="2">
        <v>4680</v>
      </c>
      <c r="N9" s="2"/>
      <c r="O9" s="2"/>
      <c r="P9" s="2"/>
      <c r="Q9" s="2"/>
      <c r="R9" s="2"/>
      <c r="S9" s="2"/>
      <c r="T9" s="2"/>
      <c r="U9" s="2"/>
      <c r="V9" s="2">
        <v>4680</v>
      </c>
      <c r="W9">
        <v>42423</v>
      </c>
      <c r="X9">
        <v>1461</v>
      </c>
      <c r="Y9">
        <v>1651</v>
      </c>
      <c r="Z9" s="2">
        <v>1250</v>
      </c>
      <c r="AB9" s="2">
        <v>1</v>
      </c>
      <c r="AC9" s="2">
        <f t="shared" si="0"/>
        <v>1.2594678244422473</v>
      </c>
      <c r="AD9" s="2">
        <f t="shared" si="1"/>
        <v>1.3196922151055324E-2</v>
      </c>
      <c r="AE9" s="2">
        <f t="shared" si="2"/>
        <v>40.108145106091719</v>
      </c>
      <c r="AF9" s="2">
        <f t="shared" si="3"/>
        <v>31.845311430527037</v>
      </c>
      <c r="AG9" s="2">
        <f t="shared" si="4"/>
        <v>31.42505133470226</v>
      </c>
      <c r="AH9" s="2">
        <f t="shared" si="5"/>
        <v>0.42026009582477752</v>
      </c>
      <c r="AI9" s="2">
        <f t="shared" si="6"/>
        <v>6.894433257107751E-3</v>
      </c>
      <c r="AJ9" s="2">
        <f t="shared" si="7"/>
        <v>6.9208614538107723E-3</v>
      </c>
      <c r="AK9" s="2">
        <f t="shared" si="8"/>
        <v>9.0647435897435891</v>
      </c>
      <c r="AL9">
        <v>8</v>
      </c>
      <c r="AN9">
        <f t="shared" si="9"/>
        <v>46.526000000000003</v>
      </c>
      <c r="AQ9">
        <f t="shared" si="10"/>
        <v>17.784394250513348</v>
      </c>
    </row>
    <row r="10" spans="1:43">
      <c r="A10" s="2" t="s">
        <v>34</v>
      </c>
      <c r="B10" s="2">
        <v>1417</v>
      </c>
      <c r="C10" s="2">
        <v>100</v>
      </c>
      <c r="D10" s="2">
        <v>3060</v>
      </c>
      <c r="E10" s="2">
        <v>3046</v>
      </c>
      <c r="F10" s="2">
        <v>3016</v>
      </c>
      <c r="G10" s="2">
        <v>3002</v>
      </c>
      <c r="I10" s="2">
        <v>1417</v>
      </c>
      <c r="J10" s="2">
        <v>1253</v>
      </c>
      <c r="K10" s="2">
        <v>1539</v>
      </c>
      <c r="L10" s="2" t="s">
        <v>24</v>
      </c>
      <c r="M10" s="2">
        <v>309</v>
      </c>
      <c r="N10" s="2"/>
      <c r="O10" s="2"/>
      <c r="P10" s="2"/>
      <c r="Q10" s="2"/>
      <c r="R10" s="2"/>
      <c r="S10" s="2"/>
      <c r="T10" s="2"/>
      <c r="U10" s="2"/>
      <c r="V10" s="2">
        <v>309</v>
      </c>
      <c r="W10">
        <v>2725</v>
      </c>
      <c r="X10">
        <v>1417</v>
      </c>
      <c r="Y10">
        <v>1063</v>
      </c>
      <c r="Z10" s="2">
        <v>919</v>
      </c>
      <c r="AB10" s="2">
        <v>1</v>
      </c>
      <c r="AC10" s="2">
        <f t="shared" si="0"/>
        <v>1.0145888594164456</v>
      </c>
      <c r="AD10" s="2">
        <f t="shared" si="1"/>
        <v>3.3156498673740056E-2</v>
      </c>
      <c r="AE10" s="2">
        <f t="shared" si="2"/>
        <v>2.1594918842625264</v>
      </c>
      <c r="AF10" s="2">
        <f t="shared" si="3"/>
        <v>2.1284403669724772</v>
      </c>
      <c r="AG10" s="2">
        <f t="shared" si="4"/>
        <v>2.0578687367678192</v>
      </c>
      <c r="AH10" s="2">
        <f t="shared" si="5"/>
        <v>7.0571630204657732E-2</v>
      </c>
      <c r="AI10" s="2">
        <f t="shared" si="6"/>
        <v>4.5751633986928107E-3</v>
      </c>
      <c r="AJ10" s="2">
        <f t="shared" si="7"/>
        <v>4.6419098143236073E-3</v>
      </c>
      <c r="AK10" s="2">
        <f t="shared" si="8"/>
        <v>8.8187702265372163</v>
      </c>
      <c r="AL10">
        <v>9</v>
      </c>
      <c r="AN10">
        <f t="shared" si="9"/>
        <v>3.016</v>
      </c>
      <c r="AQ10">
        <f t="shared" si="10"/>
        <v>0.88426252646436132</v>
      </c>
    </row>
    <row r="11" spans="1:43">
      <c r="A11" s="2" t="s">
        <v>35</v>
      </c>
      <c r="B11" s="2">
        <v>1627</v>
      </c>
      <c r="C11" s="2">
        <v>946</v>
      </c>
      <c r="D11" s="2">
        <v>24431</v>
      </c>
      <c r="E11" s="2">
        <v>24185</v>
      </c>
      <c r="F11" s="2">
        <v>21628</v>
      </c>
      <c r="G11" s="2">
        <v>21420</v>
      </c>
      <c r="I11" s="2">
        <v>1627</v>
      </c>
      <c r="J11" s="2">
        <v>10330</v>
      </c>
      <c r="K11" s="2">
        <v>11955</v>
      </c>
      <c r="L11" s="2" t="s">
        <v>36</v>
      </c>
      <c r="M11" s="2">
        <v>1940</v>
      </c>
      <c r="N11" s="2"/>
      <c r="O11" s="2"/>
      <c r="P11" s="2"/>
      <c r="Q11" s="2"/>
      <c r="R11" s="2"/>
      <c r="S11" s="2"/>
      <c r="T11" s="2"/>
      <c r="U11" s="2"/>
      <c r="V11" s="2">
        <v>1940</v>
      </c>
      <c r="W11">
        <v>20352</v>
      </c>
      <c r="X11">
        <v>1627</v>
      </c>
      <c r="Y11">
        <v>2077</v>
      </c>
      <c r="Z11" s="2">
        <v>1704</v>
      </c>
      <c r="AB11" s="2">
        <v>1</v>
      </c>
      <c r="AC11" s="2">
        <f t="shared" si="0"/>
        <v>1.129600517847235</v>
      </c>
      <c r="AD11" s="2">
        <f t="shared" si="1"/>
        <v>4.3739596818938416E-2</v>
      </c>
      <c r="AE11" s="2">
        <f t="shared" si="2"/>
        <v>15.0159803318992</v>
      </c>
      <c r="AF11" s="2">
        <f t="shared" si="3"/>
        <v>13.293177627535341</v>
      </c>
      <c r="AG11" s="2">
        <f t="shared" si="4"/>
        <v>12.711739397664413</v>
      </c>
      <c r="AH11" s="2">
        <f t="shared" si="5"/>
        <v>0.58143822987092808</v>
      </c>
      <c r="AI11" s="2">
        <f t="shared" si="6"/>
        <v>1.0069174409561623E-2</v>
      </c>
      <c r="AJ11" s="2">
        <f t="shared" si="7"/>
        <v>9.6171629369336039E-3</v>
      </c>
      <c r="AK11" s="2">
        <f t="shared" si="8"/>
        <v>10.490721649484536</v>
      </c>
      <c r="AL11">
        <v>10</v>
      </c>
      <c r="AN11">
        <f t="shared" si="9"/>
        <v>21.628</v>
      </c>
      <c r="AQ11">
        <f t="shared" si="10"/>
        <v>6.3491087891825444</v>
      </c>
    </row>
    <row r="12" spans="1:43">
      <c r="A12" s="3" t="s">
        <v>37</v>
      </c>
      <c r="B12" s="3">
        <v>1666</v>
      </c>
      <c r="C12" s="3">
        <v>184</v>
      </c>
      <c r="D12" s="3">
        <v>4848</v>
      </c>
      <c r="E12" s="3">
        <v>4760</v>
      </c>
      <c r="F12" s="3">
        <v>4364</v>
      </c>
      <c r="G12" s="3">
        <v>4288</v>
      </c>
      <c r="H12" s="2"/>
      <c r="I12" s="3">
        <v>717</v>
      </c>
      <c r="J12" s="3">
        <v>2047</v>
      </c>
      <c r="K12" s="3">
        <v>2074</v>
      </c>
      <c r="L12" s="3" t="s">
        <v>38</v>
      </c>
      <c r="M12" s="3">
        <v>1719</v>
      </c>
      <c r="N12" s="3"/>
      <c r="O12" s="3"/>
      <c r="P12" s="3"/>
      <c r="Q12" s="3"/>
      <c r="R12" s="3"/>
      <c r="S12" s="3"/>
      <c r="T12" s="3"/>
      <c r="U12" s="3"/>
      <c r="V12" s="3">
        <v>1719</v>
      </c>
      <c r="W12">
        <v>3328</v>
      </c>
      <c r="X12">
        <v>1666</v>
      </c>
      <c r="Y12">
        <v>1307</v>
      </c>
      <c r="Z12" s="3">
        <v>412</v>
      </c>
      <c r="AB12" s="2">
        <v>1</v>
      </c>
      <c r="AC12" s="2">
        <f t="shared" si="0"/>
        <v>1.1109074243813015</v>
      </c>
      <c r="AD12" s="2">
        <f t="shared" si="1"/>
        <v>4.2163153070577448E-2</v>
      </c>
      <c r="AE12" s="2">
        <f t="shared" si="2"/>
        <v>2.9099639855942376</v>
      </c>
      <c r="AF12" s="2">
        <f t="shared" si="3"/>
        <v>2.6194477791116446</v>
      </c>
      <c r="AG12" s="2">
        <f t="shared" si="4"/>
        <v>2.5090036014405763</v>
      </c>
      <c r="AH12" s="2">
        <f t="shared" si="5"/>
        <v>0.11044417767106843</v>
      </c>
      <c r="AI12" s="2">
        <f t="shared" si="6"/>
        <v>1.8151815181518153E-2</v>
      </c>
      <c r="AJ12" s="2">
        <f t="shared" si="7"/>
        <v>1.7415215398716773E-2</v>
      </c>
      <c r="AK12" s="2">
        <f t="shared" si="8"/>
        <v>1.9360093077370564</v>
      </c>
      <c r="AL12">
        <v>11</v>
      </c>
      <c r="AN12">
        <f t="shared" si="9"/>
        <v>4.3639999999999999</v>
      </c>
      <c r="AQ12">
        <f t="shared" si="10"/>
        <v>1.2286914765906363</v>
      </c>
    </row>
    <row r="13" spans="1:43">
      <c r="A13" s="3" t="s">
        <v>39</v>
      </c>
      <c r="B13" s="3">
        <v>1503</v>
      </c>
      <c r="C13" s="3">
        <v>144</v>
      </c>
      <c r="D13" s="3">
        <v>774</v>
      </c>
      <c r="E13" s="3">
        <v>684</v>
      </c>
      <c r="F13" s="3">
        <v>708</v>
      </c>
      <c r="G13" s="3">
        <v>626</v>
      </c>
      <c r="H13" s="2"/>
      <c r="I13" s="3">
        <v>157</v>
      </c>
      <c r="J13" s="3">
        <v>287</v>
      </c>
      <c r="K13" s="3">
        <v>328</v>
      </c>
      <c r="L13" s="3" t="s">
        <v>40</v>
      </c>
      <c r="M13" s="3">
        <v>492</v>
      </c>
      <c r="N13" s="3"/>
      <c r="O13" s="3"/>
      <c r="P13" s="3"/>
      <c r="Q13" s="3"/>
      <c r="R13" s="3"/>
      <c r="S13" s="3"/>
      <c r="T13" s="3"/>
      <c r="U13" s="3"/>
      <c r="V13" s="3">
        <v>492</v>
      </c>
      <c r="W13">
        <v>314</v>
      </c>
      <c r="X13">
        <v>1503</v>
      </c>
      <c r="Y13">
        <v>1195</v>
      </c>
      <c r="Z13" s="3">
        <v>935</v>
      </c>
      <c r="AB13" s="2">
        <v>1</v>
      </c>
      <c r="AC13" s="2">
        <f t="shared" si="0"/>
        <v>1.0932203389830508</v>
      </c>
      <c r="AD13" s="2">
        <f t="shared" si="1"/>
        <v>0.20338983050847459</v>
      </c>
      <c r="AE13" s="2">
        <f t="shared" si="2"/>
        <v>0.51497005988023947</v>
      </c>
      <c r="AF13" s="2">
        <f t="shared" si="3"/>
        <v>0.47105788423153694</v>
      </c>
      <c r="AG13" s="2">
        <f t="shared" si="4"/>
        <v>0.37524950099800397</v>
      </c>
      <c r="AH13" s="2">
        <f t="shared" si="5"/>
        <v>9.580838323353294E-2</v>
      </c>
      <c r="AI13" s="2">
        <f t="shared" si="6"/>
        <v>0.11627906976744186</v>
      </c>
      <c r="AJ13" s="2">
        <f t="shared" si="7"/>
        <v>0.11581920903954802</v>
      </c>
      <c r="AK13" s="2">
        <f t="shared" si="8"/>
        <v>0.63821138211382111</v>
      </c>
      <c r="AL13">
        <v>12</v>
      </c>
      <c r="AN13">
        <f t="shared" si="9"/>
        <v>0.70799999999999996</v>
      </c>
      <c r="AQ13">
        <f t="shared" si="10"/>
        <v>0.19095143047238855</v>
      </c>
    </row>
    <row r="14" spans="1:43">
      <c r="A14" s="3" t="s">
        <v>41</v>
      </c>
      <c r="B14" s="3">
        <v>1375</v>
      </c>
      <c r="C14" s="3">
        <v>509</v>
      </c>
      <c r="D14" s="3">
        <v>9482</v>
      </c>
      <c r="E14" s="3">
        <v>9326</v>
      </c>
      <c r="F14" s="3">
        <v>7608</v>
      </c>
      <c r="G14" s="3">
        <v>7487</v>
      </c>
      <c r="H14" s="2"/>
      <c r="I14" s="3">
        <v>1375</v>
      </c>
      <c r="J14" s="3">
        <v>4150</v>
      </c>
      <c r="K14" s="3">
        <v>4570</v>
      </c>
      <c r="L14" s="3" t="s">
        <v>42</v>
      </c>
      <c r="M14" s="3">
        <v>1299</v>
      </c>
      <c r="N14" s="3"/>
      <c r="O14" s="3"/>
      <c r="P14" s="3"/>
      <c r="Q14" s="3"/>
      <c r="R14" s="3"/>
      <c r="S14" s="3"/>
      <c r="T14" s="3"/>
      <c r="U14" s="3"/>
      <c r="V14" s="3">
        <v>1299</v>
      </c>
      <c r="W14">
        <v>6846</v>
      </c>
      <c r="X14">
        <v>1375</v>
      </c>
      <c r="Y14">
        <v>1612</v>
      </c>
      <c r="Z14" s="3">
        <v>808</v>
      </c>
      <c r="AB14" s="2">
        <v>1</v>
      </c>
      <c r="AC14" s="2">
        <f t="shared" si="0"/>
        <v>1.2463196635120926</v>
      </c>
      <c r="AD14" s="2">
        <f t="shared" si="1"/>
        <v>6.6903259726603576E-2</v>
      </c>
      <c r="AE14" s="2">
        <f t="shared" si="2"/>
        <v>6.8959999999999999</v>
      </c>
      <c r="AF14" s="2">
        <f t="shared" si="3"/>
        <v>5.5330909090909088</v>
      </c>
      <c r="AG14" s="2">
        <f t="shared" si="4"/>
        <v>5.1629090909090909</v>
      </c>
      <c r="AH14" s="2">
        <f t="shared" si="5"/>
        <v>0.37018181818181817</v>
      </c>
      <c r="AI14" s="2">
        <f t="shared" si="6"/>
        <v>1.6452225268930604E-2</v>
      </c>
      <c r="AJ14" s="2">
        <f t="shared" si="7"/>
        <v>1.5904311251314408E-2</v>
      </c>
      <c r="AK14" s="2">
        <f t="shared" si="8"/>
        <v>5.2702078521939955</v>
      </c>
      <c r="AL14">
        <v>13</v>
      </c>
      <c r="AN14">
        <f t="shared" si="9"/>
        <v>7.6079999999999997</v>
      </c>
      <c r="AQ14">
        <f t="shared" si="10"/>
        <v>3.0181818181818181</v>
      </c>
    </row>
    <row r="15" spans="1:43">
      <c r="A15" s="3" t="s">
        <v>43</v>
      </c>
      <c r="B15" s="3">
        <v>1126</v>
      </c>
      <c r="C15" s="3">
        <v>164</v>
      </c>
      <c r="D15" s="3">
        <v>6250</v>
      </c>
      <c r="E15" s="3">
        <v>6211</v>
      </c>
      <c r="F15" s="3">
        <v>5968</v>
      </c>
      <c r="G15" s="3">
        <v>5934</v>
      </c>
      <c r="H15" s="2"/>
      <c r="I15" s="3">
        <v>424</v>
      </c>
      <c r="J15" s="3">
        <v>2551</v>
      </c>
      <c r="K15" s="3">
        <v>3260</v>
      </c>
      <c r="L15" s="3" t="s">
        <v>44</v>
      </c>
      <c r="M15" s="3">
        <v>858</v>
      </c>
      <c r="N15" s="3"/>
      <c r="O15" s="3"/>
      <c r="P15" s="3"/>
      <c r="Q15" s="3"/>
      <c r="R15" s="3"/>
      <c r="S15" s="3"/>
      <c r="T15" s="3"/>
      <c r="U15" s="3"/>
      <c r="V15" s="3">
        <v>858</v>
      </c>
      <c r="W15">
        <v>5599</v>
      </c>
      <c r="X15">
        <v>1126</v>
      </c>
      <c r="Y15">
        <v>982</v>
      </c>
      <c r="Z15" s="3">
        <v>452</v>
      </c>
      <c r="AB15" s="2">
        <v>1</v>
      </c>
      <c r="AC15" s="2">
        <f t="shared" si="0"/>
        <v>1.0472520107238605</v>
      </c>
      <c r="AD15" s="2">
        <f t="shared" si="1"/>
        <v>2.7479892761394103E-2</v>
      </c>
      <c r="AE15" s="2">
        <f t="shared" si="2"/>
        <v>5.5506216696269979</v>
      </c>
      <c r="AF15" s="2">
        <f t="shared" si="3"/>
        <v>5.3001776198934278</v>
      </c>
      <c r="AG15" s="2">
        <f t="shared" si="4"/>
        <v>5.1545293072824157</v>
      </c>
      <c r="AH15" s="2">
        <f t="shared" si="5"/>
        <v>0.14564831261101244</v>
      </c>
      <c r="AI15" s="2">
        <f t="shared" si="6"/>
        <v>6.2399999999999999E-3</v>
      </c>
      <c r="AJ15" s="2">
        <f t="shared" si="7"/>
        <v>5.6970509383378019E-3</v>
      </c>
      <c r="AK15" s="2">
        <f t="shared" si="8"/>
        <v>6.5256410256410255</v>
      </c>
      <c r="AL15">
        <v>14</v>
      </c>
      <c r="AN15">
        <f t="shared" si="9"/>
        <v>5.968</v>
      </c>
      <c r="AQ15">
        <f t="shared" si="10"/>
        <v>2.2655417406749554</v>
      </c>
    </row>
    <row r="16" spans="1:43">
      <c r="A16" s="3" t="s">
        <v>45</v>
      </c>
      <c r="B16" s="3">
        <v>1047</v>
      </c>
      <c r="C16" s="3">
        <v>22</v>
      </c>
      <c r="D16" s="3">
        <v>336</v>
      </c>
      <c r="E16" s="3">
        <v>324</v>
      </c>
      <c r="F16" s="3">
        <v>331</v>
      </c>
      <c r="G16" s="3">
        <v>321</v>
      </c>
      <c r="H16" s="2"/>
      <c r="I16" s="3">
        <v>31</v>
      </c>
      <c r="J16" s="3">
        <v>137</v>
      </c>
      <c r="K16" s="3">
        <v>167</v>
      </c>
      <c r="L16" s="3" t="s">
        <v>33</v>
      </c>
      <c r="M16" s="3">
        <v>61</v>
      </c>
      <c r="N16" s="3"/>
      <c r="O16" s="3"/>
      <c r="P16" s="3"/>
      <c r="Q16" s="3"/>
      <c r="R16" s="3"/>
      <c r="S16" s="3"/>
      <c r="T16" s="3"/>
      <c r="U16" s="3"/>
      <c r="V16" s="3">
        <v>61</v>
      </c>
      <c r="W16">
        <v>278</v>
      </c>
      <c r="X16">
        <v>1047</v>
      </c>
      <c r="Y16">
        <v>727</v>
      </c>
      <c r="Z16" s="3">
        <v>442</v>
      </c>
      <c r="AB16" s="2">
        <v>1</v>
      </c>
      <c r="AC16" s="2">
        <f t="shared" si="0"/>
        <v>1.0151057401812689</v>
      </c>
      <c r="AD16" s="2">
        <f t="shared" si="1"/>
        <v>6.6465256797583083E-2</v>
      </c>
      <c r="AE16" s="2">
        <f t="shared" si="2"/>
        <v>0.3209169054441261</v>
      </c>
      <c r="AF16" s="2">
        <f t="shared" si="3"/>
        <v>0.31614135625596945</v>
      </c>
      <c r="AG16" s="2">
        <f t="shared" si="4"/>
        <v>0.29512893982808025</v>
      </c>
      <c r="AH16" s="2">
        <f t="shared" si="5"/>
        <v>2.1012416427889206E-2</v>
      </c>
      <c r="AI16" s="2">
        <f t="shared" si="6"/>
        <v>3.5714285714285712E-2</v>
      </c>
      <c r="AJ16" s="2">
        <f t="shared" si="7"/>
        <v>3.0211480362537766E-2</v>
      </c>
      <c r="AK16" s="2">
        <f t="shared" si="8"/>
        <v>4.557377049180328</v>
      </c>
      <c r="AL16">
        <v>15</v>
      </c>
      <c r="AN16">
        <f t="shared" si="9"/>
        <v>0.33100000000000002</v>
      </c>
      <c r="AQ16">
        <f t="shared" si="10"/>
        <v>0.13085004775549189</v>
      </c>
    </row>
    <row r="17" spans="1:44">
      <c r="A17" s="3" t="s">
        <v>46</v>
      </c>
      <c r="B17" s="3">
        <v>926</v>
      </c>
      <c r="C17" s="3">
        <v>444</v>
      </c>
      <c r="D17" s="3">
        <v>2867</v>
      </c>
      <c r="E17" s="3">
        <v>2701</v>
      </c>
      <c r="F17" s="3">
        <v>2376</v>
      </c>
      <c r="G17" s="3">
        <v>2274</v>
      </c>
      <c r="H17" s="2"/>
      <c r="I17" s="3">
        <v>926</v>
      </c>
      <c r="J17" s="3">
        <v>1424</v>
      </c>
      <c r="K17" s="3">
        <v>1053</v>
      </c>
      <c r="L17" s="3" t="s">
        <v>47</v>
      </c>
      <c r="M17" s="3">
        <v>707</v>
      </c>
      <c r="N17" s="3"/>
      <c r="O17" s="3"/>
      <c r="P17" s="3"/>
      <c r="Q17" s="3"/>
      <c r="R17" s="3"/>
      <c r="S17" s="3"/>
      <c r="T17" s="3"/>
      <c r="U17" s="3"/>
      <c r="V17" s="3">
        <v>707</v>
      </c>
      <c r="W17">
        <v>1851</v>
      </c>
      <c r="X17">
        <v>926</v>
      </c>
      <c r="Y17">
        <v>992</v>
      </c>
      <c r="Z17" s="3">
        <v>639</v>
      </c>
      <c r="AB17" s="2">
        <v>1</v>
      </c>
      <c r="AC17" s="2">
        <f t="shared" si="0"/>
        <v>1.2066498316498318</v>
      </c>
      <c r="AD17" s="2">
        <f t="shared" si="1"/>
        <v>0.18686868686868688</v>
      </c>
      <c r="AE17" s="2">
        <f t="shared" si="2"/>
        <v>3.0961123110151187</v>
      </c>
      <c r="AF17" s="2">
        <f t="shared" si="3"/>
        <v>2.5658747300215983</v>
      </c>
      <c r="AG17" s="2">
        <f t="shared" si="4"/>
        <v>2.0863930885529158</v>
      </c>
      <c r="AH17" s="2">
        <f t="shared" si="5"/>
        <v>0.4794816414686825</v>
      </c>
      <c r="AI17" s="2">
        <f t="shared" si="6"/>
        <v>5.7900244157656086E-2</v>
      </c>
      <c r="AJ17" s="2">
        <f t="shared" si="7"/>
        <v>4.2929292929292928E-2</v>
      </c>
      <c r="AK17" s="2">
        <f t="shared" si="8"/>
        <v>2.618104667609618</v>
      </c>
      <c r="AL17">
        <v>16</v>
      </c>
      <c r="AN17">
        <f t="shared" si="9"/>
        <v>2.3759999999999999</v>
      </c>
      <c r="AQ17">
        <f t="shared" si="10"/>
        <v>1.5377969762419006</v>
      </c>
    </row>
    <row r="18" spans="1:44">
      <c r="A18" s="3" t="s">
        <v>48</v>
      </c>
      <c r="B18" s="3">
        <v>797</v>
      </c>
      <c r="C18" s="3">
        <v>379</v>
      </c>
      <c r="D18" s="3">
        <v>9079</v>
      </c>
      <c r="E18" s="3">
        <v>8998</v>
      </c>
      <c r="F18" s="3">
        <v>8230</v>
      </c>
      <c r="G18" s="3">
        <v>8153</v>
      </c>
      <c r="H18" s="2"/>
      <c r="I18" s="3">
        <v>797</v>
      </c>
      <c r="J18" s="3">
        <v>3744</v>
      </c>
      <c r="K18" s="3">
        <v>4410</v>
      </c>
      <c r="L18" s="3" t="s">
        <v>49</v>
      </c>
      <c r="M18" s="3">
        <v>4093</v>
      </c>
      <c r="N18" s="3"/>
      <c r="O18" s="3"/>
      <c r="P18" s="3"/>
      <c r="Q18" s="3"/>
      <c r="R18" s="3"/>
      <c r="S18" s="3"/>
      <c r="T18" s="3"/>
      <c r="U18" s="3"/>
      <c r="V18" s="3">
        <v>4093</v>
      </c>
      <c r="W18">
        <v>6280</v>
      </c>
      <c r="X18">
        <v>797</v>
      </c>
      <c r="Y18">
        <v>779</v>
      </c>
      <c r="Z18" s="3">
        <v>697</v>
      </c>
      <c r="AB18" s="2">
        <v>1</v>
      </c>
      <c r="AC18" s="2">
        <f t="shared" si="0"/>
        <v>1.1031591737545565</v>
      </c>
      <c r="AD18" s="2">
        <f t="shared" si="1"/>
        <v>4.6051032806804372E-2</v>
      </c>
      <c r="AE18" s="2">
        <f t="shared" si="2"/>
        <v>11.391468005018821</v>
      </c>
      <c r="AF18" s="2">
        <f t="shared" si="3"/>
        <v>10.326223337515684</v>
      </c>
      <c r="AG18" s="2">
        <f t="shared" si="4"/>
        <v>9.85069008782936</v>
      </c>
      <c r="AH18" s="2">
        <f t="shared" si="5"/>
        <v>0.47553324968632371</v>
      </c>
      <c r="AI18" s="2">
        <f t="shared" si="6"/>
        <v>8.921687410507766E-3</v>
      </c>
      <c r="AJ18" s="2">
        <f t="shared" si="7"/>
        <v>9.356014580801944E-3</v>
      </c>
      <c r="AK18" s="2">
        <f t="shared" si="8"/>
        <v>1.5343268995846566</v>
      </c>
      <c r="AL18">
        <v>17</v>
      </c>
      <c r="AN18">
        <f t="shared" si="9"/>
        <v>8.23</v>
      </c>
      <c r="AQ18">
        <f t="shared" si="10"/>
        <v>4.6976160602258465</v>
      </c>
    </row>
    <row r="19" spans="1:44">
      <c r="A19" s="3" t="s">
        <v>50</v>
      </c>
      <c r="B19" s="3">
        <v>725</v>
      </c>
      <c r="C19" s="3">
        <v>300</v>
      </c>
      <c r="D19" s="3">
        <v>5841</v>
      </c>
      <c r="E19" s="3">
        <v>5572</v>
      </c>
      <c r="F19" s="3">
        <v>5257</v>
      </c>
      <c r="G19" s="3">
        <v>5080</v>
      </c>
      <c r="H19" s="2"/>
      <c r="I19" s="3">
        <v>725</v>
      </c>
      <c r="J19" s="3">
        <v>2435</v>
      </c>
      <c r="K19" s="3">
        <v>2564</v>
      </c>
      <c r="L19" s="3" t="s">
        <v>33</v>
      </c>
      <c r="M19" s="3">
        <v>1112</v>
      </c>
      <c r="N19" s="3"/>
      <c r="O19" s="3"/>
      <c r="P19" s="3"/>
      <c r="Q19" s="3"/>
      <c r="R19" s="3"/>
      <c r="S19" s="3"/>
      <c r="T19" s="3"/>
      <c r="U19" s="3"/>
      <c r="V19" s="3">
        <v>1112</v>
      </c>
      <c r="W19">
        <v>4319</v>
      </c>
      <c r="X19">
        <v>725</v>
      </c>
      <c r="Y19">
        <v>730</v>
      </c>
      <c r="Z19" s="3">
        <v>410</v>
      </c>
      <c r="AB19" s="2">
        <v>1</v>
      </c>
      <c r="AC19" s="2">
        <f t="shared" si="0"/>
        <v>1.1110899752710672</v>
      </c>
      <c r="AD19" s="2">
        <f t="shared" si="1"/>
        <v>5.7066768118698881E-2</v>
      </c>
      <c r="AE19" s="2">
        <f t="shared" si="2"/>
        <v>8.0565517241379307</v>
      </c>
      <c r="AF19" s="2">
        <f t="shared" si="3"/>
        <v>7.2510344827586204</v>
      </c>
      <c r="AG19" s="2">
        <f t="shared" si="4"/>
        <v>6.8372413793103446</v>
      </c>
      <c r="AH19" s="2">
        <f t="shared" si="5"/>
        <v>0.41379310344827586</v>
      </c>
      <c r="AI19" s="2">
        <f t="shared" si="6"/>
        <v>4.6053757918164698E-2</v>
      </c>
      <c r="AJ19" s="2">
        <f t="shared" si="7"/>
        <v>3.3669393190032336E-2</v>
      </c>
      <c r="AK19" s="2">
        <f t="shared" si="8"/>
        <v>3.8839928057553958</v>
      </c>
      <c r="AL19">
        <v>18</v>
      </c>
      <c r="AN19">
        <f t="shared" si="9"/>
        <v>5.2569999999999997</v>
      </c>
      <c r="AQ19">
        <f t="shared" si="10"/>
        <v>3.3586206896551722</v>
      </c>
    </row>
    <row r="20" spans="1:44">
      <c r="A20" s="3" t="s">
        <v>51</v>
      </c>
      <c r="B20" s="3">
        <v>719</v>
      </c>
      <c r="C20" s="3">
        <v>97</v>
      </c>
      <c r="D20" s="3">
        <v>1361</v>
      </c>
      <c r="E20" s="3">
        <v>1327</v>
      </c>
      <c r="F20" s="3">
        <v>1324</v>
      </c>
      <c r="G20" s="3">
        <v>1291</v>
      </c>
      <c r="H20" s="2"/>
      <c r="I20" s="3">
        <v>148</v>
      </c>
      <c r="J20" s="3">
        <v>587</v>
      </c>
      <c r="K20" s="3">
        <v>624</v>
      </c>
      <c r="L20" s="3" t="s">
        <v>33</v>
      </c>
      <c r="M20" s="3">
        <v>280</v>
      </c>
      <c r="N20" s="3"/>
      <c r="O20" s="3"/>
      <c r="P20" s="3"/>
      <c r="Q20" s="3"/>
      <c r="R20" s="3"/>
      <c r="S20" s="3"/>
      <c r="T20" s="3"/>
      <c r="U20" s="3"/>
      <c r="V20" s="3">
        <v>280</v>
      </c>
      <c r="W20">
        <v>1052</v>
      </c>
      <c r="X20">
        <v>719</v>
      </c>
      <c r="Y20">
        <v>642</v>
      </c>
      <c r="Z20" s="3">
        <v>648</v>
      </c>
      <c r="AB20" s="2">
        <v>1</v>
      </c>
      <c r="AC20" s="2">
        <f t="shared" si="0"/>
        <v>1.0279456193353473</v>
      </c>
      <c r="AD20" s="2">
        <f t="shared" si="1"/>
        <v>7.3262839879154079E-2</v>
      </c>
      <c r="AE20" s="2">
        <f t="shared" si="2"/>
        <v>1.8929068150208623</v>
      </c>
      <c r="AF20" s="2">
        <f t="shared" si="3"/>
        <v>1.8414464534075103</v>
      </c>
      <c r="AG20" s="2">
        <f t="shared" si="4"/>
        <v>1.7065368567454797</v>
      </c>
      <c r="AH20" s="2">
        <f t="shared" si="5"/>
        <v>0.13490959666203059</v>
      </c>
      <c r="AI20" s="2">
        <f t="shared" si="6"/>
        <v>2.4981631153563555E-2</v>
      </c>
      <c r="AJ20" s="2">
        <f t="shared" si="7"/>
        <v>2.4924471299093656E-2</v>
      </c>
      <c r="AK20" s="2">
        <f t="shared" si="8"/>
        <v>3.7571428571428571</v>
      </c>
      <c r="AL20">
        <v>19</v>
      </c>
      <c r="AN20">
        <f t="shared" si="9"/>
        <v>1.3240000000000001</v>
      </c>
      <c r="AQ20">
        <f t="shared" si="10"/>
        <v>0.81641168289290678</v>
      </c>
    </row>
    <row r="21" spans="1:44">
      <c r="A21" s="3" t="s">
        <v>52</v>
      </c>
      <c r="B21" s="3">
        <v>655</v>
      </c>
      <c r="C21" s="3">
        <v>133</v>
      </c>
      <c r="D21" s="3">
        <v>3327</v>
      </c>
      <c r="E21" s="3">
        <v>3281</v>
      </c>
      <c r="F21" s="3">
        <v>3039</v>
      </c>
      <c r="G21" s="3">
        <v>2999</v>
      </c>
      <c r="H21" s="2"/>
      <c r="I21" s="3">
        <v>363</v>
      </c>
      <c r="J21" s="3">
        <v>1503</v>
      </c>
      <c r="K21" s="3">
        <v>1449</v>
      </c>
      <c r="L21" s="3" t="s">
        <v>53</v>
      </c>
      <c r="M21" s="3">
        <v>1069</v>
      </c>
      <c r="N21" s="3"/>
      <c r="O21" s="3"/>
      <c r="P21" s="3"/>
      <c r="Q21" s="3"/>
      <c r="R21" s="3"/>
      <c r="S21" s="3"/>
      <c r="T21" s="3"/>
      <c r="U21" s="3"/>
      <c r="V21" s="3">
        <v>1069</v>
      </c>
      <c r="W21">
        <v>2449</v>
      </c>
      <c r="X21">
        <v>655</v>
      </c>
      <c r="Y21">
        <v>639</v>
      </c>
      <c r="Z21" s="3">
        <v>360</v>
      </c>
      <c r="AB21" s="2">
        <v>1</v>
      </c>
      <c r="AC21" s="2">
        <f t="shared" si="0"/>
        <v>1.0947680157946693</v>
      </c>
      <c r="AD21" s="2">
        <f t="shared" si="1"/>
        <v>4.3764396182954919E-2</v>
      </c>
      <c r="AE21" s="2">
        <f t="shared" si="2"/>
        <v>5.0793893129770993</v>
      </c>
      <c r="AF21" s="2">
        <f t="shared" si="3"/>
        <v>4.6396946564885493</v>
      </c>
      <c r="AG21" s="2">
        <f t="shared" si="4"/>
        <v>4.436641221374046</v>
      </c>
      <c r="AH21" s="2">
        <f t="shared" si="5"/>
        <v>0.20305343511450383</v>
      </c>
      <c r="AI21" s="2">
        <f t="shared" si="6"/>
        <v>1.3826269912834385E-2</v>
      </c>
      <c r="AJ21" s="2">
        <f t="shared" si="7"/>
        <v>1.3162224415926292E-2</v>
      </c>
      <c r="AK21" s="2">
        <f t="shared" si="8"/>
        <v>2.2909260991580918</v>
      </c>
      <c r="AL21">
        <v>20</v>
      </c>
      <c r="AN21">
        <f t="shared" si="9"/>
        <v>3.0390000000000001</v>
      </c>
      <c r="AQ21">
        <f t="shared" si="10"/>
        <v>2.2946564885496183</v>
      </c>
    </row>
    <row r="22" spans="1:44" s="3" customFormat="1">
      <c r="A22" s="2" t="s">
        <v>54</v>
      </c>
      <c r="B22" s="3">
        <v>2642</v>
      </c>
      <c r="C22" s="3">
        <v>190</v>
      </c>
      <c r="D22" s="3">
        <v>2270</v>
      </c>
      <c r="E22" s="3">
        <v>2140</v>
      </c>
      <c r="F22" s="3">
        <v>2028</v>
      </c>
      <c r="G22" s="3">
        <v>1966</v>
      </c>
      <c r="I22" s="3">
        <v>332</v>
      </c>
      <c r="J22" s="3">
        <v>936</v>
      </c>
      <c r="K22" s="3">
        <v>997</v>
      </c>
      <c r="L22" s="2" t="s">
        <v>53</v>
      </c>
      <c r="M22" s="2">
        <v>448</v>
      </c>
      <c r="N22" s="2" t="s">
        <v>55</v>
      </c>
      <c r="O22" s="3">
        <v>491</v>
      </c>
      <c r="V22" s="3">
        <v>716</v>
      </c>
      <c r="W22" s="3">
        <v>1687</v>
      </c>
      <c r="X22" s="3">
        <v>2642</v>
      </c>
      <c r="Y22" s="3">
        <v>759</v>
      </c>
      <c r="Z22" s="3">
        <v>582</v>
      </c>
      <c r="AB22" s="2">
        <v>2</v>
      </c>
      <c r="AC22" s="2">
        <f t="shared" si="0"/>
        <v>1.1193293885601578</v>
      </c>
      <c r="AD22" s="2">
        <f t="shared" si="1"/>
        <v>9.3688362919132157E-2</v>
      </c>
      <c r="AE22" s="2">
        <f t="shared" si="2"/>
        <v>0.85919757759273274</v>
      </c>
      <c r="AF22" s="2">
        <f t="shared" si="3"/>
        <v>0.76760030280090841</v>
      </c>
      <c r="AG22" s="2">
        <f t="shared" si="4"/>
        <v>0.69568508705526122</v>
      </c>
      <c r="AH22" s="2">
        <f t="shared" si="5"/>
        <v>7.1915215745647243E-2</v>
      </c>
      <c r="AI22" s="2">
        <f t="shared" si="6"/>
        <v>5.7268722466960353E-2</v>
      </c>
      <c r="AJ22" s="2">
        <f t="shared" si="7"/>
        <v>3.0571992110453649E-2</v>
      </c>
      <c r="AK22" s="2">
        <f t="shared" si="8"/>
        <v>2.3561452513966481</v>
      </c>
      <c r="AL22">
        <v>21</v>
      </c>
      <c r="AN22">
        <f t="shared" si="9"/>
        <v>2.028</v>
      </c>
      <c r="AP22"/>
      <c r="AQ22">
        <f t="shared" si="10"/>
        <v>0.35427706283118848</v>
      </c>
      <c r="AR22"/>
    </row>
    <row r="23" spans="1:44" s="3" customFormat="1">
      <c r="A23" s="2" t="s">
        <v>56</v>
      </c>
      <c r="B23" s="3">
        <v>1442</v>
      </c>
      <c r="C23" s="3">
        <v>475</v>
      </c>
      <c r="D23" s="3">
        <v>4232</v>
      </c>
      <c r="E23" s="3">
        <v>4156</v>
      </c>
      <c r="F23" s="3">
        <v>3556</v>
      </c>
      <c r="G23" s="3">
        <v>3502</v>
      </c>
      <c r="I23" s="3">
        <v>365</v>
      </c>
      <c r="J23" s="3">
        <v>1907</v>
      </c>
      <c r="K23" s="3">
        <v>1901</v>
      </c>
      <c r="L23" s="2" t="s">
        <v>57</v>
      </c>
      <c r="M23" s="2">
        <v>1045</v>
      </c>
      <c r="N23" s="2" t="s">
        <v>58</v>
      </c>
      <c r="O23" s="3">
        <v>828</v>
      </c>
      <c r="V23" s="3">
        <v>1290</v>
      </c>
      <c r="W23" s="3">
        <v>2901</v>
      </c>
      <c r="X23" s="3">
        <v>1442</v>
      </c>
      <c r="Y23" s="3">
        <v>1538</v>
      </c>
      <c r="Z23" s="3">
        <v>1152</v>
      </c>
      <c r="AB23" s="2">
        <v>2</v>
      </c>
      <c r="AC23" s="2">
        <f t="shared" si="0"/>
        <v>1.1901012373453319</v>
      </c>
      <c r="AD23" s="2">
        <f t="shared" si="1"/>
        <v>0.13357705286839144</v>
      </c>
      <c r="AE23" s="2">
        <f t="shared" si="2"/>
        <v>2.9348127600554785</v>
      </c>
      <c r="AF23" s="2">
        <f t="shared" si="3"/>
        <v>2.4660194174757279</v>
      </c>
      <c r="AG23" s="2">
        <f t="shared" si="4"/>
        <v>2.1366158113730931</v>
      </c>
      <c r="AH23" s="2">
        <f t="shared" si="5"/>
        <v>0.32940360610263525</v>
      </c>
      <c r="AI23" s="2">
        <f t="shared" si="6"/>
        <v>1.7958412098298678E-2</v>
      </c>
      <c r="AJ23" s="2">
        <f t="shared" si="7"/>
        <v>1.5185601799775027E-2</v>
      </c>
      <c r="AK23" s="2">
        <f t="shared" si="8"/>
        <v>2.2488372093023257</v>
      </c>
      <c r="AL23">
        <v>22</v>
      </c>
      <c r="AN23">
        <f t="shared" si="9"/>
        <v>3.556</v>
      </c>
      <c r="AP23"/>
      <c r="AQ23">
        <f t="shared" si="10"/>
        <v>1.3224687933425798</v>
      </c>
      <c r="AR23"/>
    </row>
    <row r="24" spans="1:44" s="3" customFormat="1">
      <c r="A24" s="2" t="s">
        <v>59</v>
      </c>
      <c r="B24" s="3">
        <v>424</v>
      </c>
      <c r="C24" s="3">
        <v>134</v>
      </c>
      <c r="D24" s="3">
        <v>1887</v>
      </c>
      <c r="E24" s="3">
        <v>1817</v>
      </c>
      <c r="F24" s="3">
        <v>1461</v>
      </c>
      <c r="G24" s="3">
        <v>1435</v>
      </c>
      <c r="I24" s="3">
        <v>424</v>
      </c>
      <c r="J24" s="3">
        <v>767</v>
      </c>
      <c r="K24" s="3">
        <v>956</v>
      </c>
      <c r="L24" s="2" t="s">
        <v>26</v>
      </c>
      <c r="M24" s="2">
        <v>414</v>
      </c>
      <c r="N24" s="2" t="s">
        <v>60</v>
      </c>
      <c r="O24" s="3">
        <v>578</v>
      </c>
      <c r="V24" s="3">
        <v>603</v>
      </c>
      <c r="W24" s="3">
        <v>1044</v>
      </c>
      <c r="X24" s="3">
        <v>424</v>
      </c>
      <c r="Y24" s="3">
        <v>743</v>
      </c>
      <c r="Z24" s="3">
        <v>765</v>
      </c>
      <c r="AB24" s="2">
        <v>2</v>
      </c>
      <c r="AC24" s="2">
        <f t="shared" si="0"/>
        <v>1.2915811088295688</v>
      </c>
      <c r="AD24" s="2">
        <f t="shared" si="1"/>
        <v>9.1718001368925398E-2</v>
      </c>
      <c r="AE24" s="2">
        <f t="shared" si="2"/>
        <v>4.4504716981132075</v>
      </c>
      <c r="AF24" s="2">
        <f t="shared" si="3"/>
        <v>3.4457547169811322</v>
      </c>
      <c r="AG24" s="2">
        <f t="shared" si="4"/>
        <v>3.1297169811320753</v>
      </c>
      <c r="AH24" s="2">
        <f t="shared" si="5"/>
        <v>0.31603773584905659</v>
      </c>
      <c r="AI24" s="2">
        <f t="shared" si="6"/>
        <v>3.7095919448860627E-2</v>
      </c>
      <c r="AJ24" s="2">
        <f t="shared" si="7"/>
        <v>1.779603011635866E-2</v>
      </c>
      <c r="AK24" s="2">
        <f t="shared" si="8"/>
        <v>1.7313432835820894</v>
      </c>
      <c r="AL24">
        <v>23</v>
      </c>
      <c r="AN24">
        <f t="shared" si="9"/>
        <v>1.4610000000000001</v>
      </c>
      <c r="AP24"/>
      <c r="AQ24">
        <f t="shared" si="10"/>
        <v>1.8089622641509433</v>
      </c>
      <c r="AR24"/>
    </row>
    <row r="25" spans="1:44" s="3" customFormat="1">
      <c r="A25" s="2" t="s">
        <v>61</v>
      </c>
      <c r="B25" s="3">
        <v>877</v>
      </c>
      <c r="C25" s="3">
        <v>592</v>
      </c>
      <c r="D25" s="3">
        <v>3675</v>
      </c>
      <c r="E25" s="3">
        <v>3409</v>
      </c>
      <c r="F25" s="3">
        <v>2847</v>
      </c>
      <c r="G25" s="3">
        <v>2765</v>
      </c>
      <c r="I25" s="3">
        <v>476</v>
      </c>
      <c r="J25" s="3">
        <v>1391</v>
      </c>
      <c r="K25" s="3">
        <v>1771</v>
      </c>
      <c r="L25" s="2" t="s">
        <v>62</v>
      </c>
      <c r="M25" s="2">
        <v>1035</v>
      </c>
      <c r="N25" s="2" t="s">
        <v>63</v>
      </c>
      <c r="O25" s="3">
        <v>811</v>
      </c>
      <c r="V25" s="3">
        <v>1216</v>
      </c>
      <c r="W25" s="3">
        <v>2020</v>
      </c>
      <c r="X25" s="3">
        <v>877</v>
      </c>
      <c r="Y25" s="3">
        <v>826</v>
      </c>
      <c r="Z25" s="3">
        <v>618</v>
      </c>
      <c r="AB25" s="2">
        <v>2</v>
      </c>
      <c r="AC25" s="2">
        <f t="shared" si="0"/>
        <v>1.2908324552160169</v>
      </c>
      <c r="AD25" s="2">
        <f t="shared" si="1"/>
        <v>0.20793818054092025</v>
      </c>
      <c r="AE25" s="2">
        <f t="shared" si="2"/>
        <v>4.1904218928164196</v>
      </c>
      <c r="AF25" s="2">
        <f t="shared" si="3"/>
        <v>3.2462941847206386</v>
      </c>
      <c r="AG25" s="2">
        <f t="shared" si="4"/>
        <v>2.5712656784492589</v>
      </c>
      <c r="AH25" s="2">
        <f t="shared" si="5"/>
        <v>0.67502850627137967</v>
      </c>
      <c r="AI25" s="2">
        <f t="shared" si="6"/>
        <v>7.2380952380952379E-2</v>
      </c>
      <c r="AJ25" s="2">
        <f t="shared" si="7"/>
        <v>2.8802247980330171E-2</v>
      </c>
      <c r="AK25" s="2">
        <f t="shared" si="8"/>
        <v>1.6611842105263157</v>
      </c>
      <c r="AL25">
        <v>24</v>
      </c>
      <c r="AN25">
        <f t="shared" si="9"/>
        <v>2.847</v>
      </c>
      <c r="AP25"/>
      <c r="AQ25">
        <f t="shared" si="10"/>
        <v>1.5860889395667046</v>
      </c>
      <c r="AR25"/>
    </row>
    <row r="26" spans="1:44" s="3" customFormat="1">
      <c r="A26" s="2" t="s">
        <v>64</v>
      </c>
      <c r="B26" s="3">
        <v>600</v>
      </c>
      <c r="C26" s="3">
        <v>161</v>
      </c>
      <c r="D26" s="3">
        <v>501</v>
      </c>
      <c r="E26" s="3">
        <v>493</v>
      </c>
      <c r="F26" s="3">
        <v>423</v>
      </c>
      <c r="G26" s="3">
        <v>416</v>
      </c>
      <c r="I26" s="3">
        <v>28</v>
      </c>
      <c r="J26" s="3">
        <v>177</v>
      </c>
      <c r="K26" s="3">
        <v>294</v>
      </c>
      <c r="L26" s="2" t="s">
        <v>65</v>
      </c>
      <c r="M26" s="2">
        <v>319</v>
      </c>
      <c r="N26" s="2" t="s">
        <v>66</v>
      </c>
      <c r="O26" s="3">
        <v>266</v>
      </c>
      <c r="V26" s="3">
        <v>341</v>
      </c>
      <c r="W26" s="3">
        <v>162</v>
      </c>
      <c r="X26" s="3">
        <v>600</v>
      </c>
      <c r="Y26" s="3">
        <v>615</v>
      </c>
      <c r="Z26" s="3">
        <v>450</v>
      </c>
      <c r="AB26" s="2">
        <v>2</v>
      </c>
      <c r="AC26" s="2">
        <f t="shared" si="0"/>
        <v>1.1843971631205674</v>
      </c>
      <c r="AD26" s="2">
        <f t="shared" si="1"/>
        <v>0.38061465721040189</v>
      </c>
      <c r="AE26" s="2">
        <f t="shared" si="2"/>
        <v>0.83499999999999996</v>
      </c>
      <c r="AF26" s="2">
        <f t="shared" si="3"/>
        <v>0.70499999999999996</v>
      </c>
      <c r="AG26" s="2">
        <f t="shared" si="4"/>
        <v>0.43666666666666665</v>
      </c>
      <c r="AH26" s="2">
        <f t="shared" si="5"/>
        <v>0.26833333333333331</v>
      </c>
      <c r="AI26" s="2">
        <f t="shared" si="6"/>
        <v>1.5968063872255488E-2</v>
      </c>
      <c r="AJ26" s="2">
        <f t="shared" si="7"/>
        <v>1.6548463356973995E-2</v>
      </c>
      <c r="AK26" s="2">
        <f t="shared" si="8"/>
        <v>0.47507331378299122</v>
      </c>
      <c r="AL26">
        <v>25</v>
      </c>
      <c r="AN26">
        <f t="shared" si="9"/>
        <v>0.42299999999999999</v>
      </c>
      <c r="AP26"/>
      <c r="AQ26">
        <f t="shared" si="10"/>
        <v>0.29499999999999998</v>
      </c>
      <c r="AR26"/>
    </row>
    <row r="27" spans="1:44" s="3" customFormat="1">
      <c r="A27" s="2" t="s">
        <v>67</v>
      </c>
      <c r="B27" s="3">
        <v>599</v>
      </c>
      <c r="C27" s="3">
        <v>322</v>
      </c>
      <c r="D27" s="3">
        <v>7960</v>
      </c>
      <c r="E27" s="3">
        <v>7839</v>
      </c>
      <c r="F27" s="3">
        <v>7238</v>
      </c>
      <c r="G27" s="3">
        <v>7160</v>
      </c>
      <c r="I27" s="3">
        <v>850</v>
      </c>
      <c r="J27" s="3">
        <v>3382</v>
      </c>
      <c r="K27" s="3">
        <v>3558</v>
      </c>
      <c r="L27" s="2" t="s">
        <v>68</v>
      </c>
      <c r="M27" s="2">
        <v>1243</v>
      </c>
      <c r="N27" s="2" t="s">
        <v>57</v>
      </c>
      <c r="O27" s="3">
        <v>1724</v>
      </c>
      <c r="V27" s="3">
        <v>2541</v>
      </c>
      <c r="W27" s="3">
        <v>6098</v>
      </c>
      <c r="X27" s="3">
        <v>599</v>
      </c>
      <c r="Y27" s="3">
        <v>470</v>
      </c>
      <c r="Z27" s="3">
        <v>494</v>
      </c>
      <c r="AB27" s="2">
        <v>2</v>
      </c>
      <c r="AC27" s="2">
        <f t="shared" si="0"/>
        <v>1.09975131251727</v>
      </c>
      <c r="AD27" s="2">
        <f t="shared" si="1"/>
        <v>4.4487427466150871E-2</v>
      </c>
      <c r="AE27" s="2">
        <f t="shared" si="2"/>
        <v>13.28881469115192</v>
      </c>
      <c r="AF27" s="2">
        <f t="shared" si="3"/>
        <v>12.083472454090151</v>
      </c>
      <c r="AG27" s="2">
        <f t="shared" si="4"/>
        <v>11.545909849749583</v>
      </c>
      <c r="AH27" s="2">
        <f t="shared" si="5"/>
        <v>0.53756260434056757</v>
      </c>
      <c r="AI27" s="2">
        <f t="shared" si="6"/>
        <v>1.5201005025125627E-2</v>
      </c>
      <c r="AJ27" s="2">
        <f t="shared" si="7"/>
        <v>1.0776457584968223E-2</v>
      </c>
      <c r="AK27" s="2">
        <f t="shared" si="8"/>
        <v>2.3998425816607636</v>
      </c>
      <c r="AL27">
        <v>26</v>
      </c>
      <c r="AN27">
        <f t="shared" si="9"/>
        <v>7.2380000000000004</v>
      </c>
      <c r="AP27"/>
      <c r="AQ27">
        <f t="shared" si="10"/>
        <v>5.6460767946577626</v>
      </c>
      <c r="AR27"/>
    </row>
    <row r="28" spans="1:44" s="3" customFormat="1">
      <c r="A28" s="2" t="s">
        <v>69</v>
      </c>
      <c r="B28" s="3">
        <v>528</v>
      </c>
      <c r="C28" s="3">
        <v>54</v>
      </c>
      <c r="D28" s="3">
        <v>948</v>
      </c>
      <c r="E28" s="3">
        <v>937</v>
      </c>
      <c r="F28" s="3">
        <v>861</v>
      </c>
      <c r="G28" s="3">
        <v>850</v>
      </c>
      <c r="I28" s="3">
        <v>28</v>
      </c>
      <c r="J28" s="3">
        <v>404</v>
      </c>
      <c r="K28" s="3">
        <v>505</v>
      </c>
      <c r="L28" s="2" t="s">
        <v>70</v>
      </c>
      <c r="M28" s="2">
        <v>517</v>
      </c>
      <c r="N28" s="2" t="s">
        <v>71</v>
      </c>
      <c r="O28" s="3">
        <v>399</v>
      </c>
      <c r="V28" s="3">
        <v>652</v>
      </c>
      <c r="W28" s="3">
        <v>270</v>
      </c>
      <c r="X28" s="3">
        <v>528</v>
      </c>
      <c r="Y28" s="3">
        <v>414</v>
      </c>
      <c r="Z28" s="3">
        <v>75</v>
      </c>
      <c r="AB28" s="2">
        <v>2</v>
      </c>
      <c r="AC28" s="2">
        <f t="shared" si="0"/>
        <v>1.1010452961672474</v>
      </c>
      <c r="AD28" s="2">
        <f t="shared" si="1"/>
        <v>6.2717770034843204E-2</v>
      </c>
      <c r="AE28" s="2">
        <f t="shared" si="2"/>
        <v>1.7954545454545454</v>
      </c>
      <c r="AF28" s="2">
        <f t="shared" si="3"/>
        <v>1.6306818181818181</v>
      </c>
      <c r="AG28" s="2">
        <f t="shared" si="4"/>
        <v>1.5284090909090908</v>
      </c>
      <c r="AH28" s="2">
        <f t="shared" si="5"/>
        <v>0.10227272727272728</v>
      </c>
      <c r="AI28" s="2">
        <f t="shared" si="6"/>
        <v>1.1603375527426161E-2</v>
      </c>
      <c r="AJ28" s="2">
        <f t="shared" si="7"/>
        <v>1.2775842044134728E-2</v>
      </c>
      <c r="AK28" s="2">
        <f t="shared" si="8"/>
        <v>0.41411042944785276</v>
      </c>
      <c r="AL28">
        <v>27</v>
      </c>
      <c r="AN28">
        <f t="shared" si="9"/>
        <v>0.86099999999999999</v>
      </c>
      <c r="AP28"/>
      <c r="AQ28">
        <f t="shared" si="10"/>
        <v>0.76515151515151514</v>
      </c>
      <c r="AR28"/>
    </row>
    <row r="29" spans="1:44" s="3" customFormat="1">
      <c r="A29" s="2" t="s">
        <v>72</v>
      </c>
      <c r="B29" s="3">
        <v>1043</v>
      </c>
      <c r="C29" s="3">
        <v>125</v>
      </c>
      <c r="D29" s="3">
        <v>1636</v>
      </c>
      <c r="E29" s="3">
        <v>1571</v>
      </c>
      <c r="F29" s="3">
        <v>1488</v>
      </c>
      <c r="G29" s="3">
        <v>1441</v>
      </c>
      <c r="I29" s="3">
        <v>176</v>
      </c>
      <c r="J29" s="3">
        <v>682</v>
      </c>
      <c r="K29" s="3">
        <v>762</v>
      </c>
      <c r="L29" s="2" t="s">
        <v>73</v>
      </c>
      <c r="M29" s="2">
        <v>163</v>
      </c>
      <c r="N29" s="2" t="s">
        <v>74</v>
      </c>
      <c r="O29" s="3">
        <v>565</v>
      </c>
      <c r="V29" s="3">
        <v>596</v>
      </c>
      <c r="W29" s="3">
        <v>1171</v>
      </c>
      <c r="X29" s="3">
        <v>1043</v>
      </c>
      <c r="Y29" s="3">
        <v>525</v>
      </c>
      <c r="Z29" s="3">
        <v>292</v>
      </c>
      <c r="AB29" s="2">
        <v>2</v>
      </c>
      <c r="AC29" s="2">
        <f t="shared" si="0"/>
        <v>1.0994623655913978</v>
      </c>
      <c r="AD29" s="2">
        <f t="shared" si="1"/>
        <v>8.4005376344086016E-2</v>
      </c>
      <c r="AE29" s="2">
        <f t="shared" si="2"/>
        <v>1.5685522531160114</v>
      </c>
      <c r="AF29" s="2">
        <f t="shared" si="3"/>
        <v>1.426653883029722</v>
      </c>
      <c r="AG29" s="2">
        <f t="shared" si="4"/>
        <v>1.3068072866730585</v>
      </c>
      <c r="AH29" s="2">
        <f t="shared" si="5"/>
        <v>0.11984659635666348</v>
      </c>
      <c r="AI29" s="2">
        <f t="shared" si="6"/>
        <v>3.9731051344743279E-2</v>
      </c>
      <c r="AJ29" s="2">
        <f t="shared" si="7"/>
        <v>3.1586021505376344E-2</v>
      </c>
      <c r="AK29" s="2">
        <f t="shared" si="8"/>
        <v>1.9647651006711409</v>
      </c>
      <c r="AL29">
        <v>28</v>
      </c>
      <c r="AN29">
        <f t="shared" si="9"/>
        <v>1.488</v>
      </c>
      <c r="AP29"/>
      <c r="AQ29">
        <f t="shared" si="10"/>
        <v>0.65388302972195589</v>
      </c>
      <c r="AR29"/>
    </row>
    <row r="30" spans="1:44" s="3" customFormat="1">
      <c r="A30" s="2" t="s">
        <v>75</v>
      </c>
      <c r="B30" s="3">
        <v>579</v>
      </c>
      <c r="C30" s="3">
        <v>86</v>
      </c>
      <c r="D30" s="3">
        <v>317</v>
      </c>
      <c r="E30" s="3">
        <v>297</v>
      </c>
      <c r="F30" s="3">
        <v>264</v>
      </c>
      <c r="G30" s="3">
        <v>247</v>
      </c>
      <c r="I30" s="3">
        <v>48</v>
      </c>
      <c r="J30" s="3">
        <v>143</v>
      </c>
      <c r="K30" s="3">
        <v>125</v>
      </c>
      <c r="L30" s="2" t="s">
        <v>68</v>
      </c>
      <c r="M30" s="2">
        <v>96</v>
      </c>
      <c r="N30" s="2" t="s">
        <v>57</v>
      </c>
      <c r="O30" s="3">
        <v>96</v>
      </c>
      <c r="V30" s="3">
        <v>105</v>
      </c>
      <c r="W30" s="3">
        <v>173</v>
      </c>
      <c r="X30" s="3">
        <v>579</v>
      </c>
      <c r="Y30" s="3">
        <v>579</v>
      </c>
      <c r="Z30" s="3">
        <v>233</v>
      </c>
      <c r="AB30" s="2">
        <v>2</v>
      </c>
      <c r="AC30" s="2">
        <f t="shared" si="0"/>
        <v>1.2007575757575757</v>
      </c>
      <c r="AD30" s="2">
        <f t="shared" si="1"/>
        <v>0.32575757575757575</v>
      </c>
      <c r="AE30" s="2">
        <f t="shared" si="2"/>
        <v>0.5474956822107081</v>
      </c>
      <c r="AF30" s="2">
        <f t="shared" si="3"/>
        <v>0.45595854922279794</v>
      </c>
      <c r="AG30" s="2">
        <f t="shared" si="4"/>
        <v>0.307426597582038</v>
      </c>
      <c r="AH30" s="2">
        <f t="shared" si="5"/>
        <v>0.14853195164075994</v>
      </c>
      <c r="AI30" s="2">
        <f t="shared" si="6"/>
        <v>6.3091482649842268E-2</v>
      </c>
      <c r="AJ30" s="2">
        <f t="shared" si="7"/>
        <v>6.4393939393939392E-2</v>
      </c>
      <c r="AK30" s="2">
        <f t="shared" si="8"/>
        <v>1.6476190476190475</v>
      </c>
      <c r="AL30">
        <v>29</v>
      </c>
      <c r="AN30">
        <f t="shared" si="9"/>
        <v>0.26400000000000001</v>
      </c>
      <c r="AP30"/>
      <c r="AQ30">
        <f t="shared" si="10"/>
        <v>0.24697754749568221</v>
      </c>
      <c r="AR30"/>
    </row>
    <row r="31" spans="1:44" s="3" customFormat="1">
      <c r="A31" s="2" t="s">
        <v>76</v>
      </c>
      <c r="B31" s="3">
        <v>817</v>
      </c>
      <c r="C31" s="3">
        <v>525</v>
      </c>
      <c r="D31" s="3">
        <v>4309</v>
      </c>
      <c r="E31" s="3">
        <v>4145</v>
      </c>
      <c r="F31" s="3">
        <v>3767</v>
      </c>
      <c r="G31" s="3">
        <v>3663</v>
      </c>
      <c r="I31" s="3">
        <v>409</v>
      </c>
      <c r="J31" s="3">
        <v>1645</v>
      </c>
      <c r="K31" s="3">
        <v>2218</v>
      </c>
      <c r="L31" s="2" t="s">
        <v>74</v>
      </c>
      <c r="M31" s="2">
        <v>1793</v>
      </c>
      <c r="N31" s="2" t="s">
        <v>77</v>
      </c>
      <c r="O31" s="3">
        <v>1459</v>
      </c>
      <c r="V31" s="3">
        <v>2443</v>
      </c>
      <c r="W31" s="3">
        <v>2029</v>
      </c>
      <c r="X31" s="3">
        <v>817</v>
      </c>
      <c r="Y31" s="3">
        <v>1381</v>
      </c>
      <c r="Z31" s="3">
        <v>1357</v>
      </c>
      <c r="AB31" s="2">
        <v>2</v>
      </c>
      <c r="AC31" s="2">
        <f t="shared" si="0"/>
        <v>1.1438810724714628</v>
      </c>
      <c r="AD31" s="2">
        <f t="shared" si="1"/>
        <v>0.1393681975046456</v>
      </c>
      <c r="AE31" s="2">
        <f t="shared" si="2"/>
        <v>5.2741738066095474</v>
      </c>
      <c r="AF31" s="2">
        <f t="shared" si="3"/>
        <v>4.6107711138310892</v>
      </c>
      <c r="AG31" s="2">
        <f t="shared" si="4"/>
        <v>3.9681762545899635</v>
      </c>
      <c r="AH31" s="2">
        <f t="shared" si="5"/>
        <v>0.64259485924112603</v>
      </c>
      <c r="AI31" s="2">
        <f t="shared" si="6"/>
        <v>3.8059874680900441E-2</v>
      </c>
      <c r="AJ31" s="2">
        <f t="shared" si="7"/>
        <v>2.760817626758694E-2</v>
      </c>
      <c r="AK31" s="2">
        <f t="shared" si="8"/>
        <v>0.83053622595169874</v>
      </c>
      <c r="AL31">
        <v>30</v>
      </c>
      <c r="AN31">
        <f t="shared" si="9"/>
        <v>3.7669999999999999</v>
      </c>
      <c r="AP31"/>
      <c r="AQ31">
        <f t="shared" si="10"/>
        <v>2.0134638922888617</v>
      </c>
      <c r="AR31"/>
    </row>
    <row r="32" spans="1:44" s="3" customFormat="1">
      <c r="A32" s="2" t="s">
        <v>78</v>
      </c>
      <c r="B32" s="3">
        <v>833</v>
      </c>
      <c r="C32" s="3">
        <v>303</v>
      </c>
      <c r="D32" s="3">
        <v>2851</v>
      </c>
      <c r="E32" s="3">
        <v>2844</v>
      </c>
      <c r="F32" s="3">
        <v>2457</v>
      </c>
      <c r="G32" s="3">
        <v>2452</v>
      </c>
      <c r="I32" s="3">
        <v>165</v>
      </c>
      <c r="J32" s="3">
        <v>1168</v>
      </c>
      <c r="K32" s="3">
        <v>1512</v>
      </c>
      <c r="L32" s="2" t="s">
        <v>79</v>
      </c>
      <c r="M32" s="2">
        <v>892</v>
      </c>
      <c r="N32" s="2" t="s">
        <v>80</v>
      </c>
      <c r="O32" s="2">
        <v>906</v>
      </c>
      <c r="P32" s="2" t="s">
        <v>81</v>
      </c>
      <c r="Q32" s="2">
        <v>856</v>
      </c>
      <c r="R32" s="2"/>
      <c r="S32" s="2"/>
      <c r="T32" s="2"/>
      <c r="U32" s="2"/>
      <c r="V32" s="3">
        <v>1605</v>
      </c>
      <c r="W32" s="3">
        <v>1695</v>
      </c>
      <c r="X32" s="3">
        <v>833</v>
      </c>
      <c r="Y32" s="3">
        <v>666</v>
      </c>
      <c r="Z32" s="3">
        <v>947</v>
      </c>
      <c r="AB32" s="2">
        <v>3</v>
      </c>
      <c r="AC32" s="2">
        <f t="shared" si="0"/>
        <v>1.1603581603581603</v>
      </c>
      <c r="AD32" s="2">
        <f t="shared" si="1"/>
        <v>0.12332112332112333</v>
      </c>
      <c r="AE32" s="2">
        <f t="shared" si="2"/>
        <v>3.4225690276110443</v>
      </c>
      <c r="AF32" s="2">
        <f t="shared" si="3"/>
        <v>2.9495798319327733</v>
      </c>
      <c r="AG32" s="2">
        <f t="shared" si="4"/>
        <v>2.5858343337334935</v>
      </c>
      <c r="AH32" s="2">
        <f t="shared" si="5"/>
        <v>0.3637454981992797</v>
      </c>
      <c r="AI32" s="2">
        <f t="shared" si="6"/>
        <v>2.4552788495264821E-3</v>
      </c>
      <c r="AJ32" s="2">
        <f t="shared" si="7"/>
        <v>2.0350020350020349E-3</v>
      </c>
      <c r="AK32" s="2">
        <f t="shared" si="8"/>
        <v>1.0560747663551402</v>
      </c>
      <c r="AL32">
        <v>31</v>
      </c>
      <c r="AN32">
        <f t="shared" si="9"/>
        <v>2.4569999999999999</v>
      </c>
      <c r="AP32"/>
      <c r="AQ32">
        <f t="shared" si="10"/>
        <v>1.4021608643457384</v>
      </c>
      <c r="AR32"/>
    </row>
    <row r="33" spans="1:44" s="3" customFormat="1">
      <c r="A33" s="2" t="s">
        <v>82</v>
      </c>
      <c r="B33" s="3">
        <v>856</v>
      </c>
      <c r="C33" s="3">
        <v>95</v>
      </c>
      <c r="D33" s="3">
        <v>1302</v>
      </c>
      <c r="E33" s="3">
        <v>1234</v>
      </c>
      <c r="F33" s="3">
        <v>1106</v>
      </c>
      <c r="G33" s="3">
        <v>1092</v>
      </c>
      <c r="I33" s="3">
        <v>137</v>
      </c>
      <c r="J33" s="3">
        <v>649</v>
      </c>
      <c r="K33" s="3">
        <v>510</v>
      </c>
      <c r="L33" s="2" t="s">
        <v>74</v>
      </c>
      <c r="M33" s="2">
        <v>367</v>
      </c>
      <c r="N33" s="2" t="s">
        <v>83</v>
      </c>
      <c r="O33" s="2">
        <v>118</v>
      </c>
      <c r="P33" s="2" t="s">
        <v>84</v>
      </c>
      <c r="Q33" s="2">
        <v>217</v>
      </c>
      <c r="R33" s="2"/>
      <c r="S33" s="2"/>
      <c r="T33" s="2"/>
      <c r="U33" s="2"/>
      <c r="V33" s="3">
        <v>450</v>
      </c>
      <c r="W33" s="3">
        <v>917</v>
      </c>
      <c r="X33" s="3">
        <v>856</v>
      </c>
      <c r="Y33" s="3">
        <v>1877</v>
      </c>
      <c r="Z33" s="3">
        <v>127</v>
      </c>
      <c r="AB33" s="2">
        <v>3</v>
      </c>
      <c r="AC33" s="2">
        <f t="shared" si="0"/>
        <v>1.1772151898734178</v>
      </c>
      <c r="AD33" s="2">
        <f t="shared" si="1"/>
        <v>8.5895117540687155E-2</v>
      </c>
      <c r="AE33" s="2">
        <f t="shared" si="2"/>
        <v>1.5210280373831775</v>
      </c>
      <c r="AF33" s="2">
        <f t="shared" si="3"/>
        <v>1.2920560747663552</v>
      </c>
      <c r="AG33" s="2">
        <f t="shared" si="4"/>
        <v>1.1810747663551402</v>
      </c>
      <c r="AH33" s="2">
        <f t="shared" si="5"/>
        <v>0.11098130841121495</v>
      </c>
      <c r="AI33" s="2">
        <f t="shared" si="6"/>
        <v>5.2227342549923193E-2</v>
      </c>
      <c r="AJ33" s="2">
        <f t="shared" si="7"/>
        <v>1.2658227848101266E-2</v>
      </c>
      <c r="AK33" s="2">
        <f t="shared" si="8"/>
        <v>2.0377777777777779</v>
      </c>
      <c r="AL33">
        <v>32</v>
      </c>
      <c r="AN33">
        <f t="shared" si="9"/>
        <v>1.1060000000000001</v>
      </c>
      <c r="AP33"/>
      <c r="AQ33">
        <f t="shared" si="10"/>
        <v>0.75817757009345799</v>
      </c>
      <c r="AR33"/>
    </row>
    <row r="34" spans="1:44" s="3" customFormat="1">
      <c r="A34" s="2" t="s">
        <v>85</v>
      </c>
      <c r="B34" s="3">
        <v>395</v>
      </c>
      <c r="C34" s="3">
        <v>186</v>
      </c>
      <c r="D34" s="3">
        <v>2509</v>
      </c>
      <c r="E34" s="3">
        <v>2474</v>
      </c>
      <c r="F34" s="3">
        <v>2250</v>
      </c>
      <c r="G34" s="3">
        <v>2216</v>
      </c>
      <c r="I34" s="3">
        <v>210</v>
      </c>
      <c r="J34" s="3">
        <v>986</v>
      </c>
      <c r="K34" s="3">
        <v>1304</v>
      </c>
      <c r="L34" s="2" t="s">
        <v>86</v>
      </c>
      <c r="M34" s="2">
        <v>919</v>
      </c>
      <c r="N34" s="2" t="s">
        <v>87</v>
      </c>
      <c r="O34" s="2">
        <v>410</v>
      </c>
      <c r="P34" s="2" t="s">
        <v>88</v>
      </c>
      <c r="Q34" s="2">
        <v>843</v>
      </c>
      <c r="R34" s="2"/>
      <c r="S34" s="2"/>
      <c r="T34" s="2"/>
      <c r="U34" s="2"/>
      <c r="V34" s="3">
        <v>1497</v>
      </c>
      <c r="W34" s="3">
        <v>1363</v>
      </c>
      <c r="X34" s="3">
        <v>395</v>
      </c>
      <c r="Y34" s="3">
        <v>453</v>
      </c>
      <c r="Z34" s="3">
        <v>392</v>
      </c>
      <c r="AB34" s="2">
        <v>3</v>
      </c>
      <c r="AC34" s="2">
        <f t="shared" si="0"/>
        <v>1.1151111111111112</v>
      </c>
      <c r="AD34" s="2">
        <f t="shared" si="1"/>
        <v>8.2666666666666666E-2</v>
      </c>
      <c r="AE34" s="2">
        <f t="shared" si="2"/>
        <v>6.3518987341772153</v>
      </c>
      <c r="AF34" s="2">
        <f t="shared" si="3"/>
        <v>5.6962025316455698</v>
      </c>
      <c r="AG34" s="2">
        <f t="shared" si="4"/>
        <v>5.2253164556962028</v>
      </c>
      <c r="AH34" s="2">
        <f t="shared" si="5"/>
        <v>0.4708860759493671</v>
      </c>
      <c r="AI34" s="2">
        <f t="shared" si="6"/>
        <v>1.3949780789159028E-2</v>
      </c>
      <c r="AJ34" s="2">
        <f t="shared" si="7"/>
        <v>1.5111111111111112E-2</v>
      </c>
      <c r="AK34" s="2">
        <f t="shared" si="8"/>
        <v>0.91048764195056775</v>
      </c>
      <c r="AL34">
        <v>33</v>
      </c>
      <c r="AN34">
        <f t="shared" si="9"/>
        <v>2.25</v>
      </c>
      <c r="AP34"/>
      <c r="AQ34">
        <f t="shared" si="10"/>
        <v>2.4962025316455696</v>
      </c>
      <c r="AR34"/>
    </row>
    <row r="35" spans="1:44" s="3" customFormat="1">
      <c r="A35" s="2" t="s">
        <v>89</v>
      </c>
      <c r="B35" s="3">
        <v>660</v>
      </c>
      <c r="C35" s="3">
        <v>289</v>
      </c>
      <c r="D35" s="3">
        <v>3638</v>
      </c>
      <c r="E35" s="3">
        <v>3571</v>
      </c>
      <c r="F35" s="3">
        <v>3204</v>
      </c>
      <c r="G35" s="3">
        <v>3147</v>
      </c>
      <c r="I35" s="3">
        <v>397</v>
      </c>
      <c r="J35" s="3">
        <v>1553</v>
      </c>
      <c r="K35" s="3">
        <v>1649</v>
      </c>
      <c r="L35" s="2" t="s">
        <v>90</v>
      </c>
      <c r="M35" s="2">
        <v>1056</v>
      </c>
      <c r="N35" s="2" t="s">
        <v>47</v>
      </c>
      <c r="O35" s="2">
        <v>759</v>
      </c>
      <c r="P35" s="2" t="s">
        <v>91</v>
      </c>
      <c r="Q35" s="2">
        <v>613</v>
      </c>
      <c r="R35" s="2"/>
      <c r="S35" s="2"/>
      <c r="T35" s="2"/>
      <c r="U35" s="2"/>
      <c r="V35" s="3">
        <v>1570</v>
      </c>
      <c r="W35" s="3">
        <v>2597</v>
      </c>
      <c r="X35" s="3">
        <v>660</v>
      </c>
      <c r="Y35" s="3">
        <v>673</v>
      </c>
      <c r="Z35" s="3">
        <v>570</v>
      </c>
      <c r="AB35" s="2">
        <v>3</v>
      </c>
      <c r="AC35" s="2">
        <f t="shared" si="0"/>
        <v>1.1354556803995006</v>
      </c>
      <c r="AD35" s="2">
        <f t="shared" si="1"/>
        <v>9.0199750312109861E-2</v>
      </c>
      <c r="AE35" s="2">
        <f t="shared" si="2"/>
        <v>5.5121212121212118</v>
      </c>
      <c r="AF35" s="2">
        <f t="shared" si="3"/>
        <v>4.8545454545454545</v>
      </c>
      <c r="AG35" s="2">
        <f t="shared" si="4"/>
        <v>4.416666666666667</v>
      </c>
      <c r="AH35" s="2">
        <f t="shared" si="5"/>
        <v>0.43787878787878787</v>
      </c>
      <c r="AI35" s="2">
        <f t="shared" si="6"/>
        <v>1.8416712479384277E-2</v>
      </c>
      <c r="AJ35" s="2">
        <f t="shared" si="7"/>
        <v>1.7790262172284643E-2</v>
      </c>
      <c r="AK35" s="2">
        <f t="shared" si="8"/>
        <v>1.654140127388535</v>
      </c>
      <c r="AL35">
        <v>34</v>
      </c>
      <c r="AN35">
        <f t="shared" si="9"/>
        <v>3.2040000000000002</v>
      </c>
      <c r="AP35"/>
      <c r="AQ35">
        <f t="shared" si="10"/>
        <v>2.353030303030303</v>
      </c>
      <c r="AR35"/>
    </row>
    <row r="36" spans="1:44" s="3" customFormat="1">
      <c r="A36" s="2" t="s">
        <v>92</v>
      </c>
      <c r="B36" s="3">
        <v>330</v>
      </c>
      <c r="C36" s="3">
        <v>204</v>
      </c>
      <c r="D36" s="3">
        <v>3624</v>
      </c>
      <c r="E36" s="3">
        <v>3608</v>
      </c>
      <c r="F36" s="3">
        <v>3156</v>
      </c>
      <c r="G36" s="3">
        <v>3145</v>
      </c>
      <c r="I36" s="3">
        <v>436</v>
      </c>
      <c r="J36" s="3">
        <v>1536</v>
      </c>
      <c r="K36" s="3">
        <v>1593</v>
      </c>
      <c r="L36" s="2" t="s">
        <v>93</v>
      </c>
      <c r="M36" s="2">
        <v>1022</v>
      </c>
      <c r="N36" s="2" t="s">
        <v>94</v>
      </c>
      <c r="O36" s="2">
        <v>553</v>
      </c>
      <c r="P36" s="2" t="s">
        <v>95</v>
      </c>
      <c r="Q36" s="2">
        <v>610</v>
      </c>
      <c r="R36" s="2"/>
      <c r="S36" s="2"/>
      <c r="T36" s="2"/>
      <c r="U36" s="2"/>
      <c r="V36" s="3">
        <v>1431</v>
      </c>
      <c r="W36" s="3">
        <v>2490</v>
      </c>
      <c r="X36" s="3">
        <v>330</v>
      </c>
      <c r="Y36" s="3">
        <v>450</v>
      </c>
      <c r="Z36" s="3">
        <v>292</v>
      </c>
      <c r="AB36" s="2">
        <v>3</v>
      </c>
      <c r="AC36" s="2">
        <f t="shared" si="0"/>
        <v>1.1482889733840305</v>
      </c>
      <c r="AD36" s="2">
        <f t="shared" si="1"/>
        <v>6.4638783269961975E-2</v>
      </c>
      <c r="AE36" s="2">
        <f t="shared" si="2"/>
        <v>10.981818181818182</v>
      </c>
      <c r="AF36" s="2">
        <f t="shared" si="3"/>
        <v>9.5636363636363644</v>
      </c>
      <c r="AG36" s="2">
        <f t="shared" si="4"/>
        <v>8.9454545454545453</v>
      </c>
      <c r="AH36" s="2">
        <f t="shared" si="5"/>
        <v>0.61818181818181817</v>
      </c>
      <c r="AI36" s="2">
        <f t="shared" si="6"/>
        <v>4.4150110375275938E-3</v>
      </c>
      <c r="AJ36" s="2">
        <f t="shared" si="7"/>
        <v>3.4854245880861852E-3</v>
      </c>
      <c r="AK36" s="2">
        <f t="shared" si="8"/>
        <v>1.7400419287211739</v>
      </c>
      <c r="AL36">
        <v>35</v>
      </c>
      <c r="AN36">
        <f t="shared" si="9"/>
        <v>3.1560000000000001</v>
      </c>
      <c r="AP36"/>
      <c r="AQ36">
        <f t="shared" si="10"/>
        <v>4.6545454545454543</v>
      </c>
      <c r="AR36"/>
    </row>
    <row r="37" spans="1:44" s="3" customFormat="1">
      <c r="A37" s="2" t="s">
        <v>96</v>
      </c>
      <c r="B37" s="3">
        <v>250</v>
      </c>
      <c r="C37" s="3">
        <v>49</v>
      </c>
      <c r="D37" s="3">
        <v>1551</v>
      </c>
      <c r="E37" s="3">
        <v>1521</v>
      </c>
      <c r="F37" s="3">
        <v>1476</v>
      </c>
      <c r="G37" s="3">
        <v>1462</v>
      </c>
      <c r="I37" s="3">
        <v>155</v>
      </c>
      <c r="J37" s="3">
        <v>680</v>
      </c>
      <c r="K37" s="3">
        <v>695</v>
      </c>
      <c r="L37" s="2" t="s">
        <v>65</v>
      </c>
      <c r="M37" s="2">
        <v>556</v>
      </c>
      <c r="N37" s="2" t="s">
        <v>97</v>
      </c>
      <c r="O37" s="2">
        <v>298</v>
      </c>
      <c r="P37" s="2" t="s">
        <v>98</v>
      </c>
      <c r="Q37" s="2">
        <v>335</v>
      </c>
      <c r="R37" s="2"/>
      <c r="S37" s="2"/>
      <c r="T37" s="2"/>
      <c r="U37" s="2"/>
      <c r="V37" s="3">
        <v>677</v>
      </c>
      <c r="W37" s="3">
        <v>1246</v>
      </c>
      <c r="X37" s="3">
        <v>250</v>
      </c>
      <c r="Y37" s="3">
        <v>170</v>
      </c>
      <c r="Z37" s="3">
        <v>84</v>
      </c>
      <c r="AB37" s="2">
        <v>3</v>
      </c>
      <c r="AC37" s="2">
        <f t="shared" si="0"/>
        <v>1.0508130081300813</v>
      </c>
      <c r="AD37" s="2">
        <f t="shared" si="1"/>
        <v>3.3197831978319783E-2</v>
      </c>
      <c r="AE37" s="2">
        <f t="shared" si="2"/>
        <v>6.2039999999999997</v>
      </c>
      <c r="AF37" s="2">
        <f t="shared" si="3"/>
        <v>5.9039999999999999</v>
      </c>
      <c r="AG37" s="2">
        <f t="shared" si="4"/>
        <v>5.7080000000000002</v>
      </c>
      <c r="AH37" s="2">
        <f t="shared" si="5"/>
        <v>0.19600000000000001</v>
      </c>
      <c r="AI37" s="2">
        <f t="shared" si="6"/>
        <v>1.9342359767891684E-2</v>
      </c>
      <c r="AJ37" s="2">
        <f t="shared" si="7"/>
        <v>9.485094850948509E-3</v>
      </c>
      <c r="AK37" s="2">
        <f t="shared" si="8"/>
        <v>1.8404726735598227</v>
      </c>
      <c r="AL37">
        <v>36</v>
      </c>
      <c r="AN37">
        <f t="shared" si="9"/>
        <v>1.476</v>
      </c>
      <c r="AP37"/>
      <c r="AQ37">
        <f t="shared" si="10"/>
        <v>2.72</v>
      </c>
      <c r="AR37"/>
    </row>
    <row r="38" spans="1:44" s="3" customFormat="1">
      <c r="A38" s="4" t="s">
        <v>99</v>
      </c>
      <c r="B38" s="3">
        <v>242</v>
      </c>
      <c r="C38" s="3">
        <v>98</v>
      </c>
      <c r="D38" s="3">
        <v>1041</v>
      </c>
      <c r="E38" s="3">
        <v>1008</v>
      </c>
      <c r="F38" s="3">
        <v>985</v>
      </c>
      <c r="G38" s="3">
        <v>957</v>
      </c>
      <c r="I38" s="3">
        <v>242</v>
      </c>
      <c r="J38" s="3">
        <v>464</v>
      </c>
      <c r="K38" s="3">
        <v>431</v>
      </c>
      <c r="L38" s="2" t="s">
        <v>100</v>
      </c>
      <c r="M38" s="2">
        <v>171</v>
      </c>
      <c r="N38" s="2" t="s">
        <v>101</v>
      </c>
      <c r="O38" s="2">
        <v>463</v>
      </c>
      <c r="P38" s="2" t="s">
        <v>53</v>
      </c>
      <c r="Q38" s="2">
        <v>236</v>
      </c>
      <c r="R38" s="2"/>
      <c r="S38" s="2"/>
      <c r="T38" s="2"/>
      <c r="U38" s="2"/>
      <c r="V38" s="3">
        <v>603</v>
      </c>
      <c r="W38" s="3">
        <v>605</v>
      </c>
      <c r="X38" s="3">
        <v>242</v>
      </c>
      <c r="Y38" s="3">
        <v>269</v>
      </c>
      <c r="Z38" s="3">
        <v>238</v>
      </c>
      <c r="AB38" s="2">
        <v>3</v>
      </c>
      <c r="AC38" s="2">
        <f t="shared" si="0"/>
        <v>1.0568527918781725</v>
      </c>
      <c r="AD38" s="2">
        <f t="shared" si="1"/>
        <v>9.9492385786802029E-2</v>
      </c>
      <c r="AE38" s="2">
        <f t="shared" si="2"/>
        <v>4.3016528925619832</v>
      </c>
      <c r="AF38" s="2">
        <f t="shared" si="3"/>
        <v>4.0702479338842972</v>
      </c>
      <c r="AG38" s="2">
        <f t="shared" si="4"/>
        <v>3.665289256198347</v>
      </c>
      <c r="AH38" s="2">
        <f t="shared" si="5"/>
        <v>0.4049586776859504</v>
      </c>
      <c r="AI38" s="2">
        <f t="shared" si="6"/>
        <v>3.1700288184438041E-2</v>
      </c>
      <c r="AJ38" s="2">
        <f t="shared" si="7"/>
        <v>2.8426395939086295E-2</v>
      </c>
      <c r="AK38" s="2">
        <f t="shared" si="8"/>
        <v>1.0033167495854063</v>
      </c>
      <c r="AL38">
        <v>37</v>
      </c>
      <c r="AN38">
        <f t="shared" si="9"/>
        <v>0.98499999999999999</v>
      </c>
      <c r="AP38"/>
      <c r="AQ38">
        <f t="shared" si="10"/>
        <v>1.9173553719008265</v>
      </c>
      <c r="AR38"/>
    </row>
    <row r="39" spans="1:44" s="4" customFormat="1">
      <c r="A39" s="2" t="s">
        <v>102</v>
      </c>
      <c r="B39" s="4">
        <v>175</v>
      </c>
      <c r="C39" s="4">
        <v>14</v>
      </c>
      <c r="D39" s="4">
        <v>142</v>
      </c>
      <c r="E39" s="4">
        <v>142</v>
      </c>
      <c r="F39" s="4">
        <v>136</v>
      </c>
      <c r="G39" s="4">
        <v>136</v>
      </c>
      <c r="I39" s="4">
        <v>11</v>
      </c>
      <c r="J39" s="4">
        <v>65</v>
      </c>
      <c r="K39" s="4">
        <v>64</v>
      </c>
      <c r="L39" s="2" t="s">
        <v>103</v>
      </c>
      <c r="M39" s="2">
        <v>33</v>
      </c>
      <c r="N39" s="2" t="s">
        <v>36</v>
      </c>
      <c r="O39" s="2">
        <v>18</v>
      </c>
      <c r="P39" s="2" t="s">
        <v>40</v>
      </c>
      <c r="Q39" s="2">
        <v>22</v>
      </c>
      <c r="R39" s="2"/>
      <c r="S39" s="2"/>
      <c r="T39" s="2"/>
      <c r="U39" s="2"/>
      <c r="V39" s="4">
        <v>44</v>
      </c>
      <c r="W39" s="4">
        <v>102</v>
      </c>
      <c r="X39" s="4">
        <v>175</v>
      </c>
      <c r="Y39" s="4">
        <v>98</v>
      </c>
      <c r="Z39" s="4">
        <v>0</v>
      </c>
      <c r="AB39" s="2">
        <v>3</v>
      </c>
      <c r="AC39" s="2">
        <f t="shared" si="0"/>
        <v>1.0441176470588236</v>
      </c>
      <c r="AD39" s="2">
        <f t="shared" si="1"/>
        <v>0.10294117647058823</v>
      </c>
      <c r="AE39" s="2">
        <f t="shared" si="2"/>
        <v>0.81142857142857139</v>
      </c>
      <c r="AF39" s="2">
        <f t="shared" si="3"/>
        <v>0.77714285714285714</v>
      </c>
      <c r="AG39" s="2">
        <f t="shared" si="4"/>
        <v>0.69714285714285718</v>
      </c>
      <c r="AH39" s="2">
        <f t="shared" si="5"/>
        <v>0.08</v>
      </c>
      <c r="AI39" s="2">
        <f t="shared" si="6"/>
        <v>0</v>
      </c>
      <c r="AJ39" s="2">
        <f t="shared" si="7"/>
        <v>0</v>
      </c>
      <c r="AK39" s="2">
        <f t="shared" si="8"/>
        <v>2.3181818181818183</v>
      </c>
      <c r="AL39">
        <v>38</v>
      </c>
      <c r="AN39">
        <f t="shared" si="9"/>
        <v>0.13600000000000001</v>
      </c>
      <c r="AP39"/>
      <c r="AQ39">
        <f t="shared" si="10"/>
        <v>0.37142857142857144</v>
      </c>
      <c r="AR39"/>
    </row>
    <row r="40" spans="1:44" s="3" customFormat="1">
      <c r="A40" s="2" t="s">
        <v>104</v>
      </c>
      <c r="B40" s="3">
        <v>200</v>
      </c>
      <c r="C40" s="3">
        <v>2</v>
      </c>
      <c r="D40" s="3">
        <v>156</v>
      </c>
      <c r="E40" s="3">
        <v>156</v>
      </c>
      <c r="F40" s="3">
        <v>153</v>
      </c>
      <c r="G40" s="3">
        <v>153</v>
      </c>
      <c r="I40" s="3">
        <v>6</v>
      </c>
      <c r="J40" s="3">
        <v>66</v>
      </c>
      <c r="K40" s="3">
        <v>84</v>
      </c>
      <c r="L40" s="2" t="s">
        <v>103</v>
      </c>
      <c r="M40" s="2">
        <v>18</v>
      </c>
      <c r="N40" s="2" t="s">
        <v>105</v>
      </c>
      <c r="O40" s="2">
        <v>31</v>
      </c>
      <c r="P40" s="2" t="s">
        <v>36</v>
      </c>
      <c r="Q40" s="2">
        <v>3</v>
      </c>
      <c r="R40" s="2"/>
      <c r="S40" s="2"/>
      <c r="T40" s="2"/>
      <c r="U40" s="2"/>
      <c r="V40" s="3">
        <v>45</v>
      </c>
      <c r="W40" s="3">
        <v>121</v>
      </c>
      <c r="X40" s="3">
        <v>200</v>
      </c>
      <c r="Y40" s="3">
        <v>265</v>
      </c>
      <c r="Z40" s="3">
        <v>67</v>
      </c>
      <c r="AB40" s="2">
        <v>3</v>
      </c>
      <c r="AC40" s="2">
        <f t="shared" si="0"/>
        <v>1.0196078431372548</v>
      </c>
      <c r="AD40" s="2">
        <f t="shared" si="1"/>
        <v>1.3071895424836602E-2</v>
      </c>
      <c r="AE40" s="2">
        <f t="shared" si="2"/>
        <v>0.78</v>
      </c>
      <c r="AF40" s="2">
        <f t="shared" si="3"/>
        <v>0.76500000000000001</v>
      </c>
      <c r="AG40" s="2">
        <f t="shared" si="4"/>
        <v>0.755</v>
      </c>
      <c r="AH40" s="2">
        <f t="shared" si="5"/>
        <v>0.01</v>
      </c>
      <c r="AI40" s="2">
        <f t="shared" si="6"/>
        <v>0</v>
      </c>
      <c r="AJ40" s="2">
        <f t="shared" si="7"/>
        <v>0</v>
      </c>
      <c r="AK40" s="2">
        <f t="shared" si="8"/>
        <v>2.6888888888888891</v>
      </c>
      <c r="AL40">
        <v>39</v>
      </c>
      <c r="AN40">
        <f t="shared" si="9"/>
        <v>0.153</v>
      </c>
      <c r="AP40"/>
      <c r="AQ40">
        <f t="shared" si="10"/>
        <v>0.33</v>
      </c>
      <c r="AR40"/>
    </row>
    <row r="41" spans="1:44" s="3" customFormat="1">
      <c r="A41" s="2" t="s">
        <v>106</v>
      </c>
      <c r="B41" s="3">
        <v>246</v>
      </c>
      <c r="C41" s="3">
        <v>34</v>
      </c>
      <c r="D41" s="3">
        <v>838</v>
      </c>
      <c r="E41" s="3">
        <v>815</v>
      </c>
      <c r="F41" s="3">
        <v>794</v>
      </c>
      <c r="G41" s="3">
        <v>773</v>
      </c>
      <c r="I41" s="3">
        <v>57</v>
      </c>
      <c r="J41" s="3">
        <v>303</v>
      </c>
      <c r="K41" s="3">
        <v>477</v>
      </c>
      <c r="L41" s="2" t="s">
        <v>26</v>
      </c>
      <c r="M41" s="2">
        <v>68</v>
      </c>
      <c r="N41" s="2" t="s">
        <v>33</v>
      </c>
      <c r="O41" s="2">
        <v>110</v>
      </c>
      <c r="P41" s="2" t="s">
        <v>44</v>
      </c>
      <c r="Q41" s="2">
        <v>59</v>
      </c>
      <c r="R41" s="2"/>
      <c r="S41" s="2"/>
      <c r="T41" s="2"/>
      <c r="U41" s="2"/>
      <c r="V41" s="3">
        <v>166</v>
      </c>
      <c r="W41" s="3">
        <v>665</v>
      </c>
      <c r="X41" s="3">
        <v>246</v>
      </c>
      <c r="Y41" s="3">
        <v>385</v>
      </c>
      <c r="Z41" s="3">
        <v>68</v>
      </c>
      <c r="AB41" s="2">
        <v>3</v>
      </c>
      <c r="AC41" s="2">
        <f t="shared" si="0"/>
        <v>1.0554156171284634</v>
      </c>
      <c r="AD41" s="2">
        <f t="shared" si="1"/>
        <v>4.2821158690176324E-2</v>
      </c>
      <c r="AE41" s="2">
        <f t="shared" si="2"/>
        <v>3.4065040650406506</v>
      </c>
      <c r="AF41" s="2">
        <f t="shared" si="3"/>
        <v>3.2276422764227641</v>
      </c>
      <c r="AG41" s="2">
        <f t="shared" si="4"/>
        <v>3.089430894308943</v>
      </c>
      <c r="AH41" s="2">
        <f t="shared" si="5"/>
        <v>0.13821138211382114</v>
      </c>
      <c r="AI41" s="2">
        <f t="shared" si="6"/>
        <v>2.7446300715990454E-2</v>
      </c>
      <c r="AJ41" s="2">
        <f t="shared" si="7"/>
        <v>2.6448362720403022E-2</v>
      </c>
      <c r="AK41" s="2">
        <f t="shared" si="8"/>
        <v>4.0060240963855422</v>
      </c>
      <c r="AL41">
        <v>40</v>
      </c>
      <c r="AN41">
        <f t="shared" si="9"/>
        <v>0.79400000000000004</v>
      </c>
      <c r="AP41"/>
      <c r="AQ41">
        <f t="shared" si="10"/>
        <v>1.2317073170731707</v>
      </c>
      <c r="AR41"/>
    </row>
    <row r="42" spans="1:44" s="3" customFormat="1">
      <c r="A42" s="2" t="s">
        <v>107</v>
      </c>
      <c r="B42" s="3">
        <v>662</v>
      </c>
      <c r="C42" s="3">
        <v>136</v>
      </c>
      <c r="D42" s="3">
        <v>2933</v>
      </c>
      <c r="E42" s="3">
        <v>2884</v>
      </c>
      <c r="F42" s="3">
        <v>2681</v>
      </c>
      <c r="G42" s="3">
        <v>2648</v>
      </c>
      <c r="I42" s="3">
        <v>243</v>
      </c>
      <c r="J42" s="3">
        <v>1271</v>
      </c>
      <c r="K42" s="3">
        <v>1377</v>
      </c>
      <c r="L42" s="2" t="s">
        <v>65</v>
      </c>
      <c r="M42" s="2">
        <v>1531</v>
      </c>
      <c r="N42" s="2" t="s">
        <v>66</v>
      </c>
      <c r="O42" s="2">
        <v>909</v>
      </c>
      <c r="P42" s="2" t="s">
        <v>108</v>
      </c>
      <c r="Q42" s="2">
        <v>159</v>
      </c>
      <c r="R42" s="2" t="s">
        <v>109</v>
      </c>
      <c r="S42" s="2">
        <v>183</v>
      </c>
      <c r="T42" s="2"/>
      <c r="U42" s="2"/>
      <c r="V42" s="3">
        <v>1726</v>
      </c>
      <c r="W42" s="3">
        <v>1751</v>
      </c>
      <c r="X42" s="3">
        <v>662</v>
      </c>
      <c r="Y42" s="3">
        <v>610</v>
      </c>
      <c r="Z42" s="3">
        <v>513</v>
      </c>
      <c r="AB42" s="2">
        <v>4</v>
      </c>
      <c r="AC42" s="2">
        <f t="shared" si="0"/>
        <v>1.0939947780678851</v>
      </c>
      <c r="AD42" s="2">
        <f t="shared" si="1"/>
        <v>5.0727340544572917E-2</v>
      </c>
      <c r="AE42" s="2">
        <f t="shared" si="2"/>
        <v>4.4305135951661629</v>
      </c>
      <c r="AF42" s="2">
        <f t="shared" si="3"/>
        <v>4.049848942598187</v>
      </c>
      <c r="AG42" s="2">
        <f t="shared" si="4"/>
        <v>3.8444108761329305</v>
      </c>
      <c r="AH42" s="2">
        <f t="shared" si="5"/>
        <v>0.20543806646525681</v>
      </c>
      <c r="AI42" s="2">
        <f t="shared" si="6"/>
        <v>1.6706443914081145E-2</v>
      </c>
      <c r="AJ42" s="2">
        <f t="shared" si="7"/>
        <v>1.2308839985080195E-2</v>
      </c>
      <c r="AK42" s="2">
        <f t="shared" si="8"/>
        <v>1.0144843568945539</v>
      </c>
      <c r="AL42">
        <v>41</v>
      </c>
      <c r="AN42">
        <f t="shared" si="9"/>
        <v>2.681</v>
      </c>
      <c r="AP42"/>
      <c r="AQ42">
        <f t="shared" si="10"/>
        <v>1.9199395770392749</v>
      </c>
      <c r="AR42"/>
    </row>
    <row r="43" spans="1:44" s="3" customFormat="1">
      <c r="A43" s="2" t="s">
        <v>110</v>
      </c>
      <c r="B43" s="3">
        <v>178</v>
      </c>
      <c r="C43" s="3">
        <v>46</v>
      </c>
      <c r="D43" s="3">
        <v>812</v>
      </c>
      <c r="E43" s="3">
        <v>804</v>
      </c>
      <c r="F43" s="3">
        <v>762</v>
      </c>
      <c r="G43" s="3">
        <v>754</v>
      </c>
      <c r="I43" s="3">
        <v>54</v>
      </c>
      <c r="J43" s="3">
        <v>299</v>
      </c>
      <c r="K43" s="3">
        <v>438</v>
      </c>
      <c r="L43" s="2" t="s">
        <v>111</v>
      </c>
      <c r="M43" s="2">
        <v>224</v>
      </c>
      <c r="N43" s="2" t="s">
        <v>74</v>
      </c>
      <c r="O43" s="2">
        <v>381</v>
      </c>
      <c r="P43" s="2" t="s">
        <v>112</v>
      </c>
      <c r="Q43" s="2">
        <v>49</v>
      </c>
      <c r="R43" s="2" t="s">
        <v>58</v>
      </c>
      <c r="S43" s="2">
        <v>189</v>
      </c>
      <c r="T43" s="2"/>
      <c r="U43" s="2"/>
      <c r="V43" s="3">
        <v>483</v>
      </c>
      <c r="W43" s="3">
        <v>457</v>
      </c>
      <c r="X43" s="3">
        <v>178</v>
      </c>
      <c r="Y43" s="3">
        <v>287</v>
      </c>
      <c r="Z43" s="3">
        <v>244</v>
      </c>
      <c r="AB43" s="2">
        <v>4</v>
      </c>
      <c r="AC43" s="2">
        <f t="shared" si="0"/>
        <v>1.0656167979002624</v>
      </c>
      <c r="AD43" s="2">
        <f t="shared" si="1"/>
        <v>6.0367454068241469E-2</v>
      </c>
      <c r="AE43" s="2">
        <f t="shared" si="2"/>
        <v>4.5617977528089888</v>
      </c>
      <c r="AF43" s="2">
        <f t="shared" si="3"/>
        <v>4.2808988764044944</v>
      </c>
      <c r="AG43" s="2">
        <f t="shared" si="4"/>
        <v>4.0224719101123592</v>
      </c>
      <c r="AH43" s="2">
        <f t="shared" si="5"/>
        <v>0.25842696629213485</v>
      </c>
      <c r="AI43" s="2">
        <f t="shared" si="6"/>
        <v>9.852216748768473E-3</v>
      </c>
      <c r="AJ43" s="2">
        <f t="shared" si="7"/>
        <v>1.0498687664041995E-2</v>
      </c>
      <c r="AK43" s="2">
        <f t="shared" si="8"/>
        <v>0.94616977225672882</v>
      </c>
      <c r="AL43">
        <v>42</v>
      </c>
      <c r="AN43">
        <f t="shared" si="9"/>
        <v>0.76200000000000001</v>
      </c>
      <c r="AP43"/>
      <c r="AQ43">
        <f t="shared" si="10"/>
        <v>1.6797752808988764</v>
      </c>
      <c r="AR43"/>
    </row>
    <row r="44" spans="1:44" s="3" customFormat="1">
      <c r="A44" s="2" t="s">
        <v>113</v>
      </c>
      <c r="B44" s="3">
        <v>62</v>
      </c>
      <c r="C44" s="3">
        <v>33</v>
      </c>
      <c r="D44" s="3">
        <v>147</v>
      </c>
      <c r="E44" s="3">
        <v>66</v>
      </c>
      <c r="F44" s="3">
        <v>74</v>
      </c>
      <c r="G44" s="3">
        <v>51</v>
      </c>
      <c r="I44" s="3">
        <v>86</v>
      </c>
      <c r="J44" s="3">
        <v>24</v>
      </c>
      <c r="K44" s="3">
        <v>37</v>
      </c>
      <c r="L44" s="2" t="s">
        <v>114</v>
      </c>
      <c r="M44" s="2">
        <v>36</v>
      </c>
      <c r="N44" s="2" t="s">
        <v>115</v>
      </c>
      <c r="O44" s="2">
        <v>34</v>
      </c>
      <c r="P44" s="2" t="s">
        <v>116</v>
      </c>
      <c r="Q44" s="2">
        <v>36</v>
      </c>
      <c r="R44" s="2" t="s">
        <v>117</v>
      </c>
      <c r="S44" s="2">
        <v>37</v>
      </c>
      <c r="T44" s="2"/>
      <c r="U44" s="2"/>
      <c r="V44" s="3">
        <v>44</v>
      </c>
      <c r="W44" s="3">
        <v>35</v>
      </c>
      <c r="X44" s="3">
        <v>62</v>
      </c>
      <c r="Y44" s="3">
        <v>54</v>
      </c>
      <c r="Z44" s="3">
        <v>35</v>
      </c>
      <c r="AB44" s="2">
        <v>4</v>
      </c>
      <c r="AC44" s="2">
        <f t="shared" si="0"/>
        <v>1.9864864864864864</v>
      </c>
      <c r="AD44" s="2">
        <f t="shared" si="1"/>
        <v>0.44594594594594594</v>
      </c>
      <c r="AE44" s="2">
        <f t="shared" si="2"/>
        <v>2.370967741935484</v>
      </c>
      <c r="AF44" s="2">
        <f t="shared" si="3"/>
        <v>1.1935483870967742</v>
      </c>
      <c r="AG44" s="2">
        <f t="shared" si="4"/>
        <v>0.66129032258064513</v>
      </c>
      <c r="AH44" s="2">
        <f t="shared" si="5"/>
        <v>0.532258064516129</v>
      </c>
      <c r="AI44" s="2">
        <f t="shared" si="6"/>
        <v>0.55102040816326525</v>
      </c>
      <c r="AJ44" s="2">
        <f t="shared" si="7"/>
        <v>0.3108108108108108</v>
      </c>
      <c r="AK44" s="2">
        <f t="shared" si="8"/>
        <v>0.79545454545454541</v>
      </c>
      <c r="AL44">
        <v>43</v>
      </c>
      <c r="AN44">
        <f t="shared" si="9"/>
        <v>7.3999999999999996E-2</v>
      </c>
      <c r="AP44"/>
      <c r="AQ44">
        <f t="shared" si="10"/>
        <v>0.38709677419354838</v>
      </c>
      <c r="AR44"/>
    </row>
    <row r="45" spans="1:44" s="3" customFormat="1">
      <c r="A45" s="2" t="s">
        <v>118</v>
      </c>
      <c r="B45" s="3">
        <v>100</v>
      </c>
      <c r="C45" s="3">
        <v>10</v>
      </c>
      <c r="D45" s="3">
        <v>173</v>
      </c>
      <c r="E45" s="3">
        <v>173</v>
      </c>
      <c r="F45" s="3">
        <v>171</v>
      </c>
      <c r="G45" s="3">
        <v>171</v>
      </c>
      <c r="I45" s="3">
        <v>14</v>
      </c>
      <c r="J45" s="3">
        <v>73</v>
      </c>
      <c r="K45" s="3">
        <v>86</v>
      </c>
      <c r="L45" s="2" t="s">
        <v>83</v>
      </c>
      <c r="M45" s="2">
        <v>33</v>
      </c>
      <c r="N45" s="2" t="s">
        <v>119</v>
      </c>
      <c r="O45" s="2">
        <v>74</v>
      </c>
      <c r="P45" s="2" t="s">
        <v>120</v>
      </c>
      <c r="Q45" s="2">
        <v>82</v>
      </c>
      <c r="R45" s="2" t="s">
        <v>121</v>
      </c>
      <c r="S45" s="2">
        <v>98</v>
      </c>
      <c r="T45" s="2"/>
      <c r="U45" s="2"/>
      <c r="V45" s="3">
        <v>111</v>
      </c>
      <c r="W45" s="3">
        <v>132</v>
      </c>
      <c r="X45" s="3">
        <v>100</v>
      </c>
      <c r="Y45" s="3">
        <v>95</v>
      </c>
      <c r="Z45" s="3">
        <v>106</v>
      </c>
      <c r="AB45" s="2">
        <v>4</v>
      </c>
      <c r="AC45" s="2">
        <f t="shared" si="0"/>
        <v>1.0116959064327486</v>
      </c>
      <c r="AD45" s="2">
        <f t="shared" si="1"/>
        <v>5.8479532163742687E-2</v>
      </c>
      <c r="AE45" s="2">
        <f t="shared" si="2"/>
        <v>1.73</v>
      </c>
      <c r="AF45" s="2">
        <f t="shared" si="3"/>
        <v>1.71</v>
      </c>
      <c r="AG45" s="2">
        <f t="shared" si="4"/>
        <v>1.61</v>
      </c>
      <c r="AH45" s="2">
        <f t="shared" si="5"/>
        <v>0.1</v>
      </c>
      <c r="AI45" s="2">
        <f t="shared" si="6"/>
        <v>0</v>
      </c>
      <c r="AJ45" s="2">
        <f t="shared" si="7"/>
        <v>0</v>
      </c>
      <c r="AK45" s="2">
        <f t="shared" si="8"/>
        <v>1.1891891891891893</v>
      </c>
      <c r="AL45">
        <v>44</v>
      </c>
      <c r="AN45">
        <f t="shared" si="9"/>
        <v>0.17100000000000001</v>
      </c>
      <c r="AP45"/>
      <c r="AQ45">
        <f t="shared" si="10"/>
        <v>0.73</v>
      </c>
      <c r="AR45"/>
    </row>
    <row r="46" spans="1:44" s="3" customFormat="1">
      <c r="A46" s="2" t="s">
        <v>122</v>
      </c>
      <c r="B46" s="3">
        <v>65</v>
      </c>
      <c r="C46" s="3">
        <v>28</v>
      </c>
      <c r="D46" s="3">
        <v>315</v>
      </c>
      <c r="E46" s="3">
        <v>300</v>
      </c>
      <c r="F46" s="3">
        <v>279</v>
      </c>
      <c r="G46" s="3">
        <v>272</v>
      </c>
      <c r="I46" s="3">
        <v>31</v>
      </c>
      <c r="J46" s="3">
        <v>138</v>
      </c>
      <c r="K46" s="3">
        <v>145</v>
      </c>
      <c r="L46" s="2" t="s">
        <v>123</v>
      </c>
      <c r="M46" s="2">
        <v>45</v>
      </c>
      <c r="N46" s="2" t="s">
        <v>84</v>
      </c>
      <c r="O46" s="2">
        <v>35</v>
      </c>
      <c r="P46" s="2" t="s">
        <v>124</v>
      </c>
      <c r="Q46" s="2">
        <v>131</v>
      </c>
      <c r="R46" s="2" t="s">
        <v>125</v>
      </c>
      <c r="S46" s="2">
        <v>68</v>
      </c>
      <c r="T46" s="2"/>
      <c r="U46" s="2"/>
      <c r="V46" s="3">
        <v>167</v>
      </c>
      <c r="W46" s="3">
        <v>204</v>
      </c>
      <c r="X46" s="3">
        <v>65</v>
      </c>
      <c r="Y46" s="3">
        <v>60</v>
      </c>
      <c r="Z46" s="3">
        <v>59</v>
      </c>
      <c r="AB46" s="2">
        <v>4</v>
      </c>
      <c r="AC46" s="2">
        <f t="shared" si="0"/>
        <v>1.1290322580645162</v>
      </c>
      <c r="AD46" s="2">
        <f t="shared" si="1"/>
        <v>0.1003584229390681</v>
      </c>
      <c r="AE46" s="2">
        <f t="shared" si="2"/>
        <v>4.8461538461538458</v>
      </c>
      <c r="AF46" s="2">
        <f t="shared" si="3"/>
        <v>4.2923076923076922</v>
      </c>
      <c r="AG46" s="2">
        <f t="shared" si="4"/>
        <v>3.8615384615384616</v>
      </c>
      <c r="AH46" s="2">
        <f t="shared" si="5"/>
        <v>0.43076923076923079</v>
      </c>
      <c r="AI46" s="2">
        <f t="shared" si="6"/>
        <v>4.7619047619047616E-2</v>
      </c>
      <c r="AJ46" s="2">
        <f t="shared" si="7"/>
        <v>2.5089605734767026E-2</v>
      </c>
      <c r="AK46" s="2">
        <f t="shared" si="8"/>
        <v>1.221556886227545</v>
      </c>
      <c r="AL46">
        <v>45</v>
      </c>
      <c r="AN46">
        <f t="shared" si="9"/>
        <v>0.27900000000000003</v>
      </c>
      <c r="AP46"/>
      <c r="AQ46">
        <f t="shared" si="10"/>
        <v>2.1230769230769231</v>
      </c>
      <c r="AR46"/>
    </row>
    <row r="47" spans="1:44" s="3" customFormat="1">
      <c r="A47" s="2" t="s">
        <v>126</v>
      </c>
      <c r="B47" s="3">
        <v>41</v>
      </c>
      <c r="C47" s="3">
        <v>6</v>
      </c>
      <c r="D47" s="3">
        <v>109</v>
      </c>
      <c r="E47" s="3">
        <v>107</v>
      </c>
      <c r="F47" s="3">
        <v>100</v>
      </c>
      <c r="G47" s="3">
        <v>98</v>
      </c>
      <c r="I47" s="3">
        <v>6</v>
      </c>
      <c r="J47" s="3">
        <v>46</v>
      </c>
      <c r="K47" s="3">
        <v>57</v>
      </c>
      <c r="L47" s="2" t="s">
        <v>65</v>
      </c>
      <c r="M47" s="2">
        <v>31</v>
      </c>
      <c r="N47" s="2" t="s">
        <v>97</v>
      </c>
      <c r="O47" s="2">
        <v>14</v>
      </c>
      <c r="P47" s="2" t="s">
        <v>127</v>
      </c>
      <c r="Q47" s="2">
        <v>40</v>
      </c>
      <c r="R47" s="2" t="s">
        <v>98</v>
      </c>
      <c r="S47" s="2">
        <v>41</v>
      </c>
      <c r="T47" s="2"/>
      <c r="U47" s="2"/>
      <c r="V47" s="3">
        <v>71</v>
      </c>
      <c r="W47" s="3">
        <v>67</v>
      </c>
      <c r="X47" s="3">
        <v>41</v>
      </c>
      <c r="Y47" s="3">
        <v>42</v>
      </c>
      <c r="Z47" s="3">
        <v>25</v>
      </c>
      <c r="AB47" s="2">
        <v>4</v>
      </c>
      <c r="AC47" s="2">
        <f t="shared" si="0"/>
        <v>1.0900000000000001</v>
      </c>
      <c r="AD47" s="2">
        <f t="shared" si="1"/>
        <v>0.06</v>
      </c>
      <c r="AE47" s="2">
        <f t="shared" si="2"/>
        <v>2.6585365853658538</v>
      </c>
      <c r="AF47" s="2">
        <f t="shared" si="3"/>
        <v>2.4390243902439024</v>
      </c>
      <c r="AG47" s="2">
        <f t="shared" si="4"/>
        <v>2.2926829268292681</v>
      </c>
      <c r="AH47" s="2">
        <f t="shared" si="5"/>
        <v>0.14634146341463414</v>
      </c>
      <c r="AI47" s="2">
        <f t="shared" si="6"/>
        <v>1.834862385321101E-2</v>
      </c>
      <c r="AJ47" s="2">
        <f t="shared" si="7"/>
        <v>0.02</v>
      </c>
      <c r="AK47" s="2">
        <f t="shared" si="8"/>
        <v>0.94366197183098588</v>
      </c>
      <c r="AL47">
        <v>46</v>
      </c>
      <c r="AN47">
        <f t="shared" si="9"/>
        <v>0.1</v>
      </c>
      <c r="AP47"/>
      <c r="AQ47">
        <f t="shared" si="10"/>
        <v>1.1219512195121952</v>
      </c>
      <c r="AR47"/>
    </row>
    <row r="48" spans="1:44" s="3" customFormat="1">
      <c r="A48" s="2" t="s">
        <v>128</v>
      </c>
      <c r="B48" s="3">
        <v>40</v>
      </c>
      <c r="C48" s="3">
        <v>0</v>
      </c>
      <c r="D48" s="3">
        <v>243</v>
      </c>
      <c r="E48" s="3">
        <v>243</v>
      </c>
      <c r="F48" s="3">
        <v>232</v>
      </c>
      <c r="G48" s="3">
        <v>232</v>
      </c>
      <c r="I48" s="3">
        <v>11</v>
      </c>
      <c r="J48" s="3">
        <v>101</v>
      </c>
      <c r="K48" s="3">
        <v>131</v>
      </c>
      <c r="L48" s="2" t="s">
        <v>129</v>
      </c>
      <c r="M48" s="2">
        <v>28</v>
      </c>
      <c r="N48" s="2" t="s">
        <v>130</v>
      </c>
      <c r="O48" s="2">
        <v>56</v>
      </c>
      <c r="P48" s="2" t="s">
        <v>131</v>
      </c>
      <c r="Q48" s="2">
        <v>19</v>
      </c>
      <c r="R48" s="2" t="s">
        <v>132</v>
      </c>
      <c r="S48" s="2">
        <v>41</v>
      </c>
      <c r="T48" s="2"/>
      <c r="U48" s="2"/>
      <c r="V48" s="3">
        <v>98</v>
      </c>
      <c r="W48" s="3">
        <v>195</v>
      </c>
      <c r="X48" s="3">
        <v>40</v>
      </c>
      <c r="Y48" s="3">
        <v>54</v>
      </c>
      <c r="Z48" s="3">
        <v>0</v>
      </c>
      <c r="AB48" s="2">
        <v>4</v>
      </c>
      <c r="AC48" s="2">
        <f t="shared" si="0"/>
        <v>1.0474137931034482</v>
      </c>
      <c r="AD48" s="2">
        <f t="shared" si="1"/>
        <v>0</v>
      </c>
      <c r="AE48" s="2">
        <f t="shared" si="2"/>
        <v>6.0750000000000002</v>
      </c>
      <c r="AF48" s="2">
        <f t="shared" si="3"/>
        <v>5.8</v>
      </c>
      <c r="AG48" s="2">
        <f t="shared" si="4"/>
        <v>5.8</v>
      </c>
      <c r="AH48" s="2">
        <f t="shared" si="5"/>
        <v>0</v>
      </c>
      <c r="AI48" s="2">
        <f t="shared" si="6"/>
        <v>0</v>
      </c>
      <c r="AJ48" s="2">
        <f t="shared" si="7"/>
        <v>0</v>
      </c>
      <c r="AK48" s="2">
        <f t="shared" si="8"/>
        <v>1.989795918367347</v>
      </c>
      <c r="AL48">
        <v>47</v>
      </c>
      <c r="AN48">
        <f t="shared" si="9"/>
        <v>0.23200000000000001</v>
      </c>
      <c r="AP48"/>
      <c r="AQ48">
        <f t="shared" si="10"/>
        <v>2.5249999999999999</v>
      </c>
      <c r="AR48"/>
    </row>
    <row r="49" spans="1:45" s="3" customFormat="1">
      <c r="A49" s="2" t="s">
        <v>133</v>
      </c>
      <c r="B49" s="3">
        <v>50</v>
      </c>
      <c r="C49" s="3">
        <v>11</v>
      </c>
      <c r="D49" s="3">
        <v>187</v>
      </c>
      <c r="E49" s="3">
        <v>185</v>
      </c>
      <c r="F49" s="3">
        <v>182</v>
      </c>
      <c r="G49" s="3">
        <v>180</v>
      </c>
      <c r="I49" s="3">
        <v>12</v>
      </c>
      <c r="J49" s="3">
        <v>74</v>
      </c>
      <c r="K49" s="3">
        <v>99</v>
      </c>
      <c r="L49" s="2" t="s">
        <v>90</v>
      </c>
      <c r="M49" s="2">
        <v>45</v>
      </c>
      <c r="N49" s="2" t="s">
        <v>84</v>
      </c>
      <c r="O49" s="2">
        <v>23</v>
      </c>
      <c r="P49" s="2" t="s">
        <v>108</v>
      </c>
      <c r="Q49" s="2">
        <v>34</v>
      </c>
      <c r="R49" s="2" t="s">
        <v>134</v>
      </c>
      <c r="S49" s="2">
        <v>16</v>
      </c>
      <c r="T49" s="2"/>
      <c r="U49" s="2"/>
      <c r="V49" s="3">
        <v>65</v>
      </c>
      <c r="W49" s="3">
        <v>157</v>
      </c>
      <c r="X49" s="3">
        <v>50</v>
      </c>
      <c r="Y49" s="3">
        <v>66</v>
      </c>
      <c r="Z49" s="3">
        <v>55</v>
      </c>
      <c r="AB49" s="2">
        <v>4</v>
      </c>
      <c r="AC49" s="2">
        <f t="shared" si="0"/>
        <v>1.0274725274725274</v>
      </c>
      <c r="AD49" s="2">
        <f t="shared" si="1"/>
        <v>6.043956043956044E-2</v>
      </c>
      <c r="AE49" s="2">
        <f t="shared" si="2"/>
        <v>3.74</v>
      </c>
      <c r="AF49" s="2">
        <f t="shared" si="3"/>
        <v>3.64</v>
      </c>
      <c r="AG49" s="2">
        <f t="shared" si="4"/>
        <v>3.42</v>
      </c>
      <c r="AH49" s="2">
        <f t="shared" si="5"/>
        <v>0.22</v>
      </c>
      <c r="AI49" s="2">
        <f t="shared" si="6"/>
        <v>1.06951871657754E-2</v>
      </c>
      <c r="AJ49" s="2">
        <f t="shared" si="7"/>
        <v>1.098901098901099E-2</v>
      </c>
      <c r="AK49" s="2">
        <f t="shared" si="8"/>
        <v>2.4153846153846152</v>
      </c>
      <c r="AL49">
        <v>48</v>
      </c>
      <c r="AN49">
        <f t="shared" si="9"/>
        <v>0.182</v>
      </c>
      <c r="AP49"/>
      <c r="AQ49">
        <f t="shared" si="10"/>
        <v>1.48</v>
      </c>
      <c r="AR49"/>
    </row>
    <row r="50" spans="1:45" s="3" customFormat="1">
      <c r="A50" s="2" t="s">
        <v>135</v>
      </c>
      <c r="B50" s="3">
        <v>49</v>
      </c>
      <c r="C50" s="3">
        <v>7</v>
      </c>
      <c r="D50" s="3">
        <v>106</v>
      </c>
      <c r="E50" s="3">
        <v>105</v>
      </c>
      <c r="F50" s="3">
        <v>106</v>
      </c>
      <c r="G50" s="3">
        <v>105</v>
      </c>
      <c r="I50" s="3">
        <v>11</v>
      </c>
      <c r="J50" s="3">
        <v>42</v>
      </c>
      <c r="K50" s="3">
        <v>53</v>
      </c>
      <c r="L50" s="2" t="s">
        <v>105</v>
      </c>
      <c r="M50" s="2">
        <v>9</v>
      </c>
      <c r="N50" s="2" t="s">
        <v>73</v>
      </c>
      <c r="O50" s="2">
        <v>14</v>
      </c>
      <c r="P50" s="2" t="s">
        <v>136</v>
      </c>
      <c r="Q50" s="2">
        <v>17</v>
      </c>
      <c r="R50" s="2" t="s">
        <v>137</v>
      </c>
      <c r="S50" s="2">
        <v>18</v>
      </c>
      <c r="T50" s="2" t="s">
        <v>138</v>
      </c>
      <c r="U50" s="2">
        <v>17</v>
      </c>
      <c r="V50" s="3">
        <v>44</v>
      </c>
      <c r="W50" s="3">
        <v>72</v>
      </c>
      <c r="X50" s="3">
        <v>49</v>
      </c>
      <c r="Y50" s="3">
        <v>53</v>
      </c>
      <c r="Z50" s="3">
        <v>36</v>
      </c>
      <c r="AB50" s="2">
        <v>5</v>
      </c>
      <c r="AC50" s="2">
        <f t="shared" si="0"/>
        <v>1</v>
      </c>
      <c r="AD50" s="2">
        <f t="shared" si="1"/>
        <v>6.6037735849056603E-2</v>
      </c>
      <c r="AE50" s="2">
        <f t="shared" si="2"/>
        <v>2.1632653061224492</v>
      </c>
      <c r="AF50" s="2">
        <f t="shared" si="3"/>
        <v>2.1632653061224492</v>
      </c>
      <c r="AG50" s="2">
        <f t="shared" si="4"/>
        <v>2.0204081632653059</v>
      </c>
      <c r="AH50" s="2">
        <f t="shared" si="5"/>
        <v>0.14285714285714285</v>
      </c>
      <c r="AI50" s="2">
        <f t="shared" si="6"/>
        <v>9.433962264150943E-3</v>
      </c>
      <c r="AJ50" s="2">
        <f t="shared" si="7"/>
        <v>9.433962264150943E-3</v>
      </c>
      <c r="AK50" s="2">
        <f t="shared" si="8"/>
        <v>1.6363636363636365</v>
      </c>
      <c r="AL50">
        <v>49</v>
      </c>
      <c r="AN50">
        <f t="shared" si="9"/>
        <v>0.106</v>
      </c>
      <c r="AP50"/>
      <c r="AQ50">
        <f t="shared" si="10"/>
        <v>0.8571428571428571</v>
      </c>
      <c r="AR50"/>
    </row>
    <row r="51" spans="1:45" s="3" customFormat="1">
      <c r="A51" s="3" t="s">
        <v>139</v>
      </c>
      <c r="B51" s="3">
        <v>19</v>
      </c>
      <c r="C51" s="3">
        <v>7</v>
      </c>
      <c r="D51" s="3">
        <v>54</v>
      </c>
      <c r="E51" s="3">
        <v>50</v>
      </c>
      <c r="F51" s="3">
        <v>50</v>
      </c>
      <c r="G51" s="3">
        <v>48</v>
      </c>
      <c r="I51" s="3">
        <v>5</v>
      </c>
      <c r="J51" s="3">
        <v>24</v>
      </c>
      <c r="K51" s="3">
        <v>25</v>
      </c>
      <c r="L51" s="3" t="s">
        <v>140</v>
      </c>
      <c r="M51" s="3">
        <v>11</v>
      </c>
      <c r="N51" s="3" t="s">
        <v>141</v>
      </c>
      <c r="O51" s="3">
        <v>11</v>
      </c>
      <c r="P51" s="3" t="s">
        <v>94</v>
      </c>
      <c r="Q51" s="3">
        <v>11</v>
      </c>
      <c r="R51" s="3" t="s">
        <v>117</v>
      </c>
      <c r="S51" s="3">
        <v>8</v>
      </c>
      <c r="V51" s="3">
        <v>17</v>
      </c>
      <c r="W51" s="3">
        <v>35</v>
      </c>
      <c r="X51" s="3">
        <v>19</v>
      </c>
      <c r="Y51" s="3">
        <v>23</v>
      </c>
      <c r="Z51" s="3">
        <v>10</v>
      </c>
      <c r="AB51" s="3">
        <v>4</v>
      </c>
      <c r="AC51" s="2">
        <f t="shared" si="0"/>
        <v>1.08</v>
      </c>
      <c r="AD51" s="2">
        <f t="shared" si="1"/>
        <v>0.14000000000000001</v>
      </c>
      <c r="AE51" s="2">
        <f t="shared" si="2"/>
        <v>2.8421052631578947</v>
      </c>
      <c r="AF51" s="2">
        <f t="shared" si="3"/>
        <v>2.6315789473684212</v>
      </c>
      <c r="AG51" s="2">
        <f t="shared" si="4"/>
        <v>2.263157894736842</v>
      </c>
      <c r="AH51" s="2">
        <f t="shared" si="5"/>
        <v>0.36842105263157893</v>
      </c>
      <c r="AI51" s="2">
        <f t="shared" si="6"/>
        <v>7.407407407407407E-2</v>
      </c>
      <c r="AJ51" s="2">
        <f t="shared" si="7"/>
        <v>0.04</v>
      </c>
      <c r="AK51" s="2">
        <f t="shared" si="8"/>
        <v>2.0588235294117645</v>
      </c>
      <c r="AL51">
        <v>50</v>
      </c>
      <c r="AN51">
        <f t="shared" si="9"/>
        <v>0.05</v>
      </c>
      <c r="AP51"/>
      <c r="AQ51">
        <f t="shared" si="10"/>
        <v>1.263157894736842</v>
      </c>
      <c r="AR51"/>
    </row>
    <row r="52" spans="1:45">
      <c r="B52">
        <f>SUM(B2:B51)</f>
        <v>48556</v>
      </c>
      <c r="C52">
        <f t="shared" ref="C52:G52" si="11">SUM(C2:C51)</f>
        <v>12261</v>
      </c>
      <c r="D52">
        <f t="shared" si="11"/>
        <v>299080</v>
      </c>
      <c r="E52">
        <f t="shared" si="11"/>
        <v>294646</v>
      </c>
      <c r="F52">
        <f t="shared" si="11"/>
        <v>260611</v>
      </c>
      <c r="G52">
        <f t="shared" si="11"/>
        <v>257462</v>
      </c>
      <c r="AN52">
        <f t="shared" si="9"/>
        <v>260.61099999999999</v>
      </c>
    </row>
    <row r="53" spans="1:45">
      <c r="AN53">
        <f t="shared" si="9"/>
        <v>0</v>
      </c>
    </row>
    <row r="54" spans="1:45">
      <c r="A54" s="5" t="s">
        <v>142</v>
      </c>
      <c r="B54">
        <v>123</v>
      </c>
      <c r="C54">
        <v>125</v>
      </c>
      <c r="D54">
        <v>475</v>
      </c>
      <c r="E54">
        <v>371</v>
      </c>
      <c r="F54">
        <v>317</v>
      </c>
      <c r="G54">
        <v>284</v>
      </c>
      <c r="I54">
        <v>133</v>
      </c>
      <c r="J54">
        <v>180</v>
      </c>
      <c r="K54">
        <v>153</v>
      </c>
      <c r="L54" s="6" t="s">
        <v>143</v>
      </c>
      <c r="M54">
        <v>175</v>
      </c>
      <c r="V54">
        <v>175</v>
      </c>
      <c r="W54">
        <v>152</v>
      </c>
      <c r="Y54" s="3">
        <v>115</v>
      </c>
      <c r="Z54" s="3">
        <v>77</v>
      </c>
      <c r="AA54" t="s">
        <v>144</v>
      </c>
      <c r="AC54" s="2">
        <f t="shared" ref="AC54:AC60" si="12">D54/F54</f>
        <v>1.498422712933754</v>
      </c>
      <c r="AD54" s="2">
        <f t="shared" ref="AD54:AD60" si="13">C54/F54</f>
        <v>0.39432176656151419</v>
      </c>
      <c r="AE54" s="2">
        <f t="shared" ref="AE54:AE60" si="14">D54/B54</f>
        <v>3.8617886178861789</v>
      </c>
      <c r="AF54" s="2">
        <f t="shared" ref="AF54:AF60" si="15">F54/B54</f>
        <v>2.5772357723577235</v>
      </c>
      <c r="AG54" s="2">
        <f t="shared" ref="AG54:AG60" si="16">(F54-C54)/B54</f>
        <v>1.5609756097560976</v>
      </c>
      <c r="AH54" s="2">
        <f t="shared" ref="AH54:AH60" si="17">C54/B54</f>
        <v>1.0162601626016261</v>
      </c>
      <c r="AI54" s="2">
        <f t="shared" ref="AI54:AI60" si="18">(D54-E54)/D54</f>
        <v>0.21894736842105264</v>
      </c>
      <c r="AJ54" s="2">
        <f t="shared" ref="AJ54:AJ60" si="19">(F54-G54)/F54</f>
        <v>0.10410094637223975</v>
      </c>
      <c r="AK54" s="2">
        <f t="shared" ref="AK54:AK60" si="20">W54/V54</f>
        <v>0.86857142857142855</v>
      </c>
      <c r="AL54">
        <v>51</v>
      </c>
      <c r="AN54">
        <f t="shared" si="9"/>
        <v>0.317</v>
      </c>
      <c r="AQ54">
        <f t="shared" si="10"/>
        <v>1.4634146341463414</v>
      </c>
    </row>
    <row r="55" spans="1:45">
      <c r="A55" s="5" t="s">
        <v>145</v>
      </c>
      <c r="B55">
        <v>178</v>
      </c>
      <c r="C55">
        <v>238</v>
      </c>
      <c r="D55">
        <v>1168</v>
      </c>
      <c r="E55">
        <v>1051</v>
      </c>
      <c r="F55">
        <v>707</v>
      </c>
      <c r="G55">
        <v>659</v>
      </c>
      <c r="I55">
        <v>162</v>
      </c>
      <c r="J55">
        <v>457</v>
      </c>
      <c r="K55">
        <v>514</v>
      </c>
      <c r="L55" s="6" t="s">
        <v>146</v>
      </c>
      <c r="M55">
        <v>346</v>
      </c>
      <c r="N55" s="6" t="s">
        <v>147</v>
      </c>
      <c r="O55">
        <v>332</v>
      </c>
      <c r="P55" s="6" t="s">
        <v>148</v>
      </c>
      <c r="Q55">
        <v>268</v>
      </c>
      <c r="V55">
        <v>404</v>
      </c>
      <c r="W55">
        <v>413</v>
      </c>
      <c r="Y55" s="3">
        <v>268</v>
      </c>
      <c r="Z55" s="3">
        <v>382</v>
      </c>
      <c r="AA55" t="s">
        <v>149</v>
      </c>
      <c r="AC55" s="2">
        <f t="shared" si="12"/>
        <v>1.652050919377652</v>
      </c>
      <c r="AD55" s="2">
        <f t="shared" si="13"/>
        <v>0.33663366336633666</v>
      </c>
      <c r="AE55" s="2">
        <f t="shared" si="14"/>
        <v>6.5617977528089888</v>
      </c>
      <c r="AF55" s="2">
        <f t="shared" si="15"/>
        <v>3.9719101123595504</v>
      </c>
      <c r="AG55" s="2">
        <f t="shared" si="16"/>
        <v>2.6348314606741572</v>
      </c>
      <c r="AH55" s="2">
        <f t="shared" si="17"/>
        <v>1.3370786516853932</v>
      </c>
      <c r="AI55" s="2">
        <f t="shared" si="18"/>
        <v>0.10017123287671233</v>
      </c>
      <c r="AJ55" s="2">
        <f t="shared" si="19"/>
        <v>6.7892503536067891E-2</v>
      </c>
      <c r="AK55" s="2">
        <f t="shared" si="20"/>
        <v>1.0222772277227723</v>
      </c>
      <c r="AL55">
        <v>52</v>
      </c>
      <c r="AN55">
        <f t="shared" si="9"/>
        <v>0.70699999999999996</v>
      </c>
      <c r="AQ55">
        <f t="shared" si="10"/>
        <v>2.5674157303370788</v>
      </c>
    </row>
    <row r="56" spans="1:45">
      <c r="A56" s="5" t="s">
        <v>150</v>
      </c>
      <c r="B56">
        <v>906</v>
      </c>
      <c r="C56">
        <v>674</v>
      </c>
      <c r="D56">
        <v>4844</v>
      </c>
      <c r="E56">
        <v>4331</v>
      </c>
      <c r="F56">
        <v>3638</v>
      </c>
      <c r="G56">
        <v>3400</v>
      </c>
      <c r="I56">
        <v>1051</v>
      </c>
      <c r="J56">
        <v>2210</v>
      </c>
      <c r="K56">
        <v>1484</v>
      </c>
      <c r="L56" s="6" t="s">
        <v>151</v>
      </c>
      <c r="M56">
        <v>1352</v>
      </c>
      <c r="N56" s="6" t="s">
        <v>152</v>
      </c>
      <c r="O56">
        <v>775</v>
      </c>
      <c r="V56">
        <v>1369</v>
      </c>
      <c r="W56">
        <v>2714</v>
      </c>
      <c r="Y56" s="3">
        <v>1430</v>
      </c>
      <c r="Z56" s="3">
        <v>1203</v>
      </c>
      <c r="AA56" t="s">
        <v>153</v>
      </c>
      <c r="AC56" s="2">
        <f t="shared" si="12"/>
        <v>1.3315008246289171</v>
      </c>
      <c r="AD56" s="2">
        <f t="shared" si="13"/>
        <v>0.18526663001649257</v>
      </c>
      <c r="AE56" s="2">
        <f t="shared" si="14"/>
        <v>5.3465783664459163</v>
      </c>
      <c r="AF56" s="2">
        <f t="shared" si="15"/>
        <v>4.0154525386313464</v>
      </c>
      <c r="AG56" s="2">
        <f t="shared" si="16"/>
        <v>3.2715231788079469</v>
      </c>
      <c r="AH56" s="2">
        <f t="shared" si="17"/>
        <v>0.74392935982339958</v>
      </c>
      <c r="AI56" s="2">
        <f t="shared" si="18"/>
        <v>0.10590421139554088</v>
      </c>
      <c r="AJ56" s="2">
        <f t="shared" si="19"/>
        <v>6.5420560747663545E-2</v>
      </c>
      <c r="AK56" s="2">
        <f t="shared" si="20"/>
        <v>1.9824689554419284</v>
      </c>
      <c r="AL56">
        <v>53</v>
      </c>
      <c r="AN56">
        <f t="shared" si="9"/>
        <v>3.6379999999999999</v>
      </c>
      <c r="AQ56">
        <f t="shared" si="10"/>
        <v>2.4392935982339954</v>
      </c>
    </row>
    <row r="57" spans="1:45">
      <c r="A57" s="5" t="s">
        <v>154</v>
      </c>
      <c r="B57">
        <v>34</v>
      </c>
      <c r="C57">
        <v>45</v>
      </c>
      <c r="D57">
        <v>192</v>
      </c>
      <c r="E57">
        <v>183</v>
      </c>
      <c r="F57">
        <v>103</v>
      </c>
      <c r="G57">
        <v>95</v>
      </c>
      <c r="I57">
        <v>16</v>
      </c>
      <c r="J57">
        <v>120</v>
      </c>
      <c r="K57">
        <v>55</v>
      </c>
      <c r="L57" s="6" t="s">
        <v>146</v>
      </c>
      <c r="M57">
        <v>56</v>
      </c>
      <c r="N57" s="6" t="s">
        <v>147</v>
      </c>
      <c r="O57">
        <v>87</v>
      </c>
      <c r="V57">
        <v>88</v>
      </c>
      <c r="W57">
        <v>27</v>
      </c>
      <c r="Y57" s="3">
        <v>38</v>
      </c>
      <c r="Z57" s="3">
        <v>26</v>
      </c>
      <c r="AA57" t="s">
        <v>155</v>
      </c>
      <c r="AC57" s="2">
        <f t="shared" si="12"/>
        <v>1.8640776699029127</v>
      </c>
      <c r="AD57" s="2">
        <f t="shared" si="13"/>
        <v>0.43689320388349512</v>
      </c>
      <c r="AE57" s="2">
        <f t="shared" si="14"/>
        <v>5.6470588235294121</v>
      </c>
      <c r="AF57" s="2">
        <f t="shared" si="15"/>
        <v>3.0294117647058822</v>
      </c>
      <c r="AG57" s="2">
        <f t="shared" si="16"/>
        <v>1.7058823529411764</v>
      </c>
      <c r="AH57" s="2">
        <f t="shared" si="17"/>
        <v>1.3235294117647058</v>
      </c>
      <c r="AI57" s="2">
        <f t="shared" si="18"/>
        <v>4.6875E-2</v>
      </c>
      <c r="AJ57" s="2">
        <f t="shared" si="19"/>
        <v>7.7669902912621352E-2</v>
      </c>
      <c r="AK57" s="2">
        <f t="shared" si="20"/>
        <v>0.30681818181818182</v>
      </c>
      <c r="AL57">
        <v>54</v>
      </c>
      <c r="AN57">
        <f t="shared" si="9"/>
        <v>0.10299999999999999</v>
      </c>
      <c r="AQ57">
        <f t="shared" si="10"/>
        <v>3.5294117647058822</v>
      </c>
    </row>
    <row r="58" spans="1:45">
      <c r="A58" s="5" t="s">
        <v>156</v>
      </c>
      <c r="B58">
        <v>56</v>
      </c>
      <c r="C58">
        <v>48</v>
      </c>
      <c r="D58">
        <v>268</v>
      </c>
      <c r="E58">
        <v>267</v>
      </c>
      <c r="F58">
        <v>195</v>
      </c>
      <c r="G58">
        <v>194</v>
      </c>
      <c r="I58">
        <v>56</v>
      </c>
      <c r="J58">
        <v>144</v>
      </c>
      <c r="K58">
        <v>111</v>
      </c>
      <c r="L58" s="6" t="s">
        <v>157</v>
      </c>
      <c r="M58">
        <v>76</v>
      </c>
      <c r="N58" s="6" t="s">
        <v>158</v>
      </c>
      <c r="O58">
        <v>60</v>
      </c>
      <c r="V58">
        <v>88</v>
      </c>
      <c r="W58">
        <v>128</v>
      </c>
      <c r="Y58" s="3">
        <v>103</v>
      </c>
      <c r="Z58" s="3">
        <v>112</v>
      </c>
      <c r="AA58" t="s">
        <v>159</v>
      </c>
      <c r="AC58" s="2">
        <f t="shared" si="12"/>
        <v>1.3743589743589744</v>
      </c>
      <c r="AD58" s="2">
        <f t="shared" si="13"/>
        <v>0.24615384615384617</v>
      </c>
      <c r="AE58" s="2">
        <f t="shared" si="14"/>
        <v>4.7857142857142856</v>
      </c>
      <c r="AF58" s="2">
        <f t="shared" si="15"/>
        <v>3.4821428571428572</v>
      </c>
      <c r="AG58" s="2">
        <f t="shared" si="16"/>
        <v>2.625</v>
      </c>
      <c r="AH58" s="2">
        <f t="shared" si="17"/>
        <v>0.8571428571428571</v>
      </c>
      <c r="AI58" s="2">
        <f t="shared" si="18"/>
        <v>3.7313432835820895E-3</v>
      </c>
      <c r="AJ58" s="2">
        <f t="shared" si="19"/>
        <v>5.1282051282051282E-3</v>
      </c>
      <c r="AK58" s="2">
        <f t="shared" si="20"/>
        <v>1.4545454545454546</v>
      </c>
      <c r="AL58">
        <v>55</v>
      </c>
      <c r="AN58">
        <f t="shared" si="9"/>
        <v>0.19500000000000001</v>
      </c>
      <c r="AQ58">
        <f t="shared" si="10"/>
        <v>2.5714285714285716</v>
      </c>
    </row>
    <row r="59" spans="1:45">
      <c r="A59" s="5" t="s">
        <v>160</v>
      </c>
      <c r="B59">
        <v>351</v>
      </c>
      <c r="C59">
        <v>335</v>
      </c>
      <c r="D59">
        <v>2154</v>
      </c>
      <c r="E59">
        <v>2008</v>
      </c>
      <c r="F59">
        <v>1144</v>
      </c>
      <c r="G59">
        <v>1057</v>
      </c>
      <c r="I59">
        <v>284</v>
      </c>
      <c r="J59">
        <v>1028</v>
      </c>
      <c r="K59">
        <v>826</v>
      </c>
      <c r="L59" s="6" t="s">
        <v>161</v>
      </c>
      <c r="M59">
        <v>473</v>
      </c>
      <c r="N59" s="6" t="s">
        <v>162</v>
      </c>
      <c r="O59">
        <v>445</v>
      </c>
      <c r="P59" s="6" t="s">
        <v>163</v>
      </c>
      <c r="Q59">
        <v>585</v>
      </c>
      <c r="V59">
        <v>702</v>
      </c>
      <c r="W59">
        <v>634</v>
      </c>
      <c r="Y59" s="3">
        <v>336</v>
      </c>
      <c r="Z59" s="3">
        <v>262</v>
      </c>
      <c r="AA59" t="s">
        <v>153</v>
      </c>
      <c r="AC59" s="2">
        <f t="shared" si="12"/>
        <v>1.8828671328671329</v>
      </c>
      <c r="AD59" s="2">
        <f t="shared" si="13"/>
        <v>0.29283216783216781</v>
      </c>
      <c r="AE59" s="2">
        <f t="shared" si="14"/>
        <v>6.1367521367521372</v>
      </c>
      <c r="AF59" s="2">
        <f t="shared" si="15"/>
        <v>3.2592592592592591</v>
      </c>
      <c r="AG59" s="2">
        <f t="shared" si="16"/>
        <v>2.3048433048433048</v>
      </c>
      <c r="AH59" s="2">
        <f t="shared" si="17"/>
        <v>0.95441595441595439</v>
      </c>
      <c r="AI59" s="2">
        <f t="shared" si="18"/>
        <v>6.778087279480037E-2</v>
      </c>
      <c r="AJ59" s="2">
        <f t="shared" si="19"/>
        <v>7.6048951048951055E-2</v>
      </c>
      <c r="AK59" s="2">
        <f t="shared" si="20"/>
        <v>0.90313390313390318</v>
      </c>
      <c r="AL59">
        <v>56</v>
      </c>
      <c r="AN59">
        <f t="shared" si="9"/>
        <v>1.1439999999999999</v>
      </c>
      <c r="AQ59">
        <f t="shared" si="10"/>
        <v>2.9287749287749287</v>
      </c>
    </row>
    <row r="60" spans="1:45">
      <c r="A60" s="5" t="s">
        <v>164</v>
      </c>
      <c r="B60">
        <v>117</v>
      </c>
      <c r="C60">
        <v>349</v>
      </c>
      <c r="D60">
        <v>1636</v>
      </c>
      <c r="E60">
        <v>1501</v>
      </c>
      <c r="F60">
        <v>941</v>
      </c>
      <c r="G60">
        <v>888</v>
      </c>
      <c r="I60">
        <v>182</v>
      </c>
      <c r="J60">
        <v>899</v>
      </c>
      <c r="K60">
        <v>549</v>
      </c>
      <c r="L60" s="6" t="s">
        <v>165</v>
      </c>
      <c r="M60">
        <v>544</v>
      </c>
      <c r="V60">
        <v>544</v>
      </c>
      <c r="W60">
        <v>542</v>
      </c>
      <c r="Y60" s="3">
        <v>338</v>
      </c>
      <c r="Z60" s="3">
        <v>244</v>
      </c>
      <c r="AA60" t="s">
        <v>153</v>
      </c>
      <c r="AC60" s="2">
        <f t="shared" si="12"/>
        <v>1.7385759829968119</v>
      </c>
      <c r="AD60" s="2">
        <f t="shared" si="13"/>
        <v>0.37088204038257172</v>
      </c>
      <c r="AE60" s="2">
        <f t="shared" si="14"/>
        <v>13.982905982905983</v>
      </c>
      <c r="AF60" s="2">
        <f t="shared" si="15"/>
        <v>8.0427350427350426</v>
      </c>
      <c r="AG60" s="2">
        <f t="shared" si="16"/>
        <v>5.0598290598290596</v>
      </c>
      <c r="AH60" s="2">
        <f t="shared" si="17"/>
        <v>2.982905982905983</v>
      </c>
      <c r="AI60" s="2">
        <f t="shared" si="18"/>
        <v>8.2518337408312964E-2</v>
      </c>
      <c r="AJ60" s="2">
        <f t="shared" si="19"/>
        <v>5.6323060573857602E-2</v>
      </c>
      <c r="AK60" s="2">
        <f t="shared" si="20"/>
        <v>0.99632352941176472</v>
      </c>
      <c r="AL60">
        <v>57</v>
      </c>
      <c r="AN60">
        <f t="shared" si="9"/>
        <v>0.94099999999999995</v>
      </c>
      <c r="AQ60">
        <f t="shared" si="10"/>
        <v>7.683760683760684</v>
      </c>
    </row>
    <row r="61" spans="1:45">
      <c r="B61">
        <f>SUM(B54:B60)</f>
        <v>1765</v>
      </c>
      <c r="C61">
        <f t="shared" ref="C61:G61" si="21">SUM(C54:C60)</f>
        <v>1814</v>
      </c>
      <c r="D61">
        <f t="shared" si="21"/>
        <v>10737</v>
      </c>
      <c r="E61">
        <f t="shared" si="21"/>
        <v>9712</v>
      </c>
      <c r="F61">
        <f t="shared" si="21"/>
        <v>7045</v>
      </c>
      <c r="G61">
        <f t="shared" si="21"/>
        <v>6577</v>
      </c>
      <c r="AN61">
        <f t="shared" si="9"/>
        <v>7.0449999999999999</v>
      </c>
    </row>
    <row r="62" spans="1:45">
      <c r="AN62">
        <f t="shared" si="9"/>
        <v>0</v>
      </c>
    </row>
    <row r="63" spans="1:45">
      <c r="A63" s="2" t="s">
        <v>19</v>
      </c>
      <c r="B63" s="2">
        <v>4796</v>
      </c>
      <c r="C63" s="2">
        <v>561</v>
      </c>
      <c r="D63" s="2">
        <v>9335</v>
      </c>
      <c r="E63" s="2">
        <v>9098</v>
      </c>
      <c r="F63" s="2">
        <v>7340</v>
      </c>
      <c r="G63" s="2">
        <v>7179</v>
      </c>
      <c r="H63">
        <v>820</v>
      </c>
      <c r="I63">
        <v>2713</v>
      </c>
      <c r="J63">
        <v>3146</v>
      </c>
      <c r="K63">
        <v>2704</v>
      </c>
      <c r="L63" s="2" t="s">
        <v>20</v>
      </c>
      <c r="M63" s="2">
        <v>2955</v>
      </c>
      <c r="N63" s="2"/>
      <c r="O63" s="2"/>
      <c r="P63" s="2"/>
      <c r="Q63" s="2"/>
      <c r="R63" s="2"/>
      <c r="S63" s="2"/>
      <c r="T63" s="2"/>
      <c r="U63" s="2"/>
      <c r="V63" s="2">
        <v>2955</v>
      </c>
      <c r="W63">
        <v>5328</v>
      </c>
      <c r="X63" s="2">
        <v>4576</v>
      </c>
      <c r="Y63" s="2">
        <v>4799</v>
      </c>
      <c r="Z63" s="2">
        <v>426</v>
      </c>
      <c r="AB63" s="2">
        <v>1</v>
      </c>
      <c r="AC63" s="2">
        <f>D63/F63</f>
        <v>1.2717983651226159</v>
      </c>
      <c r="AD63" s="2">
        <f>C63/F63</f>
        <v>7.6430517711171667E-2</v>
      </c>
      <c r="AE63" s="2">
        <f>D63/B63</f>
        <v>1.9464136780650543</v>
      </c>
      <c r="AF63" s="2">
        <f>F63/B63</f>
        <v>1.530442035029191</v>
      </c>
      <c r="AG63" s="2">
        <f>(F63-C63)/B63</f>
        <v>1.4134695579649708</v>
      </c>
      <c r="AH63" s="2">
        <f>C63/B63</f>
        <v>0.11697247706422019</v>
      </c>
      <c r="AI63" s="2">
        <f>(D63-E63)/D63</f>
        <v>2.5388323513658276E-2</v>
      </c>
      <c r="AJ63" s="2">
        <f>(F63-G63)/F63</f>
        <v>2.1934604904632154E-2</v>
      </c>
      <c r="AK63" s="2">
        <f>W63/V63</f>
        <v>1.8030456852791878</v>
      </c>
      <c r="AN63">
        <f t="shared" si="9"/>
        <v>7.34</v>
      </c>
      <c r="AO63">
        <f>I63/B63</f>
        <v>0.56567973311092579</v>
      </c>
      <c r="AP63">
        <f t="shared" ref="AP63:AP66" si="22">I63/B63</f>
        <v>0.56567973311092579</v>
      </c>
      <c r="AQ63">
        <f t="shared" si="10"/>
        <v>0.65596330275229353</v>
      </c>
      <c r="AR63">
        <f>(J63+J2)/(B63+B2)</f>
        <v>0.81423388817755016</v>
      </c>
      <c r="AS63">
        <f>(B2-B63)/B63</f>
        <v>-4.5871559633027525E-2</v>
      </c>
    </row>
    <row r="64" spans="1:45">
      <c r="A64" s="2" t="s">
        <v>166</v>
      </c>
      <c r="B64" s="2">
        <v>3970</v>
      </c>
      <c r="C64" s="2">
        <v>326</v>
      </c>
      <c r="D64" s="2">
        <v>6391</v>
      </c>
      <c r="E64" s="2">
        <v>6332</v>
      </c>
      <c r="F64" s="2">
        <v>5756</v>
      </c>
      <c r="G64" s="2">
        <v>5700</v>
      </c>
      <c r="H64">
        <v>502</v>
      </c>
      <c r="I64">
        <v>1843</v>
      </c>
      <c r="J64">
        <v>2222</v>
      </c>
      <c r="K64">
        <v>1833</v>
      </c>
      <c r="L64" s="2" t="s">
        <v>22</v>
      </c>
      <c r="M64" s="2">
        <v>740</v>
      </c>
      <c r="N64" s="2"/>
      <c r="O64" s="2"/>
      <c r="P64" s="2"/>
      <c r="Q64" s="2"/>
      <c r="R64" s="2"/>
      <c r="S64" s="2"/>
      <c r="T64" s="2"/>
      <c r="U64" s="2"/>
      <c r="V64" s="2">
        <v>740</v>
      </c>
      <c r="W64">
        <v>5399</v>
      </c>
      <c r="X64" s="2">
        <v>3329</v>
      </c>
      <c r="Y64" s="2">
        <v>3574</v>
      </c>
      <c r="Z64" s="2">
        <v>2154</v>
      </c>
      <c r="AB64" s="2">
        <v>1</v>
      </c>
      <c r="AC64" s="2">
        <f t="shared" ref="AC64:AC112" si="23">D64/F64</f>
        <v>1.1103196664350243</v>
      </c>
      <c r="AD64" s="2">
        <f t="shared" ref="AD64:AD112" si="24">C64/F64</f>
        <v>5.6636553161917999E-2</v>
      </c>
      <c r="AE64" s="2">
        <f t="shared" ref="AE64:AE112" si="25">D64/B64</f>
        <v>1.609823677581864</v>
      </c>
      <c r="AF64" s="2">
        <f t="shared" ref="AF64:AF112" si="26">F64/B64</f>
        <v>1.4498740554156171</v>
      </c>
      <c r="AG64" s="2">
        <f t="shared" ref="AG64:AG112" si="27">(F64-C64)/B64</f>
        <v>1.3677581863979849</v>
      </c>
      <c r="AH64" s="2">
        <f t="shared" ref="AH64:AH112" si="28">C64/B64</f>
        <v>8.2115869017632237E-2</v>
      </c>
      <c r="AI64" s="2">
        <f t="shared" ref="AI64:AI112" si="29">(D64-E64)/D64</f>
        <v>9.2317321232983883E-3</v>
      </c>
      <c r="AJ64" s="2">
        <f t="shared" ref="AJ64:AJ112" si="30">(F64-G64)/F64</f>
        <v>9.7289784572619879E-3</v>
      </c>
      <c r="AK64" s="2">
        <f t="shared" ref="AK64:AK112" si="31">W64/V64</f>
        <v>7.2959459459459461</v>
      </c>
      <c r="AN64">
        <f t="shared" si="9"/>
        <v>5.7560000000000002</v>
      </c>
      <c r="AO64">
        <f t="shared" ref="AO64:AO112" si="32">I64/B64</f>
        <v>0.46423173803526446</v>
      </c>
      <c r="AP64">
        <f t="shared" si="22"/>
        <v>0.46423173803526446</v>
      </c>
      <c r="AQ64">
        <f t="shared" si="10"/>
        <v>0.55969773299748116</v>
      </c>
      <c r="AR64">
        <f t="shared" ref="AR64:AR121" si="33">(J64+J3)/(B64+B3)</f>
        <v>0.49075215782983972</v>
      </c>
      <c r="AS64">
        <f t="shared" ref="AS64:AS121" si="34">(B3-B64)/B64</f>
        <v>-0.16146095717884132</v>
      </c>
    </row>
    <row r="65" spans="1:45">
      <c r="A65" s="2" t="s">
        <v>167</v>
      </c>
      <c r="B65" s="2">
        <v>3892</v>
      </c>
      <c r="C65" s="2">
        <v>2655</v>
      </c>
      <c r="D65" s="2">
        <v>111593</v>
      </c>
      <c r="E65" s="2">
        <v>110824</v>
      </c>
      <c r="F65" s="2">
        <v>101178</v>
      </c>
      <c r="G65" s="2">
        <v>100577</v>
      </c>
      <c r="H65">
        <v>6291</v>
      </c>
      <c r="I65">
        <v>28595</v>
      </c>
      <c r="J65">
        <v>40644</v>
      </c>
      <c r="K65">
        <v>36399</v>
      </c>
      <c r="L65" s="2" t="s">
        <v>24</v>
      </c>
      <c r="M65" s="2">
        <v>10054</v>
      </c>
      <c r="N65" s="2"/>
      <c r="O65" s="2"/>
      <c r="P65" s="2"/>
      <c r="Q65" s="2"/>
      <c r="R65" s="2"/>
      <c r="S65" s="2"/>
      <c r="T65" s="2"/>
      <c r="U65" s="2"/>
      <c r="V65" s="2">
        <v>10054</v>
      </c>
      <c r="W65">
        <v>91715</v>
      </c>
      <c r="X65" s="2">
        <v>3960</v>
      </c>
      <c r="Y65" s="2">
        <v>4319</v>
      </c>
      <c r="Z65" s="2">
        <v>3532</v>
      </c>
      <c r="AB65" s="2">
        <v>1</v>
      </c>
      <c r="AC65" s="2">
        <f t="shared" si="23"/>
        <v>1.1029373974579455</v>
      </c>
      <c r="AD65" s="2">
        <f t="shared" si="24"/>
        <v>2.6240882405265967E-2</v>
      </c>
      <c r="AE65" s="2">
        <f t="shared" si="25"/>
        <v>28.672404933196301</v>
      </c>
      <c r="AF65" s="2">
        <f t="shared" si="26"/>
        <v>25.996402877697843</v>
      </c>
      <c r="AG65" s="2">
        <f t="shared" si="27"/>
        <v>25.314234326824256</v>
      </c>
      <c r="AH65" s="2">
        <f t="shared" si="28"/>
        <v>0.68216855087358685</v>
      </c>
      <c r="AI65" s="2">
        <f t="shared" si="29"/>
        <v>6.8911132418700101E-3</v>
      </c>
      <c r="AJ65" s="2">
        <f t="shared" si="30"/>
        <v>5.9400264879716936E-3</v>
      </c>
      <c r="AK65" s="2">
        <f t="shared" si="31"/>
        <v>9.1222399045156148</v>
      </c>
      <c r="AN65">
        <f t="shared" si="9"/>
        <v>101.178</v>
      </c>
      <c r="AO65">
        <f t="shared" si="32"/>
        <v>7.3471223021582732</v>
      </c>
      <c r="AP65">
        <f t="shared" si="22"/>
        <v>7.3471223021582732</v>
      </c>
      <c r="AQ65">
        <f t="shared" si="10"/>
        <v>10.442959917780062</v>
      </c>
      <c r="AR65">
        <f t="shared" si="33"/>
        <v>9.2636271013754463</v>
      </c>
      <c r="AS65">
        <f t="shared" si="34"/>
        <v>1.7471736896197326E-2</v>
      </c>
    </row>
    <row r="66" spans="1:45">
      <c r="A66" s="2" t="s">
        <v>168</v>
      </c>
      <c r="B66" s="2">
        <v>2391</v>
      </c>
      <c r="C66" s="2">
        <v>298</v>
      </c>
      <c r="D66" s="2">
        <v>11790</v>
      </c>
      <c r="E66" s="2">
        <v>11746</v>
      </c>
      <c r="F66" s="2">
        <v>10808</v>
      </c>
      <c r="G66" s="2">
        <v>10774</v>
      </c>
      <c r="H66">
        <v>790</v>
      </c>
      <c r="I66">
        <v>2958</v>
      </c>
      <c r="J66">
        <v>4243</v>
      </c>
      <c r="K66">
        <v>3832</v>
      </c>
      <c r="L66" s="2" t="s">
        <v>26</v>
      </c>
      <c r="M66" s="2">
        <v>3827</v>
      </c>
      <c r="N66" s="2"/>
      <c r="O66" s="2"/>
      <c r="P66" s="2"/>
      <c r="Q66" s="2"/>
      <c r="R66" s="2"/>
      <c r="S66" s="2"/>
      <c r="T66" s="2"/>
      <c r="U66" s="2"/>
      <c r="V66" s="2">
        <v>3827</v>
      </c>
      <c r="W66">
        <v>8371</v>
      </c>
      <c r="X66" s="2">
        <v>1894</v>
      </c>
      <c r="Y66" s="2">
        <v>2969</v>
      </c>
      <c r="Z66" s="2">
        <v>294</v>
      </c>
      <c r="AB66" s="2">
        <v>1</v>
      </c>
      <c r="AC66" s="2">
        <f t="shared" si="23"/>
        <v>1.090858623242043</v>
      </c>
      <c r="AD66" s="2">
        <f t="shared" si="24"/>
        <v>2.7572168763878607E-2</v>
      </c>
      <c r="AE66" s="2">
        <f t="shared" si="25"/>
        <v>4.9309912170639896</v>
      </c>
      <c r="AF66" s="2">
        <f t="shared" si="26"/>
        <v>4.5202843998327058</v>
      </c>
      <c r="AG66" s="2">
        <f t="shared" si="27"/>
        <v>4.3956503554997912</v>
      </c>
      <c r="AH66" s="2">
        <f t="shared" si="28"/>
        <v>0.1246340443329151</v>
      </c>
      <c r="AI66" s="2">
        <f t="shared" si="29"/>
        <v>3.7319762510602205E-3</v>
      </c>
      <c r="AJ66" s="2">
        <f t="shared" si="30"/>
        <v>3.1458179126572909E-3</v>
      </c>
      <c r="AK66" s="2">
        <f t="shared" si="31"/>
        <v>2.1873530180297882</v>
      </c>
      <c r="AN66">
        <f t="shared" si="9"/>
        <v>10.808</v>
      </c>
      <c r="AO66">
        <f t="shared" si="32"/>
        <v>1.2371392722710164</v>
      </c>
      <c r="AP66">
        <f t="shared" si="22"/>
        <v>1.2371392722710164</v>
      </c>
      <c r="AQ66">
        <f t="shared" si="10"/>
        <v>1.7745713090757005</v>
      </c>
      <c r="AR66">
        <f t="shared" si="33"/>
        <v>1.6385064177362894</v>
      </c>
      <c r="AS66">
        <f t="shared" si="34"/>
        <v>-0.20786281890422417</v>
      </c>
    </row>
    <row r="67" spans="1:45">
      <c r="A67" s="2" t="s">
        <v>28</v>
      </c>
      <c r="B67" s="2">
        <v>2284</v>
      </c>
      <c r="C67" s="2">
        <v>506</v>
      </c>
      <c r="D67" s="2">
        <v>12229</v>
      </c>
      <c r="E67" s="2">
        <v>12029</v>
      </c>
      <c r="F67" s="2">
        <v>10718</v>
      </c>
      <c r="G67" s="2">
        <v>10569</v>
      </c>
      <c r="H67">
        <v>726</v>
      </c>
      <c r="I67">
        <v>2953</v>
      </c>
      <c r="J67">
        <v>4584</v>
      </c>
      <c r="K67">
        <v>3998</v>
      </c>
      <c r="L67" s="2" t="s">
        <v>28</v>
      </c>
      <c r="M67" s="2">
        <v>3337</v>
      </c>
      <c r="N67" s="2"/>
      <c r="O67" s="2"/>
      <c r="P67" s="2"/>
      <c r="Q67" s="2"/>
      <c r="R67" s="2"/>
      <c r="S67" s="2"/>
      <c r="T67" s="2"/>
      <c r="U67" s="2"/>
      <c r="V67" s="2">
        <v>3337</v>
      </c>
      <c r="W67">
        <v>8642</v>
      </c>
      <c r="X67" s="2">
        <v>652</v>
      </c>
      <c r="Y67">
        <v>747</v>
      </c>
      <c r="Z67" s="2">
        <v>514</v>
      </c>
      <c r="AB67" s="2">
        <v>1</v>
      </c>
      <c r="AC67" s="2">
        <f t="shared" si="23"/>
        <v>1.1409777943646202</v>
      </c>
      <c r="AD67" s="2">
        <f t="shared" si="24"/>
        <v>4.7210300429184553E-2</v>
      </c>
      <c r="AE67" s="2">
        <f t="shared" si="25"/>
        <v>5.3542031523642732</v>
      </c>
      <c r="AF67" s="2">
        <f t="shared" si="26"/>
        <v>4.692644483362522</v>
      </c>
      <c r="AG67" s="2">
        <f t="shared" si="27"/>
        <v>4.471103327495622</v>
      </c>
      <c r="AH67" s="2">
        <f t="shared" si="28"/>
        <v>0.22154115586690018</v>
      </c>
      <c r="AI67" s="2">
        <f t="shared" si="29"/>
        <v>1.6354567012838335E-2</v>
      </c>
      <c r="AJ67" s="2">
        <f t="shared" si="30"/>
        <v>1.3901847359582012E-2</v>
      </c>
      <c r="AK67" s="2">
        <f t="shared" si="31"/>
        <v>2.5897512735990409</v>
      </c>
      <c r="AN67">
        <f t="shared" ref="AN67:AN130" si="35">F67/1000</f>
        <v>10.718</v>
      </c>
      <c r="AO67">
        <f t="shared" si="32"/>
        <v>1.292907180385289</v>
      </c>
      <c r="AP67">
        <f t="shared" ref="AP67:AP121" si="36">I67/B67</f>
        <v>1.292907180385289</v>
      </c>
      <c r="AQ67">
        <f t="shared" ref="AQ67:AQ121" si="37">J67/B67</f>
        <v>2.0070052539404553</v>
      </c>
      <c r="AR67">
        <f t="shared" si="33"/>
        <v>2.4618528610354224</v>
      </c>
      <c r="AS67">
        <f t="shared" si="34"/>
        <v>-0.71453590192644478</v>
      </c>
    </row>
    <row r="68" spans="1:45">
      <c r="A68" s="2" t="s">
        <v>169</v>
      </c>
      <c r="B68" s="2">
        <v>2227</v>
      </c>
      <c r="C68" s="2">
        <v>420</v>
      </c>
      <c r="D68" s="2">
        <v>3976</v>
      </c>
      <c r="E68" s="2">
        <v>3908</v>
      </c>
      <c r="F68" s="2">
        <v>3354</v>
      </c>
      <c r="G68" s="2">
        <v>3299</v>
      </c>
      <c r="H68">
        <v>139</v>
      </c>
      <c r="I68">
        <v>954</v>
      </c>
      <c r="J68">
        <v>1542</v>
      </c>
      <c r="K68">
        <v>1367</v>
      </c>
      <c r="L68" s="2" t="s">
        <v>30</v>
      </c>
      <c r="M68" s="2">
        <v>1825</v>
      </c>
      <c r="N68" s="2"/>
      <c r="O68" s="2"/>
      <c r="P68" s="2"/>
      <c r="Q68" s="2"/>
      <c r="R68" s="2"/>
      <c r="S68" s="2"/>
      <c r="T68" s="2"/>
      <c r="U68" s="2"/>
      <c r="V68" s="2">
        <v>1825</v>
      </c>
      <c r="W68">
        <v>2248</v>
      </c>
      <c r="X68">
        <v>1969</v>
      </c>
      <c r="Y68">
        <v>1868</v>
      </c>
      <c r="Z68" s="2">
        <v>728</v>
      </c>
      <c r="AB68" s="2">
        <v>1</v>
      </c>
      <c r="AC68" s="2">
        <f t="shared" si="23"/>
        <v>1.1854502087060226</v>
      </c>
      <c r="AD68" s="2">
        <f t="shared" si="24"/>
        <v>0.12522361359570661</v>
      </c>
      <c r="AE68" s="2">
        <f t="shared" si="25"/>
        <v>1.7853614728334082</v>
      </c>
      <c r="AF68" s="2">
        <f t="shared" si="26"/>
        <v>1.5060619667714414</v>
      </c>
      <c r="AG68" s="2">
        <f t="shared" si="27"/>
        <v>1.3174674449932644</v>
      </c>
      <c r="AH68" s="2">
        <f t="shared" si="28"/>
        <v>0.18859452177817693</v>
      </c>
      <c r="AI68" s="2">
        <f t="shared" si="29"/>
        <v>1.7102615694164991E-2</v>
      </c>
      <c r="AJ68" s="2">
        <f t="shared" si="30"/>
        <v>1.6398330351818723E-2</v>
      </c>
      <c r="AK68" s="2">
        <f t="shared" si="31"/>
        <v>1.2317808219178081</v>
      </c>
      <c r="AN68">
        <f t="shared" si="35"/>
        <v>3.3540000000000001</v>
      </c>
      <c r="AO68">
        <f t="shared" si="32"/>
        <v>0.42837898518185902</v>
      </c>
      <c r="AP68">
        <f t="shared" si="36"/>
        <v>0.42837898518185902</v>
      </c>
      <c r="AQ68">
        <f t="shared" si="37"/>
        <v>0.69241131567130665</v>
      </c>
      <c r="AR68">
        <f t="shared" si="33"/>
        <v>0.65157292659675881</v>
      </c>
      <c r="AS68">
        <f t="shared" si="34"/>
        <v>-0.11585092052088011</v>
      </c>
    </row>
    <row r="69" spans="1:45">
      <c r="A69" s="2" t="s">
        <v>170</v>
      </c>
      <c r="B69" s="2">
        <v>1914</v>
      </c>
      <c r="C69" s="2">
        <v>573</v>
      </c>
      <c r="D69" s="2">
        <v>17129</v>
      </c>
      <c r="E69" s="2">
        <v>17060</v>
      </c>
      <c r="F69" s="2">
        <v>16405</v>
      </c>
      <c r="G69" s="2">
        <v>16343</v>
      </c>
      <c r="H69">
        <v>641</v>
      </c>
      <c r="I69">
        <v>4305</v>
      </c>
      <c r="J69">
        <v>6364</v>
      </c>
      <c r="K69">
        <v>5877</v>
      </c>
      <c r="L69" s="2" t="s">
        <v>24</v>
      </c>
      <c r="M69" s="2">
        <v>1715</v>
      </c>
      <c r="N69" s="2"/>
      <c r="O69" s="2"/>
      <c r="P69" s="2"/>
      <c r="Q69" s="2"/>
      <c r="R69" s="2"/>
      <c r="S69" s="2"/>
      <c r="T69" s="2"/>
      <c r="U69" s="2"/>
      <c r="V69" s="2">
        <v>1715</v>
      </c>
      <c r="W69">
        <v>14752</v>
      </c>
      <c r="X69">
        <v>2128</v>
      </c>
      <c r="Y69">
        <v>2285</v>
      </c>
      <c r="Z69" s="2">
        <v>1712</v>
      </c>
      <c r="AB69" s="2">
        <v>1</v>
      </c>
      <c r="AC69" s="2">
        <f t="shared" si="23"/>
        <v>1.0441328863151478</v>
      </c>
      <c r="AD69" s="2">
        <f t="shared" si="24"/>
        <v>3.4928375495275832E-2</v>
      </c>
      <c r="AE69" s="2">
        <f t="shared" si="25"/>
        <v>8.949320794148381</v>
      </c>
      <c r="AF69" s="2">
        <f t="shared" si="26"/>
        <v>8.5710553814002086</v>
      </c>
      <c r="AG69" s="2">
        <f t="shared" si="27"/>
        <v>8.2716823406478586</v>
      </c>
      <c r="AH69" s="2">
        <f t="shared" si="28"/>
        <v>0.29937304075235111</v>
      </c>
      <c r="AI69" s="2">
        <f t="shared" si="29"/>
        <v>4.0282561737404405E-3</v>
      </c>
      <c r="AJ69" s="2">
        <f t="shared" si="30"/>
        <v>3.7793355684242608E-3</v>
      </c>
      <c r="AK69" s="2">
        <f t="shared" si="31"/>
        <v>8.6017492711370256</v>
      </c>
      <c r="AN69">
        <f t="shared" si="35"/>
        <v>16.405000000000001</v>
      </c>
      <c r="AO69">
        <f t="shared" si="32"/>
        <v>2.2492163009404389</v>
      </c>
      <c r="AP69">
        <f t="shared" si="36"/>
        <v>2.2492163009404389</v>
      </c>
      <c r="AQ69">
        <f t="shared" si="37"/>
        <v>3.3249738766980146</v>
      </c>
      <c r="AR69">
        <f t="shared" si="33"/>
        <v>2.8372093023255816</v>
      </c>
      <c r="AS69">
        <f t="shared" si="34"/>
        <v>0.11180773249738767</v>
      </c>
    </row>
    <row r="70" spans="1:45">
      <c r="A70" s="2" t="s">
        <v>171</v>
      </c>
      <c r="B70" s="2">
        <v>1516</v>
      </c>
      <c r="C70" s="2">
        <v>720</v>
      </c>
      <c r="D70" s="2">
        <v>87601</v>
      </c>
      <c r="E70" s="2">
        <v>87238</v>
      </c>
      <c r="F70" s="2">
        <v>69829</v>
      </c>
      <c r="G70" s="2">
        <v>69515</v>
      </c>
      <c r="H70">
        <v>5877</v>
      </c>
      <c r="I70">
        <v>24628</v>
      </c>
      <c r="J70">
        <v>31670</v>
      </c>
      <c r="K70">
        <v>25653</v>
      </c>
      <c r="L70" s="2" t="s">
        <v>33</v>
      </c>
      <c r="M70" s="2">
        <v>6141</v>
      </c>
      <c r="N70" s="2"/>
      <c r="O70" s="2"/>
      <c r="P70" s="2"/>
      <c r="Q70" s="2"/>
      <c r="R70" s="2"/>
      <c r="S70" s="2"/>
      <c r="T70" s="2"/>
      <c r="U70" s="2"/>
      <c r="V70" s="2">
        <v>6141</v>
      </c>
      <c r="W70">
        <v>64491</v>
      </c>
      <c r="X70">
        <v>1461</v>
      </c>
      <c r="Y70">
        <v>1651</v>
      </c>
      <c r="Z70" s="2">
        <v>1144</v>
      </c>
      <c r="AB70" s="2">
        <v>1</v>
      </c>
      <c r="AC70" s="2">
        <f t="shared" si="23"/>
        <v>1.2545074396024574</v>
      </c>
      <c r="AD70" s="2">
        <f t="shared" si="24"/>
        <v>1.0310902347162353E-2</v>
      </c>
      <c r="AE70" s="2">
        <f t="shared" si="25"/>
        <v>57.784300791556731</v>
      </c>
      <c r="AF70" s="2">
        <f t="shared" si="26"/>
        <v>46.061345646437992</v>
      </c>
      <c r="AG70" s="2">
        <f t="shared" si="27"/>
        <v>45.586411609498683</v>
      </c>
      <c r="AH70" s="2">
        <f t="shared" si="28"/>
        <v>0.47493403693931396</v>
      </c>
      <c r="AI70" s="2">
        <f t="shared" si="29"/>
        <v>4.1437883129188027E-3</v>
      </c>
      <c r="AJ70" s="2">
        <f t="shared" si="30"/>
        <v>4.4966990791791379E-3</v>
      </c>
      <c r="AK70" s="2">
        <f t="shared" si="31"/>
        <v>10.501709819247679</v>
      </c>
      <c r="AN70">
        <f t="shared" si="35"/>
        <v>69.828999999999994</v>
      </c>
      <c r="AO70">
        <f t="shared" si="32"/>
        <v>16.24538258575198</v>
      </c>
      <c r="AP70">
        <f t="shared" si="36"/>
        <v>16.24538258575198</v>
      </c>
      <c r="AQ70">
        <f t="shared" si="37"/>
        <v>20.890501319261215</v>
      </c>
      <c r="AR70">
        <f t="shared" si="33"/>
        <v>19.366140409808533</v>
      </c>
      <c r="AS70">
        <f t="shared" si="34"/>
        <v>-3.6279683377308705E-2</v>
      </c>
    </row>
    <row r="71" spans="1:45">
      <c r="A71" s="2" t="s">
        <v>172</v>
      </c>
      <c r="B71" s="2">
        <v>1431</v>
      </c>
      <c r="C71" s="2">
        <v>164</v>
      </c>
      <c r="D71" s="2">
        <v>4821</v>
      </c>
      <c r="E71" s="2">
        <v>4809</v>
      </c>
      <c r="F71" s="2">
        <v>4723</v>
      </c>
      <c r="G71" s="2">
        <v>4712</v>
      </c>
      <c r="H71">
        <v>219</v>
      </c>
      <c r="I71">
        <v>1187</v>
      </c>
      <c r="J71">
        <v>1615</v>
      </c>
      <c r="K71">
        <v>1817</v>
      </c>
      <c r="L71" s="2" t="s">
        <v>24</v>
      </c>
      <c r="M71" s="2">
        <v>606</v>
      </c>
      <c r="N71" s="2"/>
      <c r="O71" s="2"/>
      <c r="P71" s="2"/>
      <c r="Q71" s="2"/>
      <c r="R71" s="2"/>
      <c r="S71" s="2"/>
      <c r="T71" s="2"/>
      <c r="U71" s="2"/>
      <c r="V71" s="2">
        <v>606</v>
      </c>
      <c r="W71">
        <v>4227</v>
      </c>
      <c r="X71">
        <v>1417</v>
      </c>
      <c r="Y71">
        <v>1063</v>
      </c>
      <c r="Z71" s="2">
        <v>853</v>
      </c>
      <c r="AB71" s="2">
        <v>1</v>
      </c>
      <c r="AC71" s="2">
        <f t="shared" si="23"/>
        <v>1.0207495236078763</v>
      </c>
      <c r="AD71" s="2">
        <f t="shared" si="24"/>
        <v>3.4723692568282873E-2</v>
      </c>
      <c r="AE71" s="2">
        <f t="shared" si="25"/>
        <v>3.3689727463312371</v>
      </c>
      <c r="AF71" s="2">
        <f t="shared" si="26"/>
        <v>3.3004891684136966</v>
      </c>
      <c r="AG71" s="2">
        <f t="shared" si="27"/>
        <v>3.1858839972047521</v>
      </c>
      <c r="AH71" s="2">
        <f t="shared" si="28"/>
        <v>0.1146051712089448</v>
      </c>
      <c r="AI71" s="2">
        <f t="shared" si="29"/>
        <v>2.4891101431238332E-3</v>
      </c>
      <c r="AJ71" s="2">
        <f t="shared" si="30"/>
        <v>2.3290281600677537E-3</v>
      </c>
      <c r="AK71" s="2">
        <f t="shared" si="31"/>
        <v>6.9752475247524757</v>
      </c>
      <c r="AN71">
        <f t="shared" si="35"/>
        <v>4.7229999999999999</v>
      </c>
      <c r="AO71">
        <f t="shared" si="32"/>
        <v>0.82948986722571627</v>
      </c>
      <c r="AP71">
        <f t="shared" si="36"/>
        <v>0.82948986722571627</v>
      </c>
      <c r="AQ71">
        <f t="shared" si="37"/>
        <v>1.1285814116002795</v>
      </c>
      <c r="AR71">
        <f t="shared" si="33"/>
        <v>1.0070224719101124</v>
      </c>
      <c r="AS71">
        <f t="shared" si="34"/>
        <v>-9.7833682739343116E-3</v>
      </c>
    </row>
    <row r="72" spans="1:45">
      <c r="A72" s="2" t="s">
        <v>173</v>
      </c>
      <c r="B72" s="2">
        <v>1402</v>
      </c>
      <c r="C72" s="2">
        <v>1223</v>
      </c>
      <c r="D72" s="2">
        <v>31633</v>
      </c>
      <c r="E72" s="2">
        <v>31422</v>
      </c>
      <c r="F72" s="2">
        <v>28377</v>
      </c>
      <c r="G72" s="2">
        <v>28186</v>
      </c>
      <c r="H72">
        <v>1802</v>
      </c>
      <c r="I72">
        <v>8202</v>
      </c>
      <c r="J72">
        <v>11687</v>
      </c>
      <c r="K72">
        <v>10047</v>
      </c>
      <c r="L72" s="2" t="s">
        <v>36</v>
      </c>
      <c r="M72" s="2">
        <v>2481</v>
      </c>
      <c r="N72" s="2"/>
      <c r="O72" s="2"/>
      <c r="P72" s="2"/>
      <c r="Q72" s="2"/>
      <c r="R72" s="2"/>
      <c r="S72" s="2"/>
      <c r="T72" s="2"/>
      <c r="U72" s="2"/>
      <c r="V72" s="2">
        <v>2481</v>
      </c>
      <c r="W72">
        <v>26767</v>
      </c>
      <c r="X72">
        <v>1627</v>
      </c>
      <c r="Y72">
        <v>2077</v>
      </c>
      <c r="Z72" s="2">
        <v>1622</v>
      </c>
      <c r="AB72" s="2">
        <v>1</v>
      </c>
      <c r="AC72" s="2">
        <f t="shared" si="23"/>
        <v>1.1147408112203545</v>
      </c>
      <c r="AD72" s="2">
        <f t="shared" si="24"/>
        <v>4.3098283821404661E-2</v>
      </c>
      <c r="AE72" s="2">
        <f t="shared" si="25"/>
        <v>22.562767475035663</v>
      </c>
      <c r="AF72" s="2">
        <f t="shared" si="26"/>
        <v>20.240370898716119</v>
      </c>
      <c r="AG72" s="2">
        <f t="shared" si="27"/>
        <v>19.368045649072752</v>
      </c>
      <c r="AH72" s="2">
        <f t="shared" si="28"/>
        <v>0.87232524964336666</v>
      </c>
      <c r="AI72" s="2">
        <f t="shared" si="29"/>
        <v>6.6702494230708436E-3</v>
      </c>
      <c r="AJ72" s="2">
        <f t="shared" si="30"/>
        <v>6.730803115198929E-3</v>
      </c>
      <c r="AK72" s="2">
        <f t="shared" si="31"/>
        <v>10.788794840790004</v>
      </c>
      <c r="AN72">
        <f t="shared" si="35"/>
        <v>28.376999999999999</v>
      </c>
      <c r="AO72">
        <f t="shared" si="32"/>
        <v>5.8502139800285304</v>
      </c>
      <c r="AP72">
        <f t="shared" si="36"/>
        <v>5.8502139800285304</v>
      </c>
      <c r="AQ72">
        <f t="shared" si="37"/>
        <v>8.3359486447931523</v>
      </c>
      <c r="AR72">
        <f t="shared" si="33"/>
        <v>7.2687355562892044</v>
      </c>
      <c r="AS72">
        <f t="shared" si="34"/>
        <v>0.16048502139800286</v>
      </c>
    </row>
    <row r="73" spans="1:45">
      <c r="A73" s="3" t="s">
        <v>174</v>
      </c>
      <c r="B73" s="3">
        <v>1385</v>
      </c>
      <c r="C73" s="3">
        <v>200</v>
      </c>
      <c r="D73" s="3">
        <v>6192</v>
      </c>
      <c r="E73" s="3">
        <v>6138</v>
      </c>
      <c r="F73" s="3">
        <v>5496</v>
      </c>
      <c r="G73" s="3">
        <v>5446</v>
      </c>
      <c r="H73" s="2">
        <v>441</v>
      </c>
      <c r="I73" s="3">
        <v>1570</v>
      </c>
      <c r="J73" s="3">
        <v>2291</v>
      </c>
      <c r="K73" s="3">
        <v>1892</v>
      </c>
      <c r="L73" s="3" t="s">
        <v>38</v>
      </c>
      <c r="M73" s="3">
        <v>2315</v>
      </c>
      <c r="N73" s="3"/>
      <c r="O73" s="3"/>
      <c r="P73" s="3"/>
      <c r="Q73" s="3"/>
      <c r="R73" s="3"/>
      <c r="S73" s="3"/>
      <c r="T73" s="3"/>
      <c r="U73" s="3"/>
      <c r="V73" s="3">
        <v>2315</v>
      </c>
      <c r="W73">
        <v>4101</v>
      </c>
      <c r="X73">
        <v>1666</v>
      </c>
      <c r="Y73">
        <v>1307</v>
      </c>
      <c r="Z73" s="3">
        <v>381</v>
      </c>
      <c r="AB73" s="2">
        <v>1</v>
      </c>
      <c r="AC73" s="2">
        <f t="shared" si="23"/>
        <v>1.1266375545851528</v>
      </c>
      <c r="AD73" s="2">
        <f t="shared" si="24"/>
        <v>3.6390101892285295E-2</v>
      </c>
      <c r="AE73" s="2">
        <f t="shared" si="25"/>
        <v>4.4707581227436819</v>
      </c>
      <c r="AF73" s="2">
        <f t="shared" si="26"/>
        <v>3.9682310469314079</v>
      </c>
      <c r="AG73" s="2">
        <f t="shared" si="27"/>
        <v>3.8238267148014442</v>
      </c>
      <c r="AH73" s="2">
        <f t="shared" si="28"/>
        <v>0.1444043321299639</v>
      </c>
      <c r="AI73" s="2">
        <f t="shared" si="29"/>
        <v>8.7209302325581394E-3</v>
      </c>
      <c r="AJ73" s="2">
        <f t="shared" si="30"/>
        <v>9.0975254730713238E-3</v>
      </c>
      <c r="AK73" s="2">
        <f t="shared" si="31"/>
        <v>1.7714902807775379</v>
      </c>
      <c r="AN73">
        <f t="shared" si="35"/>
        <v>5.4960000000000004</v>
      </c>
      <c r="AO73">
        <f t="shared" si="32"/>
        <v>1.1335740072202165</v>
      </c>
      <c r="AP73">
        <f t="shared" si="36"/>
        <v>1.1335740072202165</v>
      </c>
      <c r="AQ73">
        <f t="shared" si="37"/>
        <v>1.6541516245487364</v>
      </c>
      <c r="AR73">
        <f t="shared" si="33"/>
        <v>1.4218289085545723</v>
      </c>
      <c r="AS73">
        <f t="shared" si="34"/>
        <v>0.20288808664259927</v>
      </c>
    </row>
    <row r="74" spans="1:45">
      <c r="A74" s="3" t="s">
        <v>175</v>
      </c>
      <c r="B74" s="3">
        <v>1358</v>
      </c>
      <c r="C74" s="3">
        <v>189</v>
      </c>
      <c r="D74" s="3">
        <v>1394</v>
      </c>
      <c r="E74" s="3">
        <v>1302</v>
      </c>
      <c r="F74" s="3">
        <v>1249</v>
      </c>
      <c r="G74" s="3">
        <v>1165</v>
      </c>
      <c r="H74" s="2">
        <v>162</v>
      </c>
      <c r="I74" s="3">
        <v>345</v>
      </c>
      <c r="J74" s="3">
        <v>478</v>
      </c>
      <c r="K74" s="3">
        <v>415</v>
      </c>
      <c r="L74" s="3" t="s">
        <v>40</v>
      </c>
      <c r="M74" s="3">
        <v>838</v>
      </c>
      <c r="N74" s="3"/>
      <c r="O74" s="3"/>
      <c r="P74" s="3"/>
      <c r="Q74" s="3"/>
      <c r="R74" s="3"/>
      <c r="S74" s="3"/>
      <c r="T74" s="3"/>
      <c r="U74" s="3"/>
      <c r="V74" s="3">
        <v>838</v>
      </c>
      <c r="W74">
        <v>614</v>
      </c>
      <c r="X74">
        <v>1503</v>
      </c>
      <c r="Y74">
        <v>1195</v>
      </c>
      <c r="Z74" s="3">
        <v>871</v>
      </c>
      <c r="AB74" s="2">
        <v>1</v>
      </c>
      <c r="AC74" s="2">
        <f t="shared" si="23"/>
        <v>1.1160928742994396</v>
      </c>
      <c r="AD74" s="2">
        <f t="shared" si="24"/>
        <v>0.15132105684547639</v>
      </c>
      <c r="AE74" s="2">
        <f t="shared" si="25"/>
        <v>1.0265095729013254</v>
      </c>
      <c r="AF74" s="2">
        <f t="shared" si="26"/>
        <v>0.9197349042709867</v>
      </c>
      <c r="AG74" s="2">
        <f t="shared" si="27"/>
        <v>0.78055964653902798</v>
      </c>
      <c r="AH74" s="2">
        <f t="shared" si="28"/>
        <v>0.13917525773195877</v>
      </c>
      <c r="AI74" s="2">
        <f t="shared" si="29"/>
        <v>6.5997130559540887E-2</v>
      </c>
      <c r="AJ74" s="2">
        <f t="shared" si="30"/>
        <v>6.7253803042433946E-2</v>
      </c>
      <c r="AK74" s="2">
        <f t="shared" si="31"/>
        <v>0.73269689737470167</v>
      </c>
      <c r="AN74">
        <f t="shared" si="35"/>
        <v>1.2490000000000001</v>
      </c>
      <c r="AO74">
        <f t="shared" si="32"/>
        <v>0.25405007363770249</v>
      </c>
      <c r="AP74">
        <f t="shared" si="36"/>
        <v>0.25405007363770249</v>
      </c>
      <c r="AQ74">
        <f t="shared" si="37"/>
        <v>0.35198821796759944</v>
      </c>
      <c r="AR74">
        <f t="shared" si="33"/>
        <v>0.26738902481649773</v>
      </c>
      <c r="AS74">
        <f t="shared" si="34"/>
        <v>0.10677466863033873</v>
      </c>
    </row>
    <row r="75" spans="1:45">
      <c r="A75" s="3" t="s">
        <v>176</v>
      </c>
      <c r="B75" s="3">
        <v>1153</v>
      </c>
      <c r="C75" s="3">
        <v>1466</v>
      </c>
      <c r="D75" s="3">
        <v>11469</v>
      </c>
      <c r="E75" s="3">
        <v>11148</v>
      </c>
      <c r="F75" s="3">
        <v>9956</v>
      </c>
      <c r="G75" s="3">
        <v>9705</v>
      </c>
      <c r="H75" s="2">
        <v>613</v>
      </c>
      <c r="I75" s="3">
        <v>3274</v>
      </c>
      <c r="J75" s="3">
        <v>4257</v>
      </c>
      <c r="K75" s="3">
        <v>3338</v>
      </c>
      <c r="L75" s="3" t="s">
        <v>42</v>
      </c>
      <c r="M75" s="3">
        <v>2351</v>
      </c>
      <c r="N75" s="3"/>
      <c r="O75" s="3"/>
      <c r="P75" s="3"/>
      <c r="Q75" s="3"/>
      <c r="R75" s="3"/>
      <c r="S75" s="3"/>
      <c r="T75" s="3"/>
      <c r="U75" s="3"/>
      <c r="V75" s="3">
        <v>2351</v>
      </c>
      <c r="W75">
        <v>8206</v>
      </c>
      <c r="X75">
        <v>1375</v>
      </c>
      <c r="Y75">
        <v>1612</v>
      </c>
      <c r="Z75" s="3">
        <v>771</v>
      </c>
      <c r="AB75" s="2">
        <v>1</v>
      </c>
      <c r="AC75" s="2">
        <f t="shared" si="23"/>
        <v>1.1519686621132985</v>
      </c>
      <c r="AD75" s="2">
        <f t="shared" si="24"/>
        <v>0.14724789071916433</v>
      </c>
      <c r="AE75" s="2">
        <f t="shared" si="25"/>
        <v>9.9470945359930614</v>
      </c>
      <c r="AF75" s="2">
        <f t="shared" si="26"/>
        <v>8.6348655680832618</v>
      </c>
      <c r="AG75" s="2">
        <f t="shared" si="27"/>
        <v>7.363399826539462</v>
      </c>
      <c r="AH75" s="2">
        <f t="shared" si="28"/>
        <v>1.2714657415437989</v>
      </c>
      <c r="AI75" s="2">
        <f t="shared" si="29"/>
        <v>2.7988490714098875E-2</v>
      </c>
      <c r="AJ75" s="2">
        <f t="shared" si="30"/>
        <v>2.5210928083567698E-2</v>
      </c>
      <c r="AK75" s="2">
        <f t="shared" si="31"/>
        <v>3.4904296044236496</v>
      </c>
      <c r="AN75">
        <f t="shared" si="35"/>
        <v>9.9559999999999995</v>
      </c>
      <c r="AO75">
        <f t="shared" si="32"/>
        <v>2.8395490026019079</v>
      </c>
      <c r="AP75">
        <f t="shared" si="36"/>
        <v>2.8395490026019079</v>
      </c>
      <c r="AQ75">
        <f t="shared" si="37"/>
        <v>3.6921075455333909</v>
      </c>
      <c r="AR75">
        <f t="shared" si="33"/>
        <v>3.3255537974683542</v>
      </c>
      <c r="AS75">
        <f t="shared" si="34"/>
        <v>0.19254119687771032</v>
      </c>
    </row>
    <row r="76" spans="1:45">
      <c r="A76" s="3" t="s">
        <v>177</v>
      </c>
      <c r="B76" s="3">
        <v>1098</v>
      </c>
      <c r="C76" s="3">
        <v>270</v>
      </c>
      <c r="D76" s="3">
        <v>8225</v>
      </c>
      <c r="E76" s="3">
        <v>8178</v>
      </c>
      <c r="F76" s="3">
        <v>7867</v>
      </c>
      <c r="G76" s="3">
        <v>7827</v>
      </c>
      <c r="H76" s="2">
        <v>245</v>
      </c>
      <c r="I76" s="3">
        <v>2063</v>
      </c>
      <c r="J76" s="3">
        <v>3207</v>
      </c>
      <c r="K76" s="3">
        <v>2726</v>
      </c>
      <c r="L76" s="3" t="s">
        <v>44</v>
      </c>
      <c r="M76" s="3">
        <v>1150</v>
      </c>
      <c r="N76" s="3"/>
      <c r="O76" s="3"/>
      <c r="P76" s="3"/>
      <c r="Q76" s="3"/>
      <c r="R76" s="3"/>
      <c r="S76" s="3"/>
      <c r="T76" s="3"/>
      <c r="U76" s="3"/>
      <c r="V76" s="3">
        <v>1150</v>
      </c>
      <c r="W76">
        <v>7304</v>
      </c>
      <c r="X76">
        <v>1126</v>
      </c>
      <c r="Y76">
        <v>982</v>
      </c>
      <c r="Z76" s="3">
        <v>430</v>
      </c>
      <c r="AB76" s="2">
        <v>1</v>
      </c>
      <c r="AC76" s="2">
        <f t="shared" si="23"/>
        <v>1.0455065463327826</v>
      </c>
      <c r="AD76" s="2">
        <f t="shared" si="24"/>
        <v>3.4320579636456079E-2</v>
      </c>
      <c r="AE76" s="2">
        <f t="shared" si="25"/>
        <v>7.4908925318761383</v>
      </c>
      <c r="AF76" s="2">
        <f t="shared" si="26"/>
        <v>7.1648451730418943</v>
      </c>
      <c r="AG76" s="2">
        <f t="shared" si="27"/>
        <v>6.9189435336976324</v>
      </c>
      <c r="AH76" s="2">
        <f t="shared" si="28"/>
        <v>0.24590163934426229</v>
      </c>
      <c r="AI76" s="2">
        <f t="shared" si="29"/>
        <v>5.7142857142857143E-3</v>
      </c>
      <c r="AJ76" s="2">
        <f t="shared" si="30"/>
        <v>5.0845303165120122E-3</v>
      </c>
      <c r="AK76" s="2">
        <f t="shared" si="31"/>
        <v>6.3513043478260869</v>
      </c>
      <c r="AN76">
        <f t="shared" si="35"/>
        <v>7.867</v>
      </c>
      <c r="AO76">
        <f t="shared" si="32"/>
        <v>1.8788706739526411</v>
      </c>
      <c r="AP76">
        <f t="shared" si="36"/>
        <v>1.8788706739526411</v>
      </c>
      <c r="AQ76">
        <f t="shared" si="37"/>
        <v>2.9207650273224042</v>
      </c>
      <c r="AR76">
        <f t="shared" si="33"/>
        <v>2.589028776978417</v>
      </c>
      <c r="AS76">
        <f t="shared" si="34"/>
        <v>2.5500910746812388E-2</v>
      </c>
    </row>
    <row r="77" spans="1:45">
      <c r="A77" s="3" t="s">
        <v>178</v>
      </c>
      <c r="B77" s="3">
        <v>1082</v>
      </c>
      <c r="C77" s="3">
        <v>30</v>
      </c>
      <c r="D77" s="3">
        <v>426</v>
      </c>
      <c r="E77" s="3">
        <v>415</v>
      </c>
      <c r="F77" s="3">
        <v>418</v>
      </c>
      <c r="G77" s="3">
        <v>407</v>
      </c>
      <c r="H77" s="2">
        <v>30</v>
      </c>
      <c r="I77" s="3">
        <v>98</v>
      </c>
      <c r="J77" s="3">
        <v>150</v>
      </c>
      <c r="K77" s="3">
        <v>149</v>
      </c>
      <c r="L77" s="3" t="s">
        <v>33</v>
      </c>
      <c r="M77" s="3">
        <v>78</v>
      </c>
      <c r="N77" s="3"/>
      <c r="O77" s="3"/>
      <c r="P77" s="3"/>
      <c r="Q77" s="3"/>
      <c r="R77" s="3"/>
      <c r="S77" s="3"/>
      <c r="T77" s="3"/>
      <c r="U77" s="3"/>
      <c r="V77" s="3">
        <v>78</v>
      </c>
      <c r="W77">
        <v>347</v>
      </c>
      <c r="X77">
        <v>1047</v>
      </c>
      <c r="Y77">
        <v>727</v>
      </c>
      <c r="Z77" s="3">
        <v>442</v>
      </c>
      <c r="AB77" s="2">
        <v>1</v>
      </c>
      <c r="AC77" s="2">
        <f t="shared" si="23"/>
        <v>1.0191387559808613</v>
      </c>
      <c r="AD77" s="2">
        <f t="shared" si="24"/>
        <v>7.1770334928229665E-2</v>
      </c>
      <c r="AE77" s="2">
        <f t="shared" si="25"/>
        <v>0.39371534195933455</v>
      </c>
      <c r="AF77" s="2">
        <f t="shared" si="26"/>
        <v>0.38632162661737524</v>
      </c>
      <c r="AG77" s="2">
        <f t="shared" si="27"/>
        <v>0.35859519408502771</v>
      </c>
      <c r="AH77" s="2">
        <f t="shared" si="28"/>
        <v>2.7726432532347505E-2</v>
      </c>
      <c r="AI77" s="2">
        <f t="shared" si="29"/>
        <v>2.5821596244131457E-2</v>
      </c>
      <c r="AJ77" s="2">
        <f t="shared" si="30"/>
        <v>2.6315789473684209E-2</v>
      </c>
      <c r="AK77" s="2">
        <f t="shared" si="31"/>
        <v>4.4487179487179489</v>
      </c>
      <c r="AN77">
        <f t="shared" si="35"/>
        <v>0.41799999999999998</v>
      </c>
      <c r="AO77">
        <f t="shared" si="32"/>
        <v>9.0573012939001843E-2</v>
      </c>
      <c r="AP77">
        <f t="shared" si="36"/>
        <v>9.0573012939001843E-2</v>
      </c>
      <c r="AQ77">
        <f t="shared" si="37"/>
        <v>0.13863216266173753</v>
      </c>
      <c r="AR77">
        <f t="shared" si="33"/>
        <v>0.1348050728041334</v>
      </c>
      <c r="AS77">
        <f t="shared" si="34"/>
        <v>-3.2347504621072089E-2</v>
      </c>
    </row>
    <row r="78" spans="1:45">
      <c r="A78" s="3" t="s">
        <v>179</v>
      </c>
      <c r="B78" s="3">
        <v>971</v>
      </c>
      <c r="C78" s="3">
        <v>671</v>
      </c>
      <c r="D78" s="3">
        <v>4751</v>
      </c>
      <c r="E78" s="3">
        <v>4631</v>
      </c>
      <c r="F78" s="3">
        <v>4136</v>
      </c>
      <c r="G78" s="3">
        <v>4045</v>
      </c>
      <c r="H78" s="2">
        <v>284</v>
      </c>
      <c r="I78" s="3">
        <v>1449</v>
      </c>
      <c r="J78" s="3">
        <v>1789</v>
      </c>
      <c r="K78" s="3">
        <v>1211</v>
      </c>
      <c r="L78" s="3" t="s">
        <v>47</v>
      </c>
      <c r="M78" s="3">
        <v>1199</v>
      </c>
      <c r="N78" s="3"/>
      <c r="O78" s="3"/>
      <c r="P78" s="3"/>
      <c r="Q78" s="3"/>
      <c r="R78" s="3"/>
      <c r="S78" s="3"/>
      <c r="T78" s="3"/>
      <c r="U78" s="3"/>
      <c r="V78" s="3">
        <v>1199</v>
      </c>
      <c r="W78">
        <v>3304</v>
      </c>
      <c r="X78">
        <v>926</v>
      </c>
      <c r="Y78">
        <v>992</v>
      </c>
      <c r="Z78" s="3">
        <v>639</v>
      </c>
      <c r="AB78" s="2">
        <v>1</v>
      </c>
      <c r="AC78" s="2">
        <f t="shared" si="23"/>
        <v>1.1486943907156673</v>
      </c>
      <c r="AD78" s="2">
        <f t="shared" si="24"/>
        <v>0.16223404255319149</v>
      </c>
      <c r="AE78" s="2">
        <f t="shared" si="25"/>
        <v>4.8928939237899076</v>
      </c>
      <c r="AF78" s="2">
        <f t="shared" si="26"/>
        <v>4.2595262615859939</v>
      </c>
      <c r="AG78" s="2">
        <f t="shared" si="27"/>
        <v>3.568486096807415</v>
      </c>
      <c r="AH78" s="2">
        <f t="shared" si="28"/>
        <v>0.69104016477857877</v>
      </c>
      <c r="AI78" s="2">
        <f t="shared" si="29"/>
        <v>2.5257840454641127E-2</v>
      </c>
      <c r="AJ78" s="2">
        <f t="shared" si="30"/>
        <v>2.2001934235976787E-2</v>
      </c>
      <c r="AK78" s="2">
        <f t="shared" si="31"/>
        <v>2.7556296914095078</v>
      </c>
      <c r="AN78">
        <f t="shared" si="35"/>
        <v>4.1360000000000001</v>
      </c>
      <c r="AO78">
        <f t="shared" si="32"/>
        <v>1.4922760041194645</v>
      </c>
      <c r="AP78">
        <f t="shared" si="36"/>
        <v>1.4922760041194645</v>
      </c>
      <c r="AQ78">
        <f t="shared" si="37"/>
        <v>1.8424304840370751</v>
      </c>
      <c r="AR78">
        <f t="shared" si="33"/>
        <v>1.6937269372693726</v>
      </c>
      <c r="AS78">
        <f t="shared" si="34"/>
        <v>-4.6343975283213185E-2</v>
      </c>
    </row>
    <row r="79" spans="1:45">
      <c r="A79" s="3" t="s">
        <v>180</v>
      </c>
      <c r="B79" s="3">
        <v>873</v>
      </c>
      <c r="C79" s="3">
        <v>559</v>
      </c>
      <c r="D79" s="3">
        <v>14804</v>
      </c>
      <c r="E79" s="3">
        <v>14718</v>
      </c>
      <c r="F79" s="3">
        <v>13213</v>
      </c>
      <c r="G79" s="3">
        <v>13132</v>
      </c>
      <c r="H79" s="2">
        <v>880</v>
      </c>
      <c r="I79" s="3">
        <v>3807</v>
      </c>
      <c r="J79" s="3">
        <v>5259</v>
      </c>
      <c r="K79" s="3">
        <v>4884</v>
      </c>
      <c r="L79" s="3" t="s">
        <v>49</v>
      </c>
      <c r="M79" s="3">
        <v>6751</v>
      </c>
      <c r="N79" s="3"/>
      <c r="O79" s="3"/>
      <c r="P79" s="3"/>
      <c r="Q79" s="3"/>
      <c r="R79" s="3"/>
      <c r="S79" s="3"/>
      <c r="T79" s="3"/>
      <c r="U79" s="3"/>
      <c r="V79" s="3">
        <v>6751</v>
      </c>
      <c r="W79">
        <v>9963</v>
      </c>
      <c r="X79">
        <v>797</v>
      </c>
      <c r="Y79">
        <v>779</v>
      </c>
      <c r="Z79" s="3">
        <v>659</v>
      </c>
      <c r="AB79" s="2">
        <v>1</v>
      </c>
      <c r="AC79" s="2">
        <f t="shared" si="23"/>
        <v>1.1204117157345039</v>
      </c>
      <c r="AD79" s="2">
        <f t="shared" si="24"/>
        <v>4.2306819041852718E-2</v>
      </c>
      <c r="AE79" s="2">
        <f t="shared" si="25"/>
        <v>16.957617411225659</v>
      </c>
      <c r="AF79" s="2">
        <f t="shared" si="26"/>
        <v>15.13516609392898</v>
      </c>
      <c r="AG79" s="2">
        <f t="shared" si="27"/>
        <v>14.494845360824742</v>
      </c>
      <c r="AH79" s="2">
        <f t="shared" si="28"/>
        <v>0.6403207331042382</v>
      </c>
      <c r="AI79" s="2">
        <f t="shared" si="29"/>
        <v>5.8092407457443936E-3</v>
      </c>
      <c r="AJ79" s="2">
        <f t="shared" si="30"/>
        <v>6.1303261938999466E-3</v>
      </c>
      <c r="AK79" s="2">
        <f t="shared" si="31"/>
        <v>1.4757813657235965</v>
      </c>
      <c r="AN79">
        <f t="shared" si="35"/>
        <v>13.212999999999999</v>
      </c>
      <c r="AO79">
        <f t="shared" si="32"/>
        <v>4.3608247422680408</v>
      </c>
      <c r="AP79">
        <f t="shared" si="36"/>
        <v>4.3608247422680408</v>
      </c>
      <c r="AQ79">
        <f t="shared" si="37"/>
        <v>6.0240549828178693</v>
      </c>
      <c r="AR79">
        <f t="shared" si="33"/>
        <v>5.3910179640718559</v>
      </c>
      <c r="AS79">
        <f t="shared" si="34"/>
        <v>-8.7056128293241691E-2</v>
      </c>
    </row>
    <row r="80" spans="1:45">
      <c r="A80" s="3" t="s">
        <v>181</v>
      </c>
      <c r="B80" s="3">
        <v>733</v>
      </c>
      <c r="C80" s="3">
        <v>353</v>
      </c>
      <c r="D80" s="3">
        <v>11399</v>
      </c>
      <c r="E80" s="3">
        <v>11170</v>
      </c>
      <c r="F80" s="3">
        <v>10681</v>
      </c>
      <c r="G80" s="3">
        <v>10495</v>
      </c>
      <c r="H80" s="2">
        <v>822</v>
      </c>
      <c r="I80" s="3">
        <v>2750</v>
      </c>
      <c r="J80" s="3">
        <v>3922</v>
      </c>
      <c r="K80" s="3">
        <v>3928</v>
      </c>
      <c r="L80" s="3" t="s">
        <v>33</v>
      </c>
      <c r="M80" s="3">
        <v>1993</v>
      </c>
      <c r="N80" s="3"/>
      <c r="O80" s="3"/>
      <c r="P80" s="3"/>
      <c r="Q80" s="3"/>
      <c r="R80" s="3"/>
      <c r="S80" s="3"/>
      <c r="T80" s="3"/>
      <c r="U80" s="3"/>
      <c r="V80" s="3">
        <v>1993</v>
      </c>
      <c r="W80">
        <v>9067</v>
      </c>
      <c r="X80">
        <v>725</v>
      </c>
      <c r="Y80">
        <v>730</v>
      </c>
      <c r="Z80" s="3">
        <v>410</v>
      </c>
      <c r="AB80" s="2">
        <v>1</v>
      </c>
      <c r="AC80" s="2">
        <f t="shared" si="23"/>
        <v>1.0672221702087819</v>
      </c>
      <c r="AD80" s="2">
        <f t="shared" si="24"/>
        <v>3.3049339949442938E-2</v>
      </c>
      <c r="AE80" s="2">
        <f t="shared" si="25"/>
        <v>15.551159618008185</v>
      </c>
      <c r="AF80" s="2">
        <f t="shared" si="26"/>
        <v>14.571623465211459</v>
      </c>
      <c r="AG80" s="2">
        <f t="shared" si="27"/>
        <v>14.090040927694407</v>
      </c>
      <c r="AH80" s="2">
        <f t="shared" si="28"/>
        <v>0.48158253751705321</v>
      </c>
      <c r="AI80" s="2">
        <f t="shared" si="29"/>
        <v>2.0089481533467849E-2</v>
      </c>
      <c r="AJ80" s="2">
        <f t="shared" si="30"/>
        <v>1.7414099803389194E-2</v>
      </c>
      <c r="AK80" s="2">
        <f t="shared" si="31"/>
        <v>4.5494229804315101</v>
      </c>
      <c r="AN80">
        <f t="shared" si="35"/>
        <v>10.680999999999999</v>
      </c>
      <c r="AO80">
        <f t="shared" si="32"/>
        <v>3.7517053206002728</v>
      </c>
      <c r="AP80">
        <f t="shared" si="36"/>
        <v>3.7517053206002728</v>
      </c>
      <c r="AQ80">
        <f t="shared" si="37"/>
        <v>5.3506139154160985</v>
      </c>
      <c r="AR80">
        <f t="shared" si="33"/>
        <v>4.3600823045267489</v>
      </c>
      <c r="AS80">
        <f t="shared" si="34"/>
        <v>-1.0914051841746248E-2</v>
      </c>
    </row>
    <row r="81" spans="1:45">
      <c r="A81" s="3" t="s">
        <v>182</v>
      </c>
      <c r="B81" s="3">
        <v>723</v>
      </c>
      <c r="C81" s="3">
        <v>115</v>
      </c>
      <c r="D81" s="3">
        <v>2148</v>
      </c>
      <c r="E81" s="3">
        <v>2128</v>
      </c>
      <c r="F81" s="3">
        <v>2082</v>
      </c>
      <c r="G81" s="3">
        <v>2063</v>
      </c>
      <c r="H81" s="2">
        <v>120</v>
      </c>
      <c r="I81" s="3">
        <v>630</v>
      </c>
      <c r="J81" s="3">
        <v>771</v>
      </c>
      <c r="K81" s="3">
        <v>636</v>
      </c>
      <c r="L81" s="3" t="s">
        <v>33</v>
      </c>
      <c r="M81" s="3">
        <v>416</v>
      </c>
      <c r="N81" s="3"/>
      <c r="O81" s="3"/>
      <c r="P81" s="3"/>
      <c r="Q81" s="3"/>
      <c r="R81" s="3"/>
      <c r="S81" s="3"/>
      <c r="T81" s="3"/>
      <c r="U81" s="3"/>
      <c r="V81" s="3">
        <v>416</v>
      </c>
      <c r="W81">
        <v>1679</v>
      </c>
      <c r="X81">
        <v>719</v>
      </c>
      <c r="Y81">
        <v>642</v>
      </c>
      <c r="Z81" s="3">
        <v>617</v>
      </c>
      <c r="AB81" s="2">
        <v>1</v>
      </c>
      <c r="AC81" s="2">
        <f t="shared" si="23"/>
        <v>1.0317002881844379</v>
      </c>
      <c r="AD81" s="2">
        <f t="shared" si="24"/>
        <v>5.5235350624399618E-2</v>
      </c>
      <c r="AE81" s="2">
        <f t="shared" si="25"/>
        <v>2.9709543568464731</v>
      </c>
      <c r="AF81" s="2">
        <f t="shared" si="26"/>
        <v>2.8796680497925311</v>
      </c>
      <c r="AG81" s="2">
        <f t="shared" si="27"/>
        <v>2.7206085753803597</v>
      </c>
      <c r="AH81" s="2">
        <f t="shared" si="28"/>
        <v>0.1590594744121715</v>
      </c>
      <c r="AI81" s="2">
        <f t="shared" si="29"/>
        <v>9.3109869646182501E-3</v>
      </c>
      <c r="AJ81" s="2">
        <f t="shared" si="30"/>
        <v>9.1258405379442843E-3</v>
      </c>
      <c r="AK81" s="2">
        <f t="shared" si="31"/>
        <v>4.0360576923076925</v>
      </c>
      <c r="AN81">
        <f t="shared" si="35"/>
        <v>2.0819999999999999</v>
      </c>
      <c r="AO81">
        <f t="shared" si="32"/>
        <v>0.87136929460580914</v>
      </c>
      <c r="AP81">
        <f t="shared" si="36"/>
        <v>0.87136929460580914</v>
      </c>
      <c r="AQ81">
        <f t="shared" si="37"/>
        <v>1.0663900414937759</v>
      </c>
      <c r="AR81">
        <f t="shared" si="33"/>
        <v>0.94174757281553401</v>
      </c>
      <c r="AS81">
        <f t="shared" si="34"/>
        <v>-5.5325034578146614E-3</v>
      </c>
    </row>
    <row r="82" spans="1:45">
      <c r="A82" s="3" t="s">
        <v>183</v>
      </c>
      <c r="B82" s="3">
        <v>688</v>
      </c>
      <c r="C82" s="3">
        <v>203</v>
      </c>
      <c r="D82" s="3">
        <v>5811</v>
      </c>
      <c r="E82" s="3">
        <v>5745</v>
      </c>
      <c r="F82" s="3">
        <v>5363</v>
      </c>
      <c r="G82" s="3">
        <v>5312</v>
      </c>
      <c r="H82" s="2">
        <v>359</v>
      </c>
      <c r="I82" s="3">
        <v>1487</v>
      </c>
      <c r="J82" s="3">
        <v>2333</v>
      </c>
      <c r="K82" s="3">
        <v>1645</v>
      </c>
      <c r="L82" s="3" t="s">
        <v>53</v>
      </c>
      <c r="M82" s="3">
        <v>1656</v>
      </c>
      <c r="N82" s="3"/>
      <c r="O82" s="3"/>
      <c r="P82" s="3"/>
      <c r="Q82" s="3"/>
      <c r="R82" s="3"/>
      <c r="S82" s="3"/>
      <c r="T82" s="3"/>
      <c r="U82" s="3"/>
      <c r="V82" s="3">
        <v>1656</v>
      </c>
      <c r="W82">
        <v>4463</v>
      </c>
      <c r="X82">
        <v>655</v>
      </c>
      <c r="Y82">
        <v>639</v>
      </c>
      <c r="Z82" s="3">
        <v>342</v>
      </c>
      <c r="AB82" s="2">
        <v>1</v>
      </c>
      <c r="AC82" s="2">
        <f t="shared" si="23"/>
        <v>1.0835353347007273</v>
      </c>
      <c r="AD82" s="2">
        <f t="shared" si="24"/>
        <v>3.7851948536267013E-2</v>
      </c>
      <c r="AE82" s="2">
        <f t="shared" si="25"/>
        <v>8.4462209302325579</v>
      </c>
      <c r="AF82" s="2">
        <f t="shared" si="26"/>
        <v>7.7950581395348841</v>
      </c>
      <c r="AG82" s="2">
        <f t="shared" si="27"/>
        <v>7.5</v>
      </c>
      <c r="AH82" s="2">
        <f t="shared" si="28"/>
        <v>0.29505813953488375</v>
      </c>
      <c r="AI82" s="2">
        <f t="shared" si="29"/>
        <v>1.1357769747031492E-2</v>
      </c>
      <c r="AJ82" s="2">
        <f t="shared" si="30"/>
        <v>9.509602834234571E-3</v>
      </c>
      <c r="AK82" s="2">
        <f t="shared" si="31"/>
        <v>2.6950483091787438</v>
      </c>
      <c r="AN82">
        <f t="shared" si="35"/>
        <v>5.3630000000000004</v>
      </c>
      <c r="AO82">
        <f t="shared" si="32"/>
        <v>2.1613372093023258</v>
      </c>
      <c r="AP82">
        <f t="shared" si="36"/>
        <v>2.1613372093023258</v>
      </c>
      <c r="AQ82">
        <f t="shared" si="37"/>
        <v>3.3909883720930232</v>
      </c>
      <c r="AR82">
        <f t="shared" si="33"/>
        <v>2.8562918838421445</v>
      </c>
      <c r="AS82">
        <f t="shared" si="34"/>
        <v>-4.7965116279069769E-2</v>
      </c>
    </row>
    <row r="83" spans="1:45" s="3" customFormat="1">
      <c r="A83" s="2" t="s">
        <v>184</v>
      </c>
      <c r="B83" s="3">
        <v>2754</v>
      </c>
      <c r="C83" s="3">
        <v>244</v>
      </c>
      <c r="D83" s="3">
        <v>3960</v>
      </c>
      <c r="E83" s="3">
        <v>3895</v>
      </c>
      <c r="F83" s="3">
        <v>3610</v>
      </c>
      <c r="G83" s="3">
        <v>3567</v>
      </c>
      <c r="H83" s="3">
        <v>327</v>
      </c>
      <c r="I83" s="3">
        <v>1038</v>
      </c>
      <c r="J83" s="3">
        <v>1452</v>
      </c>
      <c r="K83" s="3">
        <v>1151</v>
      </c>
      <c r="L83" s="2" t="s">
        <v>53</v>
      </c>
      <c r="M83" s="2">
        <v>627</v>
      </c>
      <c r="N83" s="2" t="s">
        <v>55</v>
      </c>
      <c r="O83" s="3">
        <v>899</v>
      </c>
      <c r="V83" s="3">
        <v>1208</v>
      </c>
      <c r="W83" s="3">
        <v>3152</v>
      </c>
      <c r="X83" s="3">
        <v>2642</v>
      </c>
      <c r="Y83" s="3">
        <v>759</v>
      </c>
      <c r="Z83" s="3">
        <v>582</v>
      </c>
      <c r="AB83" s="2">
        <v>2</v>
      </c>
      <c r="AC83" s="2">
        <f t="shared" si="23"/>
        <v>1.0969529085872576</v>
      </c>
      <c r="AD83" s="2">
        <f t="shared" si="24"/>
        <v>6.7590027700831029E-2</v>
      </c>
      <c r="AE83" s="2">
        <f t="shared" si="25"/>
        <v>1.4379084967320261</v>
      </c>
      <c r="AF83" s="2">
        <f t="shared" si="26"/>
        <v>1.3108206245461147</v>
      </c>
      <c r="AG83" s="2">
        <f t="shared" si="27"/>
        <v>1.2222222222222223</v>
      </c>
      <c r="AH83" s="2">
        <f t="shared" si="28"/>
        <v>8.8598402323892517E-2</v>
      </c>
      <c r="AI83" s="2">
        <f t="shared" si="29"/>
        <v>1.6414141414141416E-2</v>
      </c>
      <c r="AJ83" s="2">
        <f t="shared" si="30"/>
        <v>1.1911357340720222E-2</v>
      </c>
      <c r="AK83" s="2">
        <f t="shared" si="31"/>
        <v>2.6092715231788079</v>
      </c>
      <c r="AN83">
        <f t="shared" si="35"/>
        <v>3.61</v>
      </c>
      <c r="AO83">
        <f t="shared" si="32"/>
        <v>0.37690631808278868</v>
      </c>
      <c r="AP83">
        <f t="shared" si="36"/>
        <v>0.37690631808278868</v>
      </c>
      <c r="AQ83">
        <f t="shared" si="37"/>
        <v>0.52723311546840956</v>
      </c>
      <c r="AR83">
        <f t="shared" si="33"/>
        <v>0.4425500370644922</v>
      </c>
      <c r="AS83">
        <f t="shared" si="34"/>
        <v>-4.0668119099491647E-2</v>
      </c>
    </row>
    <row r="84" spans="1:45" s="3" customFormat="1">
      <c r="A84" s="2" t="s">
        <v>56</v>
      </c>
      <c r="B84" s="3">
        <v>1383</v>
      </c>
      <c r="C84" s="3">
        <v>512</v>
      </c>
      <c r="D84" s="3">
        <v>3676</v>
      </c>
      <c r="E84" s="3">
        <v>3638</v>
      </c>
      <c r="F84" s="3">
        <v>3298</v>
      </c>
      <c r="G84" s="3">
        <v>3270</v>
      </c>
      <c r="H84" s="3">
        <v>120</v>
      </c>
      <c r="I84" s="3">
        <v>974</v>
      </c>
      <c r="J84" s="3">
        <v>1492</v>
      </c>
      <c r="K84" s="3">
        <v>1085</v>
      </c>
      <c r="L84" s="2" t="s">
        <v>57</v>
      </c>
      <c r="M84" s="2">
        <v>1030</v>
      </c>
      <c r="N84" s="2" t="s">
        <v>58</v>
      </c>
      <c r="O84" s="3">
        <v>826</v>
      </c>
      <c r="V84" s="3">
        <v>1261</v>
      </c>
      <c r="W84" s="3">
        <v>2586</v>
      </c>
      <c r="X84" s="3">
        <v>1442</v>
      </c>
      <c r="Y84" s="3">
        <v>1538</v>
      </c>
      <c r="Z84" s="3">
        <v>1041</v>
      </c>
      <c r="AB84" s="2">
        <v>2</v>
      </c>
      <c r="AC84" s="2">
        <f t="shared" si="23"/>
        <v>1.1146149181322014</v>
      </c>
      <c r="AD84" s="2">
        <f t="shared" si="24"/>
        <v>0.15524560339599758</v>
      </c>
      <c r="AE84" s="2">
        <f t="shared" si="25"/>
        <v>2.6579898770788142</v>
      </c>
      <c r="AF84" s="2">
        <f t="shared" si="26"/>
        <v>2.3846710050614606</v>
      </c>
      <c r="AG84" s="2">
        <f t="shared" si="27"/>
        <v>2.0144613159797542</v>
      </c>
      <c r="AH84" s="2">
        <f t="shared" si="28"/>
        <v>0.37020968908170643</v>
      </c>
      <c r="AI84" s="2">
        <f t="shared" si="29"/>
        <v>1.0337323177366704E-2</v>
      </c>
      <c r="AJ84" s="2">
        <f t="shared" si="30"/>
        <v>8.4899939357186167E-3</v>
      </c>
      <c r="AK84" s="2">
        <f t="shared" si="31"/>
        <v>2.050753370340999</v>
      </c>
      <c r="AN84">
        <f t="shared" si="35"/>
        <v>3.298</v>
      </c>
      <c r="AO84">
        <f t="shared" si="32"/>
        <v>0.70426608821402747</v>
      </c>
      <c r="AP84">
        <f t="shared" si="36"/>
        <v>0.70426608821402747</v>
      </c>
      <c r="AQ84">
        <f t="shared" si="37"/>
        <v>1.0788141720896602</v>
      </c>
      <c r="AR84">
        <f t="shared" si="33"/>
        <v>1.2031858407079645</v>
      </c>
      <c r="AS84">
        <f t="shared" si="34"/>
        <v>4.2660882140274768E-2</v>
      </c>
    </row>
    <row r="85" spans="1:45" s="3" customFormat="1">
      <c r="A85" s="2" t="s">
        <v>59</v>
      </c>
      <c r="B85" s="3">
        <v>867</v>
      </c>
      <c r="C85" s="3">
        <v>136</v>
      </c>
      <c r="D85" s="3">
        <v>2243</v>
      </c>
      <c r="E85" s="3">
        <v>2171</v>
      </c>
      <c r="F85" s="3">
        <v>1874</v>
      </c>
      <c r="G85" s="3">
        <v>1857</v>
      </c>
      <c r="H85" s="3">
        <v>167</v>
      </c>
      <c r="I85" s="3">
        <v>661</v>
      </c>
      <c r="J85" s="3">
        <v>842</v>
      </c>
      <c r="K85" s="3">
        <v>587</v>
      </c>
      <c r="L85" s="2" t="s">
        <v>26</v>
      </c>
      <c r="M85" s="2">
        <v>485</v>
      </c>
      <c r="N85" s="2" t="s">
        <v>60</v>
      </c>
      <c r="O85" s="3">
        <v>715</v>
      </c>
      <c r="V85" s="3">
        <v>729</v>
      </c>
      <c r="W85" s="3">
        <v>1414</v>
      </c>
      <c r="X85" s="3">
        <v>424</v>
      </c>
      <c r="Y85" s="3">
        <v>743</v>
      </c>
      <c r="Z85" s="3">
        <v>597</v>
      </c>
      <c r="AB85" s="2">
        <v>2</v>
      </c>
      <c r="AC85" s="2">
        <f t="shared" si="23"/>
        <v>1.1969050160085379</v>
      </c>
      <c r="AD85" s="2">
        <f t="shared" si="24"/>
        <v>7.2572038420490925E-2</v>
      </c>
      <c r="AE85" s="2">
        <f t="shared" si="25"/>
        <v>2.5870818915801617</v>
      </c>
      <c r="AF85" s="2">
        <f t="shared" si="26"/>
        <v>2.1614763552479817</v>
      </c>
      <c r="AG85" s="2">
        <f t="shared" si="27"/>
        <v>2.0046136101499425</v>
      </c>
      <c r="AH85" s="2">
        <f t="shared" si="28"/>
        <v>0.15686274509803921</v>
      </c>
      <c r="AI85" s="2">
        <f t="shared" si="29"/>
        <v>3.2099866250557288E-2</v>
      </c>
      <c r="AJ85" s="2">
        <f t="shared" si="30"/>
        <v>9.0715048025613657E-3</v>
      </c>
      <c r="AK85" s="2">
        <f t="shared" si="31"/>
        <v>1.9396433470507544</v>
      </c>
      <c r="AN85">
        <f t="shared" si="35"/>
        <v>1.8740000000000001</v>
      </c>
      <c r="AO85">
        <f t="shared" si="32"/>
        <v>0.76239907727796996</v>
      </c>
      <c r="AP85">
        <f t="shared" si="36"/>
        <v>0.76239907727796996</v>
      </c>
      <c r="AQ85">
        <f t="shared" si="37"/>
        <v>0.9711649365628604</v>
      </c>
      <c r="AR85">
        <f t="shared" si="33"/>
        <v>1.2463206816421379</v>
      </c>
      <c r="AS85">
        <f t="shared" si="34"/>
        <v>-0.51095732410611305</v>
      </c>
    </row>
    <row r="86" spans="1:45" s="3" customFormat="1">
      <c r="A86" s="2" t="s">
        <v>61</v>
      </c>
      <c r="B86" s="3">
        <v>805</v>
      </c>
      <c r="C86" s="3">
        <v>743</v>
      </c>
      <c r="D86" s="3">
        <v>4230</v>
      </c>
      <c r="E86" s="3">
        <v>4111</v>
      </c>
      <c r="F86" s="3">
        <v>3484</v>
      </c>
      <c r="G86" s="3">
        <v>3411</v>
      </c>
      <c r="H86" s="3">
        <v>292</v>
      </c>
      <c r="I86" s="3">
        <v>1110</v>
      </c>
      <c r="J86" s="3">
        <v>1486</v>
      </c>
      <c r="K86" s="3">
        <v>1338</v>
      </c>
      <c r="L86" s="2" t="s">
        <v>62</v>
      </c>
      <c r="M86" s="2">
        <v>1357</v>
      </c>
      <c r="N86" s="2" t="s">
        <v>63</v>
      </c>
      <c r="O86" s="3">
        <v>960</v>
      </c>
      <c r="V86" s="3">
        <v>1551</v>
      </c>
      <c r="W86" s="3">
        <v>2487</v>
      </c>
      <c r="X86" s="3">
        <v>877</v>
      </c>
      <c r="Y86" s="3">
        <v>826</v>
      </c>
      <c r="Z86" s="3">
        <v>574</v>
      </c>
      <c r="AB86" s="2">
        <v>2</v>
      </c>
      <c r="AC86" s="2">
        <f t="shared" si="23"/>
        <v>1.214121699196326</v>
      </c>
      <c r="AD86" s="2">
        <f t="shared" si="24"/>
        <v>0.21326061997703788</v>
      </c>
      <c r="AE86" s="2">
        <f t="shared" si="25"/>
        <v>5.2546583850931681</v>
      </c>
      <c r="AF86" s="2">
        <f t="shared" si="26"/>
        <v>4.3279503105590065</v>
      </c>
      <c r="AG86" s="2">
        <f t="shared" si="27"/>
        <v>3.4049689440993789</v>
      </c>
      <c r="AH86" s="2">
        <f t="shared" si="28"/>
        <v>0.92298136645962736</v>
      </c>
      <c r="AI86" s="2">
        <f t="shared" si="29"/>
        <v>2.8132387706855791E-2</v>
      </c>
      <c r="AJ86" s="2">
        <f t="shared" si="30"/>
        <v>2.0952927669345579E-2</v>
      </c>
      <c r="AK86" s="2">
        <f t="shared" si="31"/>
        <v>1.6034816247582204</v>
      </c>
      <c r="AN86">
        <f t="shared" si="35"/>
        <v>3.484</v>
      </c>
      <c r="AO86">
        <f t="shared" si="32"/>
        <v>1.3788819875776397</v>
      </c>
      <c r="AP86">
        <f t="shared" si="36"/>
        <v>1.3788819875776397</v>
      </c>
      <c r="AQ86">
        <f t="shared" si="37"/>
        <v>1.8459627329192547</v>
      </c>
      <c r="AR86">
        <f t="shared" si="33"/>
        <v>1.7104637336504163</v>
      </c>
      <c r="AS86">
        <f t="shared" si="34"/>
        <v>8.9440993788819881E-2</v>
      </c>
    </row>
    <row r="87" spans="1:45" s="3" customFormat="1">
      <c r="A87" s="2" t="s">
        <v>64</v>
      </c>
      <c r="B87" s="3">
        <v>623</v>
      </c>
      <c r="C87" s="3">
        <v>175</v>
      </c>
      <c r="D87" s="3">
        <v>848</v>
      </c>
      <c r="E87" s="3">
        <v>843</v>
      </c>
      <c r="F87" s="3">
        <v>790</v>
      </c>
      <c r="G87" s="3">
        <v>785</v>
      </c>
      <c r="H87" s="3">
        <v>20</v>
      </c>
      <c r="I87" s="3">
        <v>182</v>
      </c>
      <c r="J87" s="3">
        <v>377</v>
      </c>
      <c r="K87" s="3">
        <v>273</v>
      </c>
      <c r="L87" s="2" t="s">
        <v>65</v>
      </c>
      <c r="M87" s="2">
        <v>546</v>
      </c>
      <c r="N87" s="2" t="s">
        <v>66</v>
      </c>
      <c r="O87" s="3">
        <v>383</v>
      </c>
      <c r="V87" s="3">
        <v>589</v>
      </c>
      <c r="W87" s="3">
        <v>388</v>
      </c>
      <c r="X87" s="3">
        <v>600</v>
      </c>
      <c r="Y87" s="3">
        <v>615</v>
      </c>
      <c r="Z87" s="3">
        <v>400</v>
      </c>
      <c r="AB87" s="2">
        <v>2</v>
      </c>
      <c r="AC87" s="2">
        <f t="shared" si="23"/>
        <v>1.0734177215189873</v>
      </c>
      <c r="AD87" s="2">
        <f t="shared" si="24"/>
        <v>0.22151898734177214</v>
      </c>
      <c r="AE87" s="2">
        <f t="shared" si="25"/>
        <v>1.36115569823435</v>
      </c>
      <c r="AF87" s="2">
        <f t="shared" si="26"/>
        <v>1.2680577849117174</v>
      </c>
      <c r="AG87" s="2">
        <f t="shared" si="27"/>
        <v>0.9871589085072231</v>
      </c>
      <c r="AH87" s="2">
        <f t="shared" si="28"/>
        <v>0.2808988764044944</v>
      </c>
      <c r="AI87" s="2">
        <f t="shared" si="29"/>
        <v>5.89622641509434E-3</v>
      </c>
      <c r="AJ87" s="2">
        <f t="shared" si="30"/>
        <v>6.3291139240506328E-3</v>
      </c>
      <c r="AK87" s="2">
        <f t="shared" si="31"/>
        <v>0.65874363327674024</v>
      </c>
      <c r="AN87">
        <f t="shared" si="35"/>
        <v>0.79</v>
      </c>
      <c r="AO87">
        <f t="shared" si="32"/>
        <v>0.29213483146067415</v>
      </c>
      <c r="AP87">
        <f t="shared" si="36"/>
        <v>0.29213483146067415</v>
      </c>
      <c r="AQ87">
        <f t="shared" si="37"/>
        <v>0.60513643659711081</v>
      </c>
      <c r="AR87">
        <f t="shared" si="33"/>
        <v>0.45298446443172524</v>
      </c>
      <c r="AS87">
        <f t="shared" si="34"/>
        <v>-3.691813804173355E-2</v>
      </c>
    </row>
    <row r="88" spans="1:45" s="3" customFormat="1">
      <c r="A88" s="2" t="s">
        <v>67</v>
      </c>
      <c r="B88" s="3">
        <v>597</v>
      </c>
      <c r="C88" s="3">
        <v>432</v>
      </c>
      <c r="D88" s="3">
        <v>10042</v>
      </c>
      <c r="E88" s="3">
        <v>9970</v>
      </c>
      <c r="F88" s="3">
        <v>9254</v>
      </c>
      <c r="G88" s="3">
        <v>9211</v>
      </c>
      <c r="H88" s="3">
        <v>632</v>
      </c>
      <c r="I88" s="3">
        <v>3006</v>
      </c>
      <c r="J88" s="3">
        <v>3442</v>
      </c>
      <c r="K88" s="3">
        <v>2932</v>
      </c>
      <c r="L88" s="2" t="s">
        <v>68</v>
      </c>
      <c r="M88" s="2">
        <v>1749</v>
      </c>
      <c r="N88" s="2" t="s">
        <v>57</v>
      </c>
      <c r="O88" s="3">
        <v>2219</v>
      </c>
      <c r="V88" s="3">
        <v>3333</v>
      </c>
      <c r="W88" s="3">
        <v>7632</v>
      </c>
      <c r="X88" s="3">
        <v>599</v>
      </c>
      <c r="Y88" s="3">
        <v>470</v>
      </c>
      <c r="Z88" s="3">
        <v>494</v>
      </c>
      <c r="AB88" s="2">
        <v>2</v>
      </c>
      <c r="AC88" s="2">
        <f t="shared" si="23"/>
        <v>1.0851523665441971</v>
      </c>
      <c r="AD88" s="2">
        <f t="shared" si="24"/>
        <v>4.6682515668899936E-2</v>
      </c>
      <c r="AE88" s="2">
        <f t="shared" si="25"/>
        <v>16.820770519262982</v>
      </c>
      <c r="AF88" s="2">
        <f t="shared" si="26"/>
        <v>15.500837520938024</v>
      </c>
      <c r="AG88" s="2">
        <f t="shared" si="27"/>
        <v>14.777219430485761</v>
      </c>
      <c r="AH88" s="2">
        <f t="shared" si="28"/>
        <v>0.72361809045226133</v>
      </c>
      <c r="AI88" s="2">
        <f t="shared" si="29"/>
        <v>7.1698864767974508E-3</v>
      </c>
      <c r="AJ88" s="2">
        <f t="shared" si="30"/>
        <v>4.6466392911173543E-3</v>
      </c>
      <c r="AK88" s="2">
        <f t="shared" si="31"/>
        <v>2.2898289828982898</v>
      </c>
      <c r="AN88">
        <f t="shared" si="35"/>
        <v>9.2539999999999996</v>
      </c>
      <c r="AO88">
        <f t="shared" si="32"/>
        <v>5.0351758793969852</v>
      </c>
      <c r="AP88">
        <f t="shared" si="36"/>
        <v>5.0351758793969852</v>
      </c>
      <c r="AQ88">
        <f t="shared" si="37"/>
        <v>5.7654941373534339</v>
      </c>
      <c r="AR88">
        <f t="shared" si="33"/>
        <v>5.7056856187290972</v>
      </c>
      <c r="AS88">
        <f t="shared" si="34"/>
        <v>3.3500837520938024E-3</v>
      </c>
    </row>
    <row r="89" spans="1:45" s="3" customFormat="1">
      <c r="A89" s="2" t="s">
        <v>69</v>
      </c>
      <c r="B89" s="3">
        <v>592</v>
      </c>
      <c r="C89" s="3">
        <v>104</v>
      </c>
      <c r="D89" s="3">
        <v>1379</v>
      </c>
      <c r="E89" s="3">
        <v>1369</v>
      </c>
      <c r="F89" s="3">
        <v>1285</v>
      </c>
      <c r="G89" s="3">
        <v>1275</v>
      </c>
      <c r="H89" s="3">
        <v>44</v>
      </c>
      <c r="I89" s="3">
        <v>342</v>
      </c>
      <c r="J89" s="3">
        <v>556</v>
      </c>
      <c r="K89" s="3">
        <v>438</v>
      </c>
      <c r="L89" s="2" t="s">
        <v>70</v>
      </c>
      <c r="M89" s="2">
        <v>848</v>
      </c>
      <c r="N89" s="2" t="s">
        <v>71</v>
      </c>
      <c r="O89" s="3">
        <v>537</v>
      </c>
      <c r="V89" s="3">
        <v>1005</v>
      </c>
      <c r="W89" s="3">
        <v>361</v>
      </c>
      <c r="X89" s="3">
        <v>528</v>
      </c>
      <c r="Y89" s="3">
        <v>414</v>
      </c>
      <c r="Z89" s="3">
        <v>49</v>
      </c>
      <c r="AB89" s="2">
        <v>2</v>
      </c>
      <c r="AC89" s="2">
        <f t="shared" si="23"/>
        <v>1.0731517509727626</v>
      </c>
      <c r="AD89" s="2">
        <f t="shared" si="24"/>
        <v>8.0933852140077825E-2</v>
      </c>
      <c r="AE89" s="2">
        <f t="shared" si="25"/>
        <v>2.3293918918918921</v>
      </c>
      <c r="AF89" s="2">
        <f t="shared" si="26"/>
        <v>2.1706081081081079</v>
      </c>
      <c r="AG89" s="2">
        <f t="shared" si="27"/>
        <v>1.9949324324324325</v>
      </c>
      <c r="AH89" s="2">
        <f t="shared" si="28"/>
        <v>0.17567567567567569</v>
      </c>
      <c r="AI89" s="2">
        <f t="shared" si="29"/>
        <v>7.251631617113851E-3</v>
      </c>
      <c r="AJ89" s="2">
        <f t="shared" si="30"/>
        <v>7.7821011673151752E-3</v>
      </c>
      <c r="AK89" s="2">
        <f t="shared" si="31"/>
        <v>0.3592039800995025</v>
      </c>
      <c r="AN89">
        <f t="shared" si="35"/>
        <v>1.2849999999999999</v>
      </c>
      <c r="AO89">
        <f t="shared" si="32"/>
        <v>0.57770270270270274</v>
      </c>
      <c r="AP89">
        <f t="shared" si="36"/>
        <v>0.57770270270270274</v>
      </c>
      <c r="AQ89">
        <f t="shared" si="37"/>
        <v>0.93918918918918914</v>
      </c>
      <c r="AR89">
        <f t="shared" si="33"/>
        <v>0.8571428571428571</v>
      </c>
      <c r="AS89">
        <f t="shared" si="34"/>
        <v>-0.10810810810810811</v>
      </c>
    </row>
    <row r="90" spans="1:45" s="3" customFormat="1">
      <c r="A90" s="2" t="s">
        <v>72</v>
      </c>
      <c r="B90" s="3">
        <v>525</v>
      </c>
      <c r="C90" s="3">
        <v>135</v>
      </c>
      <c r="D90" s="3">
        <v>1235</v>
      </c>
      <c r="E90" s="3">
        <v>1206</v>
      </c>
      <c r="F90" s="3">
        <v>1162</v>
      </c>
      <c r="G90" s="3">
        <v>1139</v>
      </c>
      <c r="H90" s="3">
        <v>78</v>
      </c>
      <c r="I90" s="3">
        <v>318</v>
      </c>
      <c r="J90" s="3">
        <v>435</v>
      </c>
      <c r="K90" s="3">
        <v>408</v>
      </c>
      <c r="L90" s="2" t="s">
        <v>73</v>
      </c>
      <c r="M90" s="2">
        <v>175</v>
      </c>
      <c r="N90" s="2" t="s">
        <v>74</v>
      </c>
      <c r="O90" s="3">
        <v>435</v>
      </c>
      <c r="V90" s="3">
        <v>470</v>
      </c>
      <c r="W90" s="3">
        <v>905</v>
      </c>
      <c r="X90" s="3">
        <v>1043</v>
      </c>
      <c r="Y90" s="3">
        <v>525</v>
      </c>
      <c r="Z90" s="3">
        <v>252</v>
      </c>
      <c r="AB90" s="2">
        <v>2</v>
      </c>
      <c r="AC90" s="2">
        <f t="shared" si="23"/>
        <v>1.0628227194492255</v>
      </c>
      <c r="AD90" s="2">
        <f t="shared" si="24"/>
        <v>0.11617900172117039</v>
      </c>
      <c r="AE90" s="2">
        <f t="shared" si="25"/>
        <v>2.3523809523809525</v>
      </c>
      <c r="AF90" s="2">
        <f t="shared" si="26"/>
        <v>2.2133333333333334</v>
      </c>
      <c r="AG90" s="2">
        <f t="shared" si="27"/>
        <v>1.9561904761904763</v>
      </c>
      <c r="AH90" s="2">
        <f t="shared" si="28"/>
        <v>0.25714285714285712</v>
      </c>
      <c r="AI90" s="2">
        <f t="shared" si="29"/>
        <v>2.348178137651822E-2</v>
      </c>
      <c r="AJ90" s="2">
        <f t="shared" si="30"/>
        <v>1.9793459552495698E-2</v>
      </c>
      <c r="AK90" s="2">
        <f t="shared" si="31"/>
        <v>1.925531914893617</v>
      </c>
      <c r="AN90">
        <f t="shared" si="35"/>
        <v>1.1619999999999999</v>
      </c>
      <c r="AO90">
        <f t="shared" si="32"/>
        <v>0.60571428571428576</v>
      </c>
      <c r="AP90">
        <f t="shared" si="36"/>
        <v>0.60571428571428576</v>
      </c>
      <c r="AQ90">
        <f t="shared" si="37"/>
        <v>0.82857142857142863</v>
      </c>
      <c r="AR90">
        <f t="shared" si="33"/>
        <v>0.71237244897959184</v>
      </c>
      <c r="AS90">
        <f t="shared" si="34"/>
        <v>0.98666666666666669</v>
      </c>
    </row>
    <row r="91" spans="1:45" s="3" customFormat="1">
      <c r="A91" s="2" t="s">
        <v>75</v>
      </c>
      <c r="B91" s="3">
        <v>510</v>
      </c>
      <c r="C91" s="3">
        <v>127</v>
      </c>
      <c r="D91" s="3">
        <v>449</v>
      </c>
      <c r="E91" s="3">
        <v>428</v>
      </c>
      <c r="F91" s="3">
        <v>385</v>
      </c>
      <c r="G91" s="3">
        <v>365</v>
      </c>
      <c r="H91" s="3">
        <v>33</v>
      </c>
      <c r="I91" s="3">
        <v>154</v>
      </c>
      <c r="J91" s="3">
        <v>167</v>
      </c>
      <c r="K91" s="3">
        <v>96</v>
      </c>
      <c r="L91" s="2" t="s">
        <v>68</v>
      </c>
      <c r="M91" s="2">
        <v>151</v>
      </c>
      <c r="N91" s="2" t="s">
        <v>57</v>
      </c>
      <c r="O91" s="3">
        <v>157</v>
      </c>
      <c r="V91" s="3">
        <v>181</v>
      </c>
      <c r="W91" s="3">
        <v>252</v>
      </c>
      <c r="X91" s="3">
        <v>579</v>
      </c>
      <c r="Y91" s="3">
        <v>579</v>
      </c>
      <c r="Z91" s="3">
        <v>233</v>
      </c>
      <c r="AB91" s="2">
        <v>2</v>
      </c>
      <c r="AC91" s="2">
        <f t="shared" si="23"/>
        <v>1.1662337662337663</v>
      </c>
      <c r="AD91" s="2">
        <f t="shared" si="24"/>
        <v>0.32987012987012987</v>
      </c>
      <c r="AE91" s="2">
        <f t="shared" si="25"/>
        <v>0.88039215686274508</v>
      </c>
      <c r="AF91" s="2">
        <f t="shared" si="26"/>
        <v>0.75490196078431371</v>
      </c>
      <c r="AG91" s="2">
        <f t="shared" si="27"/>
        <v>0.50588235294117645</v>
      </c>
      <c r="AH91" s="2">
        <f t="shared" si="28"/>
        <v>0.24901960784313726</v>
      </c>
      <c r="AI91" s="2">
        <f t="shared" si="29"/>
        <v>4.6770601336302897E-2</v>
      </c>
      <c r="AJ91" s="2">
        <f t="shared" si="30"/>
        <v>5.1948051948051951E-2</v>
      </c>
      <c r="AK91" s="2">
        <f t="shared" si="31"/>
        <v>1.3922651933701657</v>
      </c>
      <c r="AN91">
        <f t="shared" si="35"/>
        <v>0.38500000000000001</v>
      </c>
      <c r="AO91">
        <f t="shared" si="32"/>
        <v>0.30196078431372547</v>
      </c>
      <c r="AP91">
        <f t="shared" si="36"/>
        <v>0.30196078431372547</v>
      </c>
      <c r="AQ91">
        <f t="shared" si="37"/>
        <v>0.32745098039215687</v>
      </c>
      <c r="AR91">
        <f t="shared" si="33"/>
        <v>0.2846648301193756</v>
      </c>
      <c r="AS91">
        <f t="shared" si="34"/>
        <v>0.13529411764705881</v>
      </c>
    </row>
    <row r="92" spans="1:45" s="3" customFormat="1">
      <c r="A92" s="2" t="s">
        <v>76</v>
      </c>
      <c r="B92" s="3">
        <v>504</v>
      </c>
      <c r="C92" s="3">
        <v>408</v>
      </c>
      <c r="D92" s="3">
        <v>4179</v>
      </c>
      <c r="E92" s="3">
        <v>4087</v>
      </c>
      <c r="F92" s="3">
        <v>3731</v>
      </c>
      <c r="G92" s="3">
        <v>3677</v>
      </c>
      <c r="H92" s="3">
        <v>245</v>
      </c>
      <c r="I92" s="3">
        <v>1034</v>
      </c>
      <c r="J92" s="3">
        <v>1511</v>
      </c>
      <c r="K92" s="3">
        <v>1392</v>
      </c>
      <c r="L92" s="2" t="s">
        <v>74</v>
      </c>
      <c r="M92" s="2">
        <v>1666</v>
      </c>
      <c r="N92" s="2" t="s">
        <v>77</v>
      </c>
      <c r="O92" s="3">
        <v>1544</v>
      </c>
      <c r="V92" s="3">
        <v>2480</v>
      </c>
      <c r="W92" s="3">
        <v>1939</v>
      </c>
      <c r="X92" s="3">
        <v>817</v>
      </c>
      <c r="Y92" s="3">
        <v>1381</v>
      </c>
      <c r="Z92" s="3">
        <v>1249</v>
      </c>
      <c r="AB92" s="2">
        <v>2</v>
      </c>
      <c r="AC92" s="2">
        <f t="shared" si="23"/>
        <v>1.1200750469043153</v>
      </c>
      <c r="AD92" s="2">
        <f t="shared" si="24"/>
        <v>0.10935406057357278</v>
      </c>
      <c r="AE92" s="2">
        <f t="shared" si="25"/>
        <v>8.2916666666666661</v>
      </c>
      <c r="AF92" s="2">
        <f t="shared" si="26"/>
        <v>7.4027777777777777</v>
      </c>
      <c r="AG92" s="2">
        <f t="shared" si="27"/>
        <v>6.5932539682539684</v>
      </c>
      <c r="AH92" s="2">
        <f t="shared" si="28"/>
        <v>0.80952380952380953</v>
      </c>
      <c r="AI92" s="2">
        <f t="shared" si="29"/>
        <v>2.2014836085187842E-2</v>
      </c>
      <c r="AJ92" s="2">
        <f t="shared" si="30"/>
        <v>1.4473331546502278E-2</v>
      </c>
      <c r="AK92" s="2">
        <f t="shared" si="31"/>
        <v>0.78185483870967742</v>
      </c>
      <c r="AN92">
        <f t="shared" si="35"/>
        <v>3.7309999999999999</v>
      </c>
      <c r="AO92">
        <f t="shared" si="32"/>
        <v>2.0515873015873014</v>
      </c>
      <c r="AP92">
        <f t="shared" si="36"/>
        <v>2.0515873015873014</v>
      </c>
      <c r="AQ92">
        <f t="shared" si="37"/>
        <v>2.998015873015873</v>
      </c>
      <c r="AR92">
        <f t="shared" si="33"/>
        <v>2.3890991672975019</v>
      </c>
      <c r="AS92">
        <f t="shared" si="34"/>
        <v>0.62103174603174605</v>
      </c>
    </row>
    <row r="93" spans="1:45" s="3" customFormat="1">
      <c r="A93" s="2" t="s">
        <v>185</v>
      </c>
      <c r="B93" s="3">
        <v>884</v>
      </c>
      <c r="C93" s="3">
        <v>408</v>
      </c>
      <c r="D93" s="3">
        <v>3571</v>
      </c>
      <c r="E93" s="3">
        <v>3567</v>
      </c>
      <c r="F93" s="3">
        <v>3151</v>
      </c>
      <c r="G93" s="3">
        <v>3147</v>
      </c>
      <c r="H93" s="3">
        <v>44</v>
      </c>
      <c r="I93" s="3">
        <v>731</v>
      </c>
      <c r="J93" s="3">
        <v>1370</v>
      </c>
      <c r="K93" s="3">
        <v>1419</v>
      </c>
      <c r="L93" s="2" t="s">
        <v>79</v>
      </c>
      <c r="M93" s="2">
        <v>1141</v>
      </c>
      <c r="N93" s="2" t="s">
        <v>80</v>
      </c>
      <c r="O93" s="2">
        <v>1126</v>
      </c>
      <c r="P93" s="2" t="s">
        <v>81</v>
      </c>
      <c r="Q93" s="2">
        <v>1112</v>
      </c>
      <c r="R93" s="2"/>
      <c r="S93" s="2"/>
      <c r="T93" s="2"/>
      <c r="U93" s="2"/>
      <c r="V93" s="3">
        <v>2101</v>
      </c>
      <c r="W93" s="3">
        <v>2107</v>
      </c>
      <c r="X93" s="3">
        <v>833</v>
      </c>
      <c r="Y93" s="3">
        <v>666</v>
      </c>
      <c r="Z93" s="3">
        <v>925</v>
      </c>
      <c r="AB93" s="2">
        <v>3</v>
      </c>
      <c r="AC93" s="2">
        <f t="shared" si="23"/>
        <v>1.1332910187242144</v>
      </c>
      <c r="AD93" s="2">
        <f t="shared" si="24"/>
        <v>0.12948270390352268</v>
      </c>
      <c r="AE93" s="2">
        <f t="shared" si="25"/>
        <v>4.0395927601809953</v>
      </c>
      <c r="AF93" s="2">
        <f t="shared" si="26"/>
        <v>3.56447963800905</v>
      </c>
      <c r="AG93" s="2">
        <f t="shared" si="27"/>
        <v>3.1029411764705883</v>
      </c>
      <c r="AH93" s="2">
        <f t="shared" si="28"/>
        <v>0.46153846153846156</v>
      </c>
      <c r="AI93" s="2">
        <f t="shared" si="29"/>
        <v>1.1201344161299357E-3</v>
      </c>
      <c r="AJ93" s="2">
        <f t="shared" si="30"/>
        <v>1.2694382735639479E-3</v>
      </c>
      <c r="AK93" s="2">
        <f t="shared" si="31"/>
        <v>1.0028557829604949</v>
      </c>
      <c r="AN93">
        <f t="shared" si="35"/>
        <v>3.1509999999999998</v>
      </c>
      <c r="AO93">
        <f t="shared" si="32"/>
        <v>0.82692307692307687</v>
      </c>
      <c r="AP93">
        <f t="shared" si="36"/>
        <v>0.82692307692307687</v>
      </c>
      <c r="AQ93">
        <f t="shared" si="37"/>
        <v>1.5497737556561086</v>
      </c>
      <c r="AR93">
        <f t="shared" si="33"/>
        <v>1.4781595806639487</v>
      </c>
      <c r="AS93">
        <f t="shared" si="34"/>
        <v>-5.7692307692307696E-2</v>
      </c>
    </row>
    <row r="94" spans="1:45" s="3" customFormat="1">
      <c r="A94" s="2" t="s">
        <v>186</v>
      </c>
      <c r="B94" s="3">
        <v>697</v>
      </c>
      <c r="C94" s="3">
        <v>183</v>
      </c>
      <c r="D94" s="3">
        <v>1621</v>
      </c>
      <c r="E94" s="3">
        <v>1614</v>
      </c>
      <c r="F94" s="3">
        <v>1467</v>
      </c>
      <c r="G94" s="3">
        <v>1461</v>
      </c>
      <c r="H94" s="3">
        <v>71</v>
      </c>
      <c r="I94" s="3">
        <v>451</v>
      </c>
      <c r="J94" s="3">
        <v>629</v>
      </c>
      <c r="K94" s="3">
        <v>472</v>
      </c>
      <c r="L94" s="2" t="s">
        <v>74</v>
      </c>
      <c r="M94" s="2">
        <v>527</v>
      </c>
      <c r="N94" s="2" t="s">
        <v>83</v>
      </c>
      <c r="O94" s="2">
        <v>254</v>
      </c>
      <c r="P94" s="2" t="s">
        <v>84</v>
      </c>
      <c r="Q94" s="2">
        <v>399</v>
      </c>
      <c r="R94" s="2"/>
      <c r="S94" s="2"/>
      <c r="T94" s="2"/>
      <c r="U94" s="2"/>
      <c r="V94" s="3">
        <v>702</v>
      </c>
      <c r="W94" s="3">
        <v>1111</v>
      </c>
      <c r="X94" s="3">
        <v>856</v>
      </c>
      <c r="Y94" s="3">
        <v>1877</v>
      </c>
      <c r="Z94" s="3">
        <v>127</v>
      </c>
      <c r="AB94" s="2">
        <v>3</v>
      </c>
      <c r="AC94" s="2">
        <f t="shared" si="23"/>
        <v>1.1049761417859578</v>
      </c>
      <c r="AD94" s="2">
        <f t="shared" si="24"/>
        <v>0.12474437627811862</v>
      </c>
      <c r="AE94" s="2">
        <f t="shared" si="25"/>
        <v>2.3256814921090387</v>
      </c>
      <c r="AF94" s="2">
        <f t="shared" si="26"/>
        <v>2.1047345767575321</v>
      </c>
      <c r="AG94" s="2">
        <f t="shared" si="27"/>
        <v>1.8421807747489241</v>
      </c>
      <c r="AH94" s="2">
        <f t="shared" si="28"/>
        <v>0.26255380200860834</v>
      </c>
      <c r="AI94" s="2">
        <f t="shared" si="29"/>
        <v>4.3183220234423196E-3</v>
      </c>
      <c r="AJ94" s="2">
        <f t="shared" si="30"/>
        <v>4.0899795501022499E-3</v>
      </c>
      <c r="AK94" s="2">
        <f t="shared" si="31"/>
        <v>1.5826210826210827</v>
      </c>
      <c r="AN94">
        <f t="shared" si="35"/>
        <v>1.4670000000000001</v>
      </c>
      <c r="AO94">
        <f t="shared" si="32"/>
        <v>0.6470588235294118</v>
      </c>
      <c r="AP94">
        <f t="shared" si="36"/>
        <v>0.6470588235294118</v>
      </c>
      <c r="AQ94">
        <f t="shared" si="37"/>
        <v>0.90243902439024393</v>
      </c>
      <c r="AR94">
        <f t="shared" si="33"/>
        <v>0.82292337411461691</v>
      </c>
      <c r="AS94">
        <f t="shared" si="34"/>
        <v>0.22812051649928264</v>
      </c>
    </row>
    <row r="95" spans="1:45" s="3" customFormat="1">
      <c r="A95" s="2" t="s">
        <v>187</v>
      </c>
      <c r="B95" s="3">
        <v>441</v>
      </c>
      <c r="C95" s="3">
        <v>257</v>
      </c>
      <c r="D95" s="3">
        <v>4481</v>
      </c>
      <c r="E95" s="3">
        <v>4434</v>
      </c>
      <c r="F95" s="3">
        <v>3955</v>
      </c>
      <c r="G95" s="3">
        <v>3909</v>
      </c>
      <c r="H95" s="3">
        <v>221</v>
      </c>
      <c r="I95" s="3">
        <v>1041</v>
      </c>
      <c r="J95" s="3">
        <v>1663</v>
      </c>
      <c r="K95" s="3">
        <v>1569</v>
      </c>
      <c r="L95" s="2" t="s">
        <v>86</v>
      </c>
      <c r="M95" s="2">
        <v>1488</v>
      </c>
      <c r="N95" s="2" t="s">
        <v>87</v>
      </c>
      <c r="O95" s="2">
        <v>625</v>
      </c>
      <c r="P95" s="2" t="s">
        <v>88</v>
      </c>
      <c r="Q95" s="2">
        <v>1401</v>
      </c>
      <c r="R95" s="2"/>
      <c r="S95" s="2"/>
      <c r="T95" s="2"/>
      <c r="U95" s="2"/>
      <c r="V95" s="3">
        <v>2520</v>
      </c>
      <c r="W95" s="3">
        <v>2476</v>
      </c>
      <c r="X95" s="3">
        <v>395</v>
      </c>
      <c r="Y95" s="3">
        <v>453</v>
      </c>
      <c r="Z95" s="3">
        <v>379</v>
      </c>
      <c r="AB95" s="2">
        <v>3</v>
      </c>
      <c r="AC95" s="2">
        <f t="shared" si="23"/>
        <v>1.1329962073324906</v>
      </c>
      <c r="AD95" s="2">
        <f t="shared" si="24"/>
        <v>6.4981036662452585E-2</v>
      </c>
      <c r="AE95" s="2">
        <f t="shared" si="25"/>
        <v>10.160997732426305</v>
      </c>
      <c r="AF95" s="2">
        <f t="shared" si="26"/>
        <v>8.9682539682539684</v>
      </c>
      <c r="AG95" s="2">
        <f t="shared" si="27"/>
        <v>8.3854875283446706</v>
      </c>
      <c r="AH95" s="2">
        <f t="shared" si="28"/>
        <v>0.58276643990929711</v>
      </c>
      <c r="AI95" s="2">
        <f t="shared" si="29"/>
        <v>1.0488730194153091E-2</v>
      </c>
      <c r="AJ95" s="2">
        <f t="shared" si="30"/>
        <v>1.1630847029077117E-2</v>
      </c>
      <c r="AK95" s="2">
        <f t="shared" si="31"/>
        <v>0.98253968253968249</v>
      </c>
      <c r="AN95">
        <f t="shared" si="35"/>
        <v>3.9550000000000001</v>
      </c>
      <c r="AO95">
        <f t="shared" si="32"/>
        <v>2.360544217687075</v>
      </c>
      <c r="AP95">
        <f t="shared" si="36"/>
        <v>2.360544217687075</v>
      </c>
      <c r="AQ95">
        <f t="shared" si="37"/>
        <v>3.7709750566893425</v>
      </c>
      <c r="AR95">
        <f t="shared" si="33"/>
        <v>3.1686602870813396</v>
      </c>
      <c r="AS95">
        <f t="shared" si="34"/>
        <v>-0.10430839002267574</v>
      </c>
    </row>
    <row r="96" spans="1:45" s="3" customFormat="1">
      <c r="A96" s="2" t="s">
        <v>188</v>
      </c>
      <c r="B96" s="3">
        <v>400</v>
      </c>
      <c r="C96" s="3">
        <v>250</v>
      </c>
      <c r="D96" s="3">
        <v>3176</v>
      </c>
      <c r="E96" s="3">
        <v>3152</v>
      </c>
      <c r="F96" s="3">
        <v>2821</v>
      </c>
      <c r="G96" s="3">
        <v>2801</v>
      </c>
      <c r="H96" s="3">
        <v>239</v>
      </c>
      <c r="I96" s="3">
        <v>930</v>
      </c>
      <c r="J96" s="3">
        <v>1155</v>
      </c>
      <c r="K96" s="3">
        <v>840</v>
      </c>
      <c r="L96" s="2" t="s">
        <v>90</v>
      </c>
      <c r="M96" s="2">
        <v>861</v>
      </c>
      <c r="N96" s="2" t="s">
        <v>47</v>
      </c>
      <c r="O96" s="2">
        <v>703</v>
      </c>
      <c r="P96" s="2" t="s">
        <v>91</v>
      </c>
      <c r="Q96" s="2">
        <v>520</v>
      </c>
      <c r="R96" s="2"/>
      <c r="S96" s="2"/>
      <c r="T96" s="2"/>
      <c r="U96" s="2"/>
      <c r="V96" s="3">
        <v>1737</v>
      </c>
      <c r="W96" s="3">
        <v>2240</v>
      </c>
      <c r="X96" s="3">
        <v>660</v>
      </c>
      <c r="Y96" s="3">
        <v>673</v>
      </c>
      <c r="Z96" s="3">
        <v>544</v>
      </c>
      <c r="AB96" s="2">
        <v>3</v>
      </c>
      <c r="AC96" s="2">
        <f t="shared" si="23"/>
        <v>1.1258419000354485</v>
      </c>
      <c r="AD96" s="2">
        <f t="shared" si="24"/>
        <v>8.8621056362991849E-2</v>
      </c>
      <c r="AE96" s="2">
        <f t="shared" si="25"/>
        <v>7.94</v>
      </c>
      <c r="AF96" s="2">
        <f t="shared" si="26"/>
        <v>7.0525000000000002</v>
      </c>
      <c r="AG96" s="2">
        <f t="shared" si="27"/>
        <v>6.4275000000000002</v>
      </c>
      <c r="AH96" s="2">
        <f t="shared" si="28"/>
        <v>0.625</v>
      </c>
      <c r="AI96" s="2">
        <f t="shared" si="29"/>
        <v>7.556675062972292E-3</v>
      </c>
      <c r="AJ96" s="2">
        <f t="shared" si="30"/>
        <v>7.0896845090393477E-3</v>
      </c>
      <c r="AK96" s="2">
        <f t="shared" si="31"/>
        <v>1.28957973517559</v>
      </c>
      <c r="AN96">
        <f t="shared" si="35"/>
        <v>2.8210000000000002</v>
      </c>
      <c r="AO96">
        <f t="shared" si="32"/>
        <v>2.3250000000000002</v>
      </c>
      <c r="AP96">
        <f t="shared" si="36"/>
        <v>2.3250000000000002</v>
      </c>
      <c r="AQ96">
        <f t="shared" si="37"/>
        <v>2.8875000000000002</v>
      </c>
      <c r="AR96">
        <f t="shared" si="33"/>
        <v>2.5547169811320756</v>
      </c>
      <c r="AS96">
        <f t="shared" si="34"/>
        <v>0.65</v>
      </c>
    </row>
    <row r="97" spans="1:45" s="3" customFormat="1">
      <c r="A97" s="2" t="s">
        <v>189</v>
      </c>
      <c r="B97" s="3">
        <v>294</v>
      </c>
      <c r="C97" s="3">
        <v>369</v>
      </c>
      <c r="D97" s="3">
        <v>4642</v>
      </c>
      <c r="E97" s="3">
        <v>4606</v>
      </c>
      <c r="F97" s="3">
        <v>4144</v>
      </c>
      <c r="G97" s="3">
        <v>4118</v>
      </c>
      <c r="H97" s="3">
        <v>272</v>
      </c>
      <c r="I97" s="3">
        <v>1192</v>
      </c>
      <c r="J97" s="3">
        <v>1821</v>
      </c>
      <c r="K97" s="3">
        <v>1337</v>
      </c>
      <c r="L97" s="2" t="s">
        <v>93</v>
      </c>
      <c r="M97" s="2">
        <v>1456</v>
      </c>
      <c r="N97" s="2" t="s">
        <v>94</v>
      </c>
      <c r="O97" s="2">
        <v>780</v>
      </c>
      <c r="P97" s="2" t="s">
        <v>95</v>
      </c>
      <c r="Q97" s="2">
        <v>765</v>
      </c>
      <c r="R97" s="2"/>
      <c r="S97" s="2"/>
      <c r="T97" s="2"/>
      <c r="U97" s="2"/>
      <c r="V97" s="3">
        <v>1897</v>
      </c>
      <c r="W97" s="3">
        <v>3231</v>
      </c>
      <c r="X97" s="3">
        <v>330</v>
      </c>
      <c r="Y97" s="3">
        <v>450</v>
      </c>
      <c r="Z97" s="3">
        <v>262</v>
      </c>
      <c r="AB97" s="2">
        <v>3</v>
      </c>
      <c r="AC97" s="2">
        <f t="shared" si="23"/>
        <v>1.1201737451737452</v>
      </c>
      <c r="AD97" s="2">
        <f t="shared" si="24"/>
        <v>8.9044401544401547E-2</v>
      </c>
      <c r="AE97" s="2">
        <f t="shared" si="25"/>
        <v>15.789115646258503</v>
      </c>
      <c r="AF97" s="2">
        <f t="shared" si="26"/>
        <v>14.095238095238095</v>
      </c>
      <c r="AG97" s="2">
        <f t="shared" si="27"/>
        <v>12.84013605442177</v>
      </c>
      <c r="AH97" s="2">
        <f t="shared" si="28"/>
        <v>1.2551020408163265</v>
      </c>
      <c r="AI97" s="2">
        <f t="shared" si="29"/>
        <v>7.7552778974579921E-3</v>
      </c>
      <c r="AJ97" s="2">
        <f t="shared" si="30"/>
        <v>6.2741312741312737E-3</v>
      </c>
      <c r="AK97" s="2">
        <f t="shared" si="31"/>
        <v>1.7032156035846073</v>
      </c>
      <c r="AN97">
        <f t="shared" si="35"/>
        <v>4.1440000000000001</v>
      </c>
      <c r="AO97">
        <f t="shared" si="32"/>
        <v>4.0544217687074831</v>
      </c>
      <c r="AP97">
        <f t="shared" si="36"/>
        <v>4.0544217687074831</v>
      </c>
      <c r="AQ97">
        <f t="shared" si="37"/>
        <v>6.1938775510204085</v>
      </c>
      <c r="AR97">
        <f t="shared" si="33"/>
        <v>5.3798076923076925</v>
      </c>
      <c r="AS97">
        <f t="shared" si="34"/>
        <v>0.12244897959183673</v>
      </c>
    </row>
    <row r="98" spans="1:45" s="3" customFormat="1">
      <c r="A98" s="2" t="s">
        <v>190</v>
      </c>
      <c r="B98" s="3">
        <v>286</v>
      </c>
      <c r="C98" s="3">
        <v>83</v>
      </c>
      <c r="D98" s="3">
        <v>3299</v>
      </c>
      <c r="E98" s="3">
        <v>3265</v>
      </c>
      <c r="F98" s="3">
        <v>3145</v>
      </c>
      <c r="G98" s="3">
        <v>3126</v>
      </c>
      <c r="H98" s="3">
        <v>216</v>
      </c>
      <c r="I98" s="3">
        <v>824</v>
      </c>
      <c r="J98" s="3">
        <v>1200</v>
      </c>
      <c r="K98" s="3">
        <v>1042</v>
      </c>
      <c r="L98" s="2" t="s">
        <v>65</v>
      </c>
      <c r="M98" s="2">
        <v>1155</v>
      </c>
      <c r="N98" s="2" t="s">
        <v>97</v>
      </c>
      <c r="O98" s="2">
        <v>621</v>
      </c>
      <c r="P98" s="2" t="s">
        <v>98</v>
      </c>
      <c r="Q98" s="2">
        <v>770</v>
      </c>
      <c r="R98" s="2"/>
      <c r="S98" s="2"/>
      <c r="T98" s="2"/>
      <c r="U98" s="2"/>
      <c r="V98" s="3">
        <v>1440</v>
      </c>
      <c r="W98" s="3">
        <v>2659</v>
      </c>
      <c r="X98" s="3">
        <v>250</v>
      </c>
      <c r="Y98" s="3">
        <v>170</v>
      </c>
      <c r="Z98" s="3">
        <v>83</v>
      </c>
      <c r="AB98" s="2">
        <v>3</v>
      </c>
      <c r="AC98" s="2">
        <f t="shared" si="23"/>
        <v>1.048966613672496</v>
      </c>
      <c r="AD98" s="2">
        <f t="shared" si="24"/>
        <v>2.6391096979332274E-2</v>
      </c>
      <c r="AE98" s="2">
        <f t="shared" si="25"/>
        <v>11.534965034965035</v>
      </c>
      <c r="AF98" s="2">
        <f t="shared" si="26"/>
        <v>10.996503496503497</v>
      </c>
      <c r="AG98" s="2">
        <f t="shared" si="27"/>
        <v>10.706293706293707</v>
      </c>
      <c r="AH98" s="2">
        <f t="shared" si="28"/>
        <v>0.29020979020979021</v>
      </c>
      <c r="AI98" s="2">
        <f t="shared" si="29"/>
        <v>1.0306153379812064E-2</v>
      </c>
      <c r="AJ98" s="2">
        <f t="shared" si="30"/>
        <v>6.0413354531001591E-3</v>
      </c>
      <c r="AK98" s="2">
        <f t="shared" si="31"/>
        <v>1.8465277777777778</v>
      </c>
      <c r="AN98">
        <f t="shared" si="35"/>
        <v>3.145</v>
      </c>
      <c r="AO98">
        <f t="shared" si="32"/>
        <v>2.8811188811188813</v>
      </c>
      <c r="AP98">
        <f t="shared" si="36"/>
        <v>2.8811188811188813</v>
      </c>
      <c r="AQ98">
        <f t="shared" si="37"/>
        <v>4.1958041958041958</v>
      </c>
      <c r="AR98">
        <f t="shared" si="33"/>
        <v>3.5074626865671643</v>
      </c>
      <c r="AS98">
        <f t="shared" si="34"/>
        <v>-0.12587412587412589</v>
      </c>
    </row>
    <row r="99" spans="1:45" s="3" customFormat="1">
      <c r="A99" s="2" t="s">
        <v>191</v>
      </c>
      <c r="B99" s="3">
        <v>256</v>
      </c>
      <c r="C99" s="3">
        <v>140</v>
      </c>
      <c r="D99" s="3">
        <v>1871</v>
      </c>
      <c r="E99" s="3">
        <v>1852</v>
      </c>
      <c r="F99" s="3">
        <v>1685</v>
      </c>
      <c r="G99" s="3">
        <v>1668</v>
      </c>
      <c r="H99" s="3">
        <v>142</v>
      </c>
      <c r="I99" s="3">
        <v>504</v>
      </c>
      <c r="J99" s="3">
        <v>683</v>
      </c>
      <c r="K99" s="3">
        <v>538</v>
      </c>
      <c r="L99" s="2" t="s">
        <v>100</v>
      </c>
      <c r="M99" s="2">
        <v>279</v>
      </c>
      <c r="N99" s="2" t="s">
        <v>101</v>
      </c>
      <c r="O99" s="2">
        <v>794</v>
      </c>
      <c r="P99" s="2" t="s">
        <v>53</v>
      </c>
      <c r="Q99" s="2">
        <v>355</v>
      </c>
      <c r="R99" s="2"/>
      <c r="S99" s="2"/>
      <c r="T99" s="2"/>
      <c r="U99" s="2"/>
      <c r="V99" s="3">
        <v>1047</v>
      </c>
      <c r="W99" s="3">
        <v>1058</v>
      </c>
      <c r="X99" s="3">
        <v>242</v>
      </c>
      <c r="Y99" s="3">
        <v>269</v>
      </c>
      <c r="Z99" s="3">
        <v>238</v>
      </c>
      <c r="AB99" s="2">
        <v>3</v>
      </c>
      <c r="AC99" s="2">
        <f t="shared" si="23"/>
        <v>1.1103857566765578</v>
      </c>
      <c r="AD99" s="2">
        <f t="shared" si="24"/>
        <v>8.3086053412462904E-2</v>
      </c>
      <c r="AE99" s="2">
        <f t="shared" si="25"/>
        <v>7.30859375</v>
      </c>
      <c r="AF99" s="2">
        <f t="shared" si="26"/>
        <v>6.58203125</v>
      </c>
      <c r="AG99" s="2">
        <f t="shared" si="27"/>
        <v>6.03515625</v>
      </c>
      <c r="AH99" s="2">
        <f t="shared" si="28"/>
        <v>0.546875</v>
      </c>
      <c r="AI99" s="2">
        <f t="shared" si="29"/>
        <v>1.0154997327632281E-2</v>
      </c>
      <c r="AJ99" s="2">
        <f t="shared" si="30"/>
        <v>1.0089020771513354E-2</v>
      </c>
      <c r="AK99" s="2">
        <f t="shared" si="31"/>
        <v>1.0105062082139447</v>
      </c>
      <c r="AN99">
        <f t="shared" si="35"/>
        <v>1.6850000000000001</v>
      </c>
      <c r="AO99">
        <f t="shared" si="32"/>
        <v>1.96875</v>
      </c>
      <c r="AP99">
        <f t="shared" si="36"/>
        <v>1.96875</v>
      </c>
      <c r="AQ99">
        <f t="shared" si="37"/>
        <v>2.66796875</v>
      </c>
      <c r="AR99">
        <f t="shared" si="33"/>
        <v>2.3032128514056227</v>
      </c>
      <c r="AS99">
        <f t="shared" si="34"/>
        <v>-5.46875E-2</v>
      </c>
    </row>
    <row r="100" spans="1:45" s="2" customFormat="1">
      <c r="A100" s="2" t="s">
        <v>192</v>
      </c>
      <c r="B100" s="2">
        <v>200</v>
      </c>
      <c r="C100" s="2">
        <v>10</v>
      </c>
      <c r="D100" s="2">
        <v>297</v>
      </c>
      <c r="E100" s="2">
        <v>297</v>
      </c>
      <c r="F100" s="2">
        <v>292</v>
      </c>
      <c r="G100" s="2">
        <v>292</v>
      </c>
      <c r="H100" s="2">
        <v>8</v>
      </c>
      <c r="I100" s="2">
        <v>72</v>
      </c>
      <c r="J100" s="2">
        <v>113</v>
      </c>
      <c r="K100" s="2">
        <v>103</v>
      </c>
      <c r="L100" s="2" t="s">
        <v>103</v>
      </c>
      <c r="M100" s="2">
        <v>45</v>
      </c>
      <c r="N100" s="2" t="s">
        <v>36</v>
      </c>
      <c r="O100" s="2">
        <v>36</v>
      </c>
      <c r="P100" s="2" t="s">
        <v>40</v>
      </c>
      <c r="Q100" s="2">
        <v>49</v>
      </c>
      <c r="V100" s="2">
        <v>83</v>
      </c>
      <c r="W100" s="2">
        <v>233</v>
      </c>
      <c r="X100" s="2">
        <v>175</v>
      </c>
      <c r="Y100" s="2">
        <v>98</v>
      </c>
      <c r="Z100" s="2">
        <v>0</v>
      </c>
      <c r="AB100" s="2">
        <v>3</v>
      </c>
      <c r="AC100" s="2">
        <f t="shared" si="23"/>
        <v>1.0171232876712328</v>
      </c>
      <c r="AD100" s="2">
        <f t="shared" si="24"/>
        <v>3.4246575342465752E-2</v>
      </c>
      <c r="AE100" s="2">
        <f t="shared" si="25"/>
        <v>1.4850000000000001</v>
      </c>
      <c r="AF100" s="2">
        <f t="shared" si="26"/>
        <v>1.46</v>
      </c>
      <c r="AG100" s="2">
        <f t="shared" si="27"/>
        <v>1.41</v>
      </c>
      <c r="AH100" s="2">
        <f t="shared" si="28"/>
        <v>0.05</v>
      </c>
      <c r="AI100" s="2">
        <f t="shared" si="29"/>
        <v>0</v>
      </c>
      <c r="AJ100" s="2">
        <f t="shared" si="30"/>
        <v>0</v>
      </c>
      <c r="AK100" s="2">
        <f t="shared" si="31"/>
        <v>2.8072289156626504</v>
      </c>
      <c r="AN100" s="13">
        <f t="shared" si="35"/>
        <v>0.29199999999999998</v>
      </c>
      <c r="AO100" s="13">
        <f t="shared" si="32"/>
        <v>0.36</v>
      </c>
      <c r="AP100" s="13">
        <f t="shared" si="36"/>
        <v>0.36</v>
      </c>
      <c r="AQ100" s="13">
        <f t="shared" si="37"/>
        <v>0.56499999999999995</v>
      </c>
      <c r="AR100" s="13">
        <f t="shared" si="33"/>
        <v>0.47466666666666668</v>
      </c>
      <c r="AS100" s="13">
        <f t="shared" si="34"/>
        <v>-0.125</v>
      </c>
    </row>
    <row r="101" spans="1:45" s="3" customFormat="1">
      <c r="A101" s="2" t="s">
        <v>193</v>
      </c>
      <c r="B101" s="3">
        <v>215</v>
      </c>
      <c r="C101" s="3">
        <v>10</v>
      </c>
      <c r="D101" s="3">
        <v>174</v>
      </c>
      <c r="E101" s="3">
        <v>169</v>
      </c>
      <c r="F101" s="3">
        <v>169</v>
      </c>
      <c r="G101" s="3">
        <v>169</v>
      </c>
      <c r="H101" s="3">
        <v>10</v>
      </c>
      <c r="I101" s="3">
        <v>39</v>
      </c>
      <c r="J101" s="3">
        <v>57</v>
      </c>
      <c r="K101" s="3">
        <v>65</v>
      </c>
      <c r="L101" s="2" t="s">
        <v>103</v>
      </c>
      <c r="M101" s="2">
        <v>30</v>
      </c>
      <c r="N101" s="2" t="s">
        <v>105</v>
      </c>
      <c r="O101" s="2">
        <v>35</v>
      </c>
      <c r="P101" s="2" t="s">
        <v>36</v>
      </c>
      <c r="Q101" s="2">
        <v>12</v>
      </c>
      <c r="R101" s="2"/>
      <c r="S101" s="2"/>
      <c r="T101" s="2"/>
      <c r="U101" s="2"/>
      <c r="V101" s="3">
        <v>55</v>
      </c>
      <c r="W101" s="3">
        <v>127</v>
      </c>
      <c r="X101" s="3">
        <v>200</v>
      </c>
      <c r="Y101" s="3">
        <v>265</v>
      </c>
      <c r="Z101" s="3">
        <v>60</v>
      </c>
      <c r="AB101" s="2">
        <v>3</v>
      </c>
      <c r="AC101" s="2">
        <f t="shared" si="23"/>
        <v>1.029585798816568</v>
      </c>
      <c r="AD101" s="2">
        <f t="shared" si="24"/>
        <v>5.9171597633136092E-2</v>
      </c>
      <c r="AE101" s="2">
        <f t="shared" si="25"/>
        <v>0.80930232558139537</v>
      </c>
      <c r="AF101" s="2">
        <f t="shared" si="26"/>
        <v>0.78604651162790695</v>
      </c>
      <c r="AG101" s="2">
        <f t="shared" si="27"/>
        <v>0.73953488372093024</v>
      </c>
      <c r="AH101" s="2">
        <f t="shared" si="28"/>
        <v>4.6511627906976744E-2</v>
      </c>
      <c r="AI101" s="2">
        <f t="shared" si="29"/>
        <v>2.8735632183908046E-2</v>
      </c>
      <c r="AJ101" s="2">
        <f t="shared" si="30"/>
        <v>0</v>
      </c>
      <c r="AK101" s="2">
        <f t="shared" si="31"/>
        <v>2.3090909090909091</v>
      </c>
      <c r="AN101">
        <f t="shared" si="35"/>
        <v>0.16900000000000001</v>
      </c>
      <c r="AO101">
        <f t="shared" si="32"/>
        <v>0.18139534883720931</v>
      </c>
      <c r="AP101">
        <f t="shared" si="36"/>
        <v>0.18139534883720931</v>
      </c>
      <c r="AQ101">
        <f t="shared" si="37"/>
        <v>0.26511627906976742</v>
      </c>
      <c r="AR101">
        <f t="shared" si="33"/>
        <v>0.29638554216867469</v>
      </c>
      <c r="AS101">
        <f t="shared" si="34"/>
        <v>-6.9767441860465115E-2</v>
      </c>
    </row>
    <row r="102" spans="1:45" s="3" customFormat="1">
      <c r="A102" s="2" t="s">
        <v>194</v>
      </c>
      <c r="B102" s="3">
        <v>210</v>
      </c>
      <c r="C102" s="3">
        <v>29</v>
      </c>
      <c r="D102" s="3">
        <v>997</v>
      </c>
      <c r="E102" s="3">
        <v>983</v>
      </c>
      <c r="F102" s="3">
        <v>965</v>
      </c>
      <c r="G102" s="3">
        <v>952</v>
      </c>
      <c r="H102" s="3">
        <v>23</v>
      </c>
      <c r="I102" s="3">
        <v>169</v>
      </c>
      <c r="J102" s="3">
        <v>397</v>
      </c>
      <c r="K102" s="3">
        <v>407</v>
      </c>
      <c r="L102" s="2" t="s">
        <v>26</v>
      </c>
      <c r="M102" s="2">
        <v>76</v>
      </c>
      <c r="N102" s="2" t="s">
        <v>33</v>
      </c>
      <c r="O102" s="2">
        <v>102</v>
      </c>
      <c r="P102" s="2" t="s">
        <v>44</v>
      </c>
      <c r="Q102" s="2">
        <v>76</v>
      </c>
      <c r="R102" s="2"/>
      <c r="S102" s="2"/>
      <c r="T102" s="2"/>
      <c r="U102" s="2"/>
      <c r="V102" s="3">
        <v>192</v>
      </c>
      <c r="W102" s="3">
        <v>831</v>
      </c>
      <c r="X102" s="3">
        <v>246</v>
      </c>
      <c r="Y102" s="3">
        <v>385</v>
      </c>
      <c r="Z102" s="3">
        <v>68</v>
      </c>
      <c r="AB102" s="2">
        <v>3</v>
      </c>
      <c r="AC102" s="2">
        <f t="shared" si="23"/>
        <v>1.033160621761658</v>
      </c>
      <c r="AD102" s="2">
        <f t="shared" si="24"/>
        <v>3.0051813471502591E-2</v>
      </c>
      <c r="AE102" s="2">
        <f t="shared" si="25"/>
        <v>4.7476190476190476</v>
      </c>
      <c r="AF102" s="2">
        <f t="shared" si="26"/>
        <v>4.5952380952380949</v>
      </c>
      <c r="AG102" s="2">
        <f t="shared" si="27"/>
        <v>4.4571428571428573</v>
      </c>
      <c r="AH102" s="2">
        <f t="shared" si="28"/>
        <v>0.1380952380952381</v>
      </c>
      <c r="AI102" s="2">
        <f t="shared" si="29"/>
        <v>1.4042126379137413E-2</v>
      </c>
      <c r="AJ102" s="2">
        <f t="shared" si="30"/>
        <v>1.3471502590673576E-2</v>
      </c>
      <c r="AK102" s="2">
        <f t="shared" si="31"/>
        <v>4.328125</v>
      </c>
      <c r="AN102">
        <f t="shared" si="35"/>
        <v>0.96499999999999997</v>
      </c>
      <c r="AO102">
        <f t="shared" si="32"/>
        <v>0.80476190476190479</v>
      </c>
      <c r="AP102">
        <f t="shared" si="36"/>
        <v>0.80476190476190479</v>
      </c>
      <c r="AQ102">
        <f t="shared" si="37"/>
        <v>1.8904761904761904</v>
      </c>
      <c r="AR102">
        <f t="shared" si="33"/>
        <v>1.5350877192982457</v>
      </c>
      <c r="AS102">
        <f t="shared" si="34"/>
        <v>0.17142857142857143</v>
      </c>
    </row>
    <row r="103" spans="1:45" s="3" customFormat="1">
      <c r="A103" s="2" t="s">
        <v>195</v>
      </c>
      <c r="B103" s="3">
        <v>432</v>
      </c>
      <c r="C103" s="3">
        <v>126</v>
      </c>
      <c r="D103" s="3">
        <v>2844</v>
      </c>
      <c r="E103" s="3">
        <v>2835</v>
      </c>
      <c r="F103" s="3">
        <v>2632</v>
      </c>
      <c r="G103" s="3">
        <v>2624</v>
      </c>
      <c r="H103" s="3">
        <v>135</v>
      </c>
      <c r="I103" s="3">
        <v>721</v>
      </c>
      <c r="J103" s="3">
        <v>1001</v>
      </c>
      <c r="K103" s="3">
        <v>969</v>
      </c>
      <c r="L103" s="2" t="s">
        <v>65</v>
      </c>
      <c r="M103" s="2">
        <v>1623</v>
      </c>
      <c r="N103" s="2" t="s">
        <v>66</v>
      </c>
      <c r="O103" s="2">
        <v>1062</v>
      </c>
      <c r="P103" s="2" t="s">
        <v>108</v>
      </c>
      <c r="Q103" s="2">
        <v>157</v>
      </c>
      <c r="R103" s="2" t="s">
        <v>109</v>
      </c>
      <c r="S103" s="2">
        <v>190</v>
      </c>
      <c r="T103" s="2"/>
      <c r="U103" s="2"/>
      <c r="V103" s="3">
        <v>1884</v>
      </c>
      <c r="W103" s="3">
        <v>1534</v>
      </c>
      <c r="X103" s="3">
        <v>662</v>
      </c>
      <c r="Y103" s="3">
        <v>610</v>
      </c>
      <c r="Z103" s="3">
        <v>480</v>
      </c>
      <c r="AB103" s="2">
        <v>4</v>
      </c>
      <c r="AC103" s="2">
        <f t="shared" si="23"/>
        <v>1.0805471124620061</v>
      </c>
      <c r="AD103" s="2">
        <f t="shared" si="24"/>
        <v>4.7872340425531915E-2</v>
      </c>
      <c r="AE103" s="2">
        <f t="shared" si="25"/>
        <v>6.583333333333333</v>
      </c>
      <c r="AF103" s="2">
        <f t="shared" si="26"/>
        <v>6.0925925925925926</v>
      </c>
      <c r="AG103" s="2">
        <f t="shared" si="27"/>
        <v>5.8009259259259256</v>
      </c>
      <c r="AH103" s="2">
        <f t="shared" si="28"/>
        <v>0.29166666666666669</v>
      </c>
      <c r="AI103" s="2">
        <f t="shared" si="29"/>
        <v>3.1645569620253164E-3</v>
      </c>
      <c r="AJ103" s="2">
        <f t="shared" si="30"/>
        <v>3.0395136778115501E-3</v>
      </c>
      <c r="AK103" s="2">
        <f t="shared" si="31"/>
        <v>0.8142250530785563</v>
      </c>
      <c r="AN103">
        <f t="shared" si="35"/>
        <v>2.6320000000000001</v>
      </c>
      <c r="AO103">
        <f t="shared" si="32"/>
        <v>1.6689814814814814</v>
      </c>
      <c r="AP103">
        <f t="shared" si="36"/>
        <v>1.6689814814814814</v>
      </c>
      <c r="AQ103">
        <f t="shared" si="37"/>
        <v>2.3171296296296298</v>
      </c>
      <c r="AR103">
        <f t="shared" si="33"/>
        <v>2.0767824497257767</v>
      </c>
      <c r="AS103">
        <f t="shared" si="34"/>
        <v>0.53240740740740744</v>
      </c>
    </row>
    <row r="104" spans="1:45" s="3" customFormat="1">
      <c r="A104" s="2" t="s">
        <v>196</v>
      </c>
      <c r="B104" s="3">
        <v>104</v>
      </c>
      <c r="C104" s="3">
        <v>26</v>
      </c>
      <c r="D104" s="3">
        <v>538</v>
      </c>
      <c r="E104" s="3">
        <v>538</v>
      </c>
      <c r="F104" s="3">
        <v>514</v>
      </c>
      <c r="G104" s="3">
        <v>514</v>
      </c>
      <c r="H104" s="3">
        <v>14</v>
      </c>
      <c r="I104" s="3">
        <v>114</v>
      </c>
      <c r="J104" s="3">
        <v>218</v>
      </c>
      <c r="K104" s="3">
        <v>185</v>
      </c>
      <c r="L104" s="2" t="s">
        <v>111</v>
      </c>
      <c r="M104" s="2">
        <v>144</v>
      </c>
      <c r="N104" s="2" t="s">
        <v>74</v>
      </c>
      <c r="O104" s="2">
        <v>254</v>
      </c>
      <c r="P104" s="2" t="s">
        <v>112</v>
      </c>
      <c r="Q104" s="2">
        <v>28</v>
      </c>
      <c r="R104" s="2" t="s">
        <v>58</v>
      </c>
      <c r="S104" s="2">
        <v>89</v>
      </c>
      <c r="T104" s="2"/>
      <c r="U104" s="2"/>
      <c r="V104" s="3">
        <v>310</v>
      </c>
      <c r="W104" s="3">
        <v>318</v>
      </c>
      <c r="X104" s="3">
        <v>178</v>
      </c>
      <c r="Y104" s="3">
        <v>287</v>
      </c>
      <c r="Z104" s="3">
        <v>240</v>
      </c>
      <c r="AB104" s="2">
        <v>4</v>
      </c>
      <c r="AC104" s="2">
        <f t="shared" si="23"/>
        <v>1.0466926070038911</v>
      </c>
      <c r="AD104" s="2">
        <f t="shared" si="24"/>
        <v>5.0583657587548639E-2</v>
      </c>
      <c r="AE104" s="2">
        <f t="shared" si="25"/>
        <v>5.1730769230769234</v>
      </c>
      <c r="AF104" s="2">
        <f t="shared" si="26"/>
        <v>4.9423076923076925</v>
      </c>
      <c r="AG104" s="2">
        <f t="shared" si="27"/>
        <v>4.6923076923076925</v>
      </c>
      <c r="AH104" s="2">
        <f t="shared" si="28"/>
        <v>0.25</v>
      </c>
      <c r="AI104" s="2">
        <f t="shared" si="29"/>
        <v>0</v>
      </c>
      <c r="AJ104" s="2">
        <f t="shared" si="30"/>
        <v>0</v>
      </c>
      <c r="AK104" s="2">
        <f t="shared" si="31"/>
        <v>1.0258064516129033</v>
      </c>
      <c r="AN104">
        <f t="shared" si="35"/>
        <v>0.51400000000000001</v>
      </c>
      <c r="AO104">
        <f t="shared" si="32"/>
        <v>1.0961538461538463</v>
      </c>
      <c r="AP104">
        <f t="shared" si="36"/>
        <v>1.0961538461538463</v>
      </c>
      <c r="AQ104">
        <f t="shared" si="37"/>
        <v>2.0961538461538463</v>
      </c>
      <c r="AR104">
        <f t="shared" si="33"/>
        <v>1.8333333333333333</v>
      </c>
      <c r="AS104">
        <f t="shared" si="34"/>
        <v>0.71153846153846156</v>
      </c>
    </row>
    <row r="105" spans="1:45" s="3" customFormat="1">
      <c r="A105" s="2" t="s">
        <v>197</v>
      </c>
      <c r="B105" s="3">
        <v>89</v>
      </c>
      <c r="C105" s="3">
        <v>31</v>
      </c>
      <c r="D105" s="3">
        <v>230</v>
      </c>
      <c r="E105" s="3">
        <v>99</v>
      </c>
      <c r="F105" s="3">
        <v>114</v>
      </c>
      <c r="G105" s="3">
        <v>84</v>
      </c>
      <c r="H105" s="3">
        <v>132</v>
      </c>
      <c r="I105" s="3">
        <v>27</v>
      </c>
      <c r="J105" s="3">
        <v>38</v>
      </c>
      <c r="K105" s="3">
        <v>33</v>
      </c>
      <c r="L105" s="2" t="s">
        <v>114</v>
      </c>
      <c r="M105" s="2">
        <v>33</v>
      </c>
      <c r="N105" s="2" t="s">
        <v>115</v>
      </c>
      <c r="O105" s="2">
        <v>31</v>
      </c>
      <c r="P105" s="2" t="s">
        <v>116</v>
      </c>
      <c r="Q105" s="2">
        <v>31</v>
      </c>
      <c r="R105" s="2" t="s">
        <v>117</v>
      </c>
      <c r="S105" s="2">
        <v>36</v>
      </c>
      <c r="T105" s="2"/>
      <c r="U105" s="2"/>
      <c r="V105" s="3">
        <v>38</v>
      </c>
      <c r="W105" s="3">
        <v>78</v>
      </c>
      <c r="X105" s="3">
        <v>62</v>
      </c>
      <c r="Y105" s="3">
        <v>54</v>
      </c>
      <c r="Z105" s="3">
        <v>25</v>
      </c>
      <c r="AB105" s="2">
        <v>4</v>
      </c>
      <c r="AC105" s="2">
        <f t="shared" si="23"/>
        <v>2.0175438596491229</v>
      </c>
      <c r="AD105" s="2">
        <f t="shared" si="24"/>
        <v>0.27192982456140352</v>
      </c>
      <c r="AE105" s="2">
        <f t="shared" si="25"/>
        <v>2.5842696629213484</v>
      </c>
      <c r="AF105" s="2">
        <f t="shared" si="26"/>
        <v>1.2808988764044944</v>
      </c>
      <c r="AG105" s="2">
        <f t="shared" si="27"/>
        <v>0.93258426966292129</v>
      </c>
      <c r="AH105" s="2">
        <f t="shared" si="28"/>
        <v>0.34831460674157305</v>
      </c>
      <c r="AI105" s="2">
        <f t="shared" si="29"/>
        <v>0.56956521739130439</v>
      </c>
      <c r="AJ105" s="2">
        <f t="shared" si="30"/>
        <v>0.26315789473684209</v>
      </c>
      <c r="AK105" s="2">
        <f t="shared" si="31"/>
        <v>2.0526315789473686</v>
      </c>
      <c r="AN105">
        <f t="shared" si="35"/>
        <v>0.114</v>
      </c>
      <c r="AO105">
        <f t="shared" si="32"/>
        <v>0.30337078651685395</v>
      </c>
      <c r="AP105">
        <f t="shared" si="36"/>
        <v>0.30337078651685395</v>
      </c>
      <c r="AQ105">
        <f t="shared" si="37"/>
        <v>0.42696629213483145</v>
      </c>
      <c r="AR105">
        <f t="shared" si="33"/>
        <v>0.41059602649006621</v>
      </c>
      <c r="AS105">
        <f t="shared" si="34"/>
        <v>-0.30337078651685395</v>
      </c>
    </row>
    <row r="106" spans="1:45" s="3" customFormat="1">
      <c r="A106" s="2" t="s">
        <v>198</v>
      </c>
      <c r="B106" s="3">
        <v>79</v>
      </c>
      <c r="C106" s="3">
        <v>8</v>
      </c>
      <c r="D106" s="3">
        <v>207</v>
      </c>
      <c r="E106" s="3">
        <v>206</v>
      </c>
      <c r="F106" s="3">
        <v>204</v>
      </c>
      <c r="G106" s="3">
        <v>203</v>
      </c>
      <c r="H106" s="3">
        <v>13</v>
      </c>
      <c r="I106" s="3">
        <v>60</v>
      </c>
      <c r="J106" s="3">
        <v>63</v>
      </c>
      <c r="K106" s="3">
        <v>71</v>
      </c>
      <c r="L106" s="2" t="s">
        <v>83</v>
      </c>
      <c r="M106" s="2">
        <v>31</v>
      </c>
      <c r="N106" s="2" t="s">
        <v>119</v>
      </c>
      <c r="O106" s="2">
        <v>79</v>
      </c>
      <c r="P106" s="2" t="s">
        <v>120</v>
      </c>
      <c r="Q106" s="2">
        <v>101</v>
      </c>
      <c r="R106" s="2" t="s">
        <v>121</v>
      </c>
      <c r="S106" s="2">
        <v>111</v>
      </c>
      <c r="T106" s="2"/>
      <c r="U106" s="2"/>
      <c r="V106" s="3">
        <v>125</v>
      </c>
      <c r="W106" s="3">
        <v>164</v>
      </c>
      <c r="X106" s="3">
        <v>100</v>
      </c>
      <c r="Y106" s="3">
        <v>95</v>
      </c>
      <c r="Z106" s="3">
        <v>106</v>
      </c>
      <c r="AB106" s="2">
        <v>4</v>
      </c>
      <c r="AC106" s="2">
        <f t="shared" si="23"/>
        <v>1.0147058823529411</v>
      </c>
      <c r="AD106" s="2">
        <f t="shared" si="24"/>
        <v>3.9215686274509803E-2</v>
      </c>
      <c r="AE106" s="2">
        <f t="shared" si="25"/>
        <v>2.6202531645569622</v>
      </c>
      <c r="AF106" s="2">
        <f t="shared" si="26"/>
        <v>2.5822784810126582</v>
      </c>
      <c r="AG106" s="2">
        <f t="shared" si="27"/>
        <v>2.481012658227848</v>
      </c>
      <c r="AH106" s="2">
        <f t="shared" si="28"/>
        <v>0.10126582278481013</v>
      </c>
      <c r="AI106" s="2">
        <f t="shared" si="29"/>
        <v>4.830917874396135E-3</v>
      </c>
      <c r="AJ106" s="2">
        <f t="shared" si="30"/>
        <v>4.9019607843137254E-3</v>
      </c>
      <c r="AK106" s="2">
        <f t="shared" si="31"/>
        <v>1.3120000000000001</v>
      </c>
      <c r="AN106">
        <f t="shared" si="35"/>
        <v>0.20399999999999999</v>
      </c>
      <c r="AO106">
        <f t="shared" si="32"/>
        <v>0.759493670886076</v>
      </c>
      <c r="AP106">
        <f t="shared" si="36"/>
        <v>0.759493670886076</v>
      </c>
      <c r="AQ106">
        <f t="shared" si="37"/>
        <v>0.79746835443037978</v>
      </c>
      <c r="AR106">
        <f t="shared" si="33"/>
        <v>0.75977653631284914</v>
      </c>
      <c r="AS106">
        <f t="shared" si="34"/>
        <v>0.26582278481012656</v>
      </c>
    </row>
    <row r="107" spans="1:45" s="3" customFormat="1">
      <c r="A107" s="2" t="s">
        <v>199</v>
      </c>
      <c r="B107" s="3">
        <v>55</v>
      </c>
      <c r="C107" s="3">
        <v>23</v>
      </c>
      <c r="D107" s="3">
        <v>318</v>
      </c>
      <c r="E107" s="3">
        <v>316</v>
      </c>
      <c r="F107" s="3">
        <v>302</v>
      </c>
      <c r="G107" s="3">
        <v>300</v>
      </c>
      <c r="H107" s="3">
        <v>13</v>
      </c>
      <c r="I107" s="3">
        <v>74</v>
      </c>
      <c r="J107" s="3">
        <v>123</v>
      </c>
      <c r="K107" s="3">
        <v>108</v>
      </c>
      <c r="L107" s="2" t="s">
        <v>123</v>
      </c>
      <c r="M107" s="2">
        <v>45</v>
      </c>
      <c r="N107" s="2" t="s">
        <v>84</v>
      </c>
      <c r="O107" s="2">
        <v>27</v>
      </c>
      <c r="P107" s="2" t="s">
        <v>124</v>
      </c>
      <c r="Q107" s="2">
        <v>137</v>
      </c>
      <c r="R107" s="2" t="s">
        <v>125</v>
      </c>
      <c r="S107" s="2">
        <v>66</v>
      </c>
      <c r="T107" s="2"/>
      <c r="U107" s="2"/>
      <c r="V107" s="3">
        <v>172</v>
      </c>
      <c r="W107" s="3">
        <v>228</v>
      </c>
      <c r="X107" s="3">
        <v>65</v>
      </c>
      <c r="Y107" s="3">
        <v>60</v>
      </c>
      <c r="Z107" s="3">
        <v>42</v>
      </c>
      <c r="AB107" s="2">
        <v>4</v>
      </c>
      <c r="AC107" s="2">
        <f t="shared" si="23"/>
        <v>1.0529801324503312</v>
      </c>
      <c r="AD107" s="2">
        <f t="shared" si="24"/>
        <v>7.6158940397350994E-2</v>
      </c>
      <c r="AE107" s="2">
        <f t="shared" si="25"/>
        <v>5.7818181818181822</v>
      </c>
      <c r="AF107" s="2">
        <f t="shared" si="26"/>
        <v>5.4909090909090912</v>
      </c>
      <c r="AG107" s="2">
        <f t="shared" si="27"/>
        <v>5.0727272727272723</v>
      </c>
      <c r="AH107" s="2">
        <f t="shared" si="28"/>
        <v>0.41818181818181815</v>
      </c>
      <c r="AI107" s="2">
        <f t="shared" si="29"/>
        <v>6.2893081761006293E-3</v>
      </c>
      <c r="AJ107" s="2">
        <f t="shared" si="30"/>
        <v>6.6225165562913907E-3</v>
      </c>
      <c r="AK107" s="2">
        <f t="shared" si="31"/>
        <v>1.3255813953488371</v>
      </c>
      <c r="AN107">
        <f t="shared" si="35"/>
        <v>0.30199999999999999</v>
      </c>
      <c r="AO107">
        <f t="shared" si="32"/>
        <v>1.3454545454545455</v>
      </c>
      <c r="AP107">
        <f t="shared" si="36"/>
        <v>1.3454545454545455</v>
      </c>
      <c r="AQ107">
        <f t="shared" si="37"/>
        <v>2.2363636363636363</v>
      </c>
      <c r="AR107">
        <f t="shared" si="33"/>
        <v>2.1749999999999998</v>
      </c>
      <c r="AS107">
        <f t="shared" si="34"/>
        <v>0.18181818181818182</v>
      </c>
    </row>
    <row r="108" spans="1:45" s="3" customFormat="1">
      <c r="A108" s="2" t="s">
        <v>200</v>
      </c>
      <c r="B108" s="3">
        <v>54</v>
      </c>
      <c r="C108" s="3">
        <v>9</v>
      </c>
      <c r="D108" s="3">
        <v>168</v>
      </c>
      <c r="E108" s="3">
        <v>167</v>
      </c>
      <c r="F108" s="3">
        <v>149</v>
      </c>
      <c r="G108" s="3">
        <v>148</v>
      </c>
      <c r="H108" s="3">
        <v>3</v>
      </c>
      <c r="I108" s="3">
        <v>37</v>
      </c>
      <c r="J108" s="3">
        <v>71</v>
      </c>
      <c r="K108" s="3">
        <v>56</v>
      </c>
      <c r="L108" s="2" t="s">
        <v>65</v>
      </c>
      <c r="M108" s="2">
        <v>47</v>
      </c>
      <c r="N108" s="2" t="s">
        <v>97</v>
      </c>
      <c r="O108" s="2">
        <v>31</v>
      </c>
      <c r="P108" s="2" t="s">
        <v>127</v>
      </c>
      <c r="Q108" s="2">
        <v>76</v>
      </c>
      <c r="R108" s="2" t="s">
        <v>98</v>
      </c>
      <c r="S108" s="2">
        <v>70</v>
      </c>
      <c r="T108" s="2"/>
      <c r="U108" s="2"/>
      <c r="V108" s="3">
        <v>112</v>
      </c>
      <c r="W108" s="3">
        <v>90</v>
      </c>
      <c r="X108" s="3">
        <v>41</v>
      </c>
      <c r="Y108" s="3">
        <v>42</v>
      </c>
      <c r="Z108" s="3">
        <v>13</v>
      </c>
      <c r="AB108" s="2">
        <v>4</v>
      </c>
      <c r="AC108" s="2">
        <f t="shared" si="23"/>
        <v>1.1275167785234899</v>
      </c>
      <c r="AD108" s="2">
        <f t="shared" si="24"/>
        <v>6.0402684563758392E-2</v>
      </c>
      <c r="AE108" s="2">
        <f t="shared" si="25"/>
        <v>3.1111111111111112</v>
      </c>
      <c r="AF108" s="2">
        <f t="shared" si="26"/>
        <v>2.7592592592592591</v>
      </c>
      <c r="AG108" s="2">
        <f t="shared" si="27"/>
        <v>2.5925925925925926</v>
      </c>
      <c r="AH108" s="2">
        <f t="shared" si="28"/>
        <v>0.16666666666666666</v>
      </c>
      <c r="AI108" s="2">
        <f t="shared" si="29"/>
        <v>5.9523809523809521E-3</v>
      </c>
      <c r="AJ108" s="2">
        <f t="shared" si="30"/>
        <v>6.7114093959731542E-3</v>
      </c>
      <c r="AK108" s="2">
        <f t="shared" si="31"/>
        <v>0.8035714285714286</v>
      </c>
      <c r="AN108">
        <f t="shared" si="35"/>
        <v>0.14899999999999999</v>
      </c>
      <c r="AO108">
        <f t="shared" si="32"/>
        <v>0.68518518518518523</v>
      </c>
      <c r="AP108">
        <f t="shared" si="36"/>
        <v>0.68518518518518523</v>
      </c>
      <c r="AQ108">
        <f t="shared" si="37"/>
        <v>1.3148148148148149</v>
      </c>
      <c r="AR108">
        <f t="shared" si="33"/>
        <v>1.2315789473684211</v>
      </c>
      <c r="AS108">
        <f t="shared" si="34"/>
        <v>-0.24074074074074073</v>
      </c>
    </row>
    <row r="109" spans="1:45" s="3" customFormat="1">
      <c r="A109" s="2" t="s">
        <v>201</v>
      </c>
      <c r="B109" s="3">
        <v>51</v>
      </c>
      <c r="C109" s="3">
        <v>23</v>
      </c>
      <c r="D109" s="3">
        <v>219</v>
      </c>
      <c r="E109" s="3">
        <v>201</v>
      </c>
      <c r="F109" s="3">
        <v>200</v>
      </c>
      <c r="G109" s="3">
        <v>188</v>
      </c>
      <c r="H109" s="3">
        <v>25</v>
      </c>
      <c r="I109" s="3">
        <v>55</v>
      </c>
      <c r="J109" s="3">
        <v>81</v>
      </c>
      <c r="K109" s="3">
        <v>57</v>
      </c>
      <c r="L109" s="2" t="s">
        <v>129</v>
      </c>
      <c r="M109" s="2">
        <v>50</v>
      </c>
      <c r="N109" s="2" t="s">
        <v>130</v>
      </c>
      <c r="O109" s="2">
        <v>47</v>
      </c>
      <c r="P109" s="2" t="s">
        <v>131</v>
      </c>
      <c r="Q109" s="2">
        <v>35</v>
      </c>
      <c r="R109" s="2" t="s">
        <v>132</v>
      </c>
      <c r="S109" s="2">
        <v>53</v>
      </c>
      <c r="T109" s="2"/>
      <c r="U109" s="2"/>
      <c r="V109" s="3">
        <v>84</v>
      </c>
      <c r="W109" s="3">
        <v>153</v>
      </c>
      <c r="X109" s="3">
        <v>40</v>
      </c>
      <c r="Y109" s="3">
        <v>54</v>
      </c>
      <c r="Z109" s="3">
        <v>0</v>
      </c>
      <c r="AB109" s="2">
        <v>4</v>
      </c>
      <c r="AC109" s="2">
        <f t="shared" si="23"/>
        <v>1.095</v>
      </c>
      <c r="AD109" s="2">
        <f t="shared" si="24"/>
        <v>0.115</v>
      </c>
      <c r="AE109" s="2">
        <f t="shared" si="25"/>
        <v>4.2941176470588234</v>
      </c>
      <c r="AF109" s="2">
        <f t="shared" si="26"/>
        <v>3.9215686274509802</v>
      </c>
      <c r="AG109" s="2">
        <f t="shared" si="27"/>
        <v>3.4705882352941178</v>
      </c>
      <c r="AH109" s="2">
        <f t="shared" si="28"/>
        <v>0.45098039215686275</v>
      </c>
      <c r="AI109" s="2">
        <f t="shared" si="29"/>
        <v>8.2191780821917804E-2</v>
      </c>
      <c r="AJ109" s="2">
        <f t="shared" si="30"/>
        <v>0.06</v>
      </c>
      <c r="AK109" s="2">
        <f t="shared" si="31"/>
        <v>1.8214285714285714</v>
      </c>
      <c r="AN109">
        <f t="shared" si="35"/>
        <v>0.2</v>
      </c>
      <c r="AO109">
        <f t="shared" si="32"/>
        <v>1.0784313725490196</v>
      </c>
      <c r="AP109">
        <f t="shared" si="36"/>
        <v>1.0784313725490196</v>
      </c>
      <c r="AQ109">
        <f t="shared" si="37"/>
        <v>1.588235294117647</v>
      </c>
      <c r="AR109">
        <f t="shared" si="33"/>
        <v>2</v>
      </c>
      <c r="AS109">
        <f t="shared" si="34"/>
        <v>-0.21568627450980393</v>
      </c>
    </row>
    <row r="110" spans="1:45" s="3" customFormat="1">
      <c r="A110" s="2" t="s">
        <v>202</v>
      </c>
      <c r="B110" s="3">
        <v>40</v>
      </c>
      <c r="C110" s="3">
        <v>11</v>
      </c>
      <c r="D110" s="3">
        <v>179</v>
      </c>
      <c r="E110" s="3">
        <v>179</v>
      </c>
      <c r="F110" s="3">
        <v>174</v>
      </c>
      <c r="G110" s="3">
        <v>174</v>
      </c>
      <c r="H110" s="3">
        <v>4</v>
      </c>
      <c r="I110" s="3">
        <v>35</v>
      </c>
      <c r="J110" s="3">
        <v>68</v>
      </c>
      <c r="K110" s="3">
        <v>71</v>
      </c>
      <c r="L110" s="2" t="s">
        <v>90</v>
      </c>
      <c r="M110" s="2">
        <v>38</v>
      </c>
      <c r="N110" s="2" t="s">
        <v>84</v>
      </c>
      <c r="O110" s="2">
        <v>42</v>
      </c>
      <c r="P110" s="2" t="s">
        <v>108</v>
      </c>
      <c r="Q110" s="2">
        <v>36</v>
      </c>
      <c r="R110" s="2" t="s">
        <v>134</v>
      </c>
      <c r="S110" s="2">
        <v>28</v>
      </c>
      <c r="T110" s="2"/>
      <c r="U110" s="2"/>
      <c r="V110" s="3">
        <v>92</v>
      </c>
      <c r="W110" s="3">
        <v>132</v>
      </c>
      <c r="X110" s="3">
        <v>50</v>
      </c>
      <c r="Y110" s="3">
        <v>66</v>
      </c>
      <c r="Z110" s="3">
        <v>52</v>
      </c>
      <c r="AB110" s="2">
        <v>4</v>
      </c>
      <c r="AC110" s="2">
        <f t="shared" si="23"/>
        <v>1.0287356321839081</v>
      </c>
      <c r="AD110" s="2">
        <f t="shared" si="24"/>
        <v>6.3218390804597707E-2</v>
      </c>
      <c r="AE110" s="2">
        <f t="shared" si="25"/>
        <v>4.4749999999999996</v>
      </c>
      <c r="AF110" s="2">
        <f t="shared" si="26"/>
        <v>4.3499999999999996</v>
      </c>
      <c r="AG110" s="2">
        <f t="shared" si="27"/>
        <v>4.0750000000000002</v>
      </c>
      <c r="AH110" s="2">
        <f t="shared" si="28"/>
        <v>0.27500000000000002</v>
      </c>
      <c r="AI110" s="2">
        <f t="shared" si="29"/>
        <v>0</v>
      </c>
      <c r="AJ110" s="2">
        <f t="shared" si="30"/>
        <v>0</v>
      </c>
      <c r="AK110" s="2">
        <f t="shared" si="31"/>
        <v>1.4347826086956521</v>
      </c>
      <c r="AN110">
        <f t="shared" si="35"/>
        <v>0.17399999999999999</v>
      </c>
      <c r="AO110">
        <f t="shared" si="32"/>
        <v>0.875</v>
      </c>
      <c r="AP110">
        <f t="shared" si="36"/>
        <v>0.875</v>
      </c>
      <c r="AQ110">
        <f t="shared" si="37"/>
        <v>1.7</v>
      </c>
      <c r="AR110">
        <f t="shared" si="33"/>
        <v>1.5777777777777777</v>
      </c>
      <c r="AS110">
        <f t="shared" si="34"/>
        <v>0.25</v>
      </c>
    </row>
    <row r="111" spans="1:45" s="3" customFormat="1">
      <c r="A111" s="2" t="s">
        <v>203</v>
      </c>
      <c r="B111" s="3">
        <v>48</v>
      </c>
      <c r="C111" s="3">
        <v>9</v>
      </c>
      <c r="D111" s="3">
        <v>161</v>
      </c>
      <c r="E111" s="3">
        <v>161</v>
      </c>
      <c r="F111" s="3">
        <v>156</v>
      </c>
      <c r="G111" s="3">
        <v>156</v>
      </c>
      <c r="H111" s="3">
        <v>3</v>
      </c>
      <c r="I111" s="3">
        <v>36</v>
      </c>
      <c r="J111" s="3">
        <v>64</v>
      </c>
      <c r="K111" s="3">
        <v>57</v>
      </c>
      <c r="L111" s="2" t="s">
        <v>105</v>
      </c>
      <c r="M111" s="2">
        <v>16</v>
      </c>
      <c r="N111" s="2" t="s">
        <v>73</v>
      </c>
      <c r="O111" s="2">
        <v>19</v>
      </c>
      <c r="P111" s="2" t="s">
        <v>136</v>
      </c>
      <c r="Q111" s="2">
        <v>22</v>
      </c>
      <c r="R111" s="2" t="s">
        <v>137</v>
      </c>
      <c r="S111" s="2">
        <v>20</v>
      </c>
      <c r="T111" s="2" t="s">
        <v>138</v>
      </c>
      <c r="U111" s="2">
        <v>19</v>
      </c>
      <c r="V111" s="3">
        <v>56</v>
      </c>
      <c r="W111" s="3">
        <v>113</v>
      </c>
      <c r="X111" s="3">
        <v>49</v>
      </c>
      <c r="Y111" s="3">
        <v>53</v>
      </c>
      <c r="Z111" s="3">
        <v>36</v>
      </c>
      <c r="AB111" s="2">
        <v>5</v>
      </c>
      <c r="AC111" s="2">
        <f t="shared" si="23"/>
        <v>1.0320512820512822</v>
      </c>
      <c r="AD111" s="2">
        <f t="shared" si="24"/>
        <v>5.7692307692307696E-2</v>
      </c>
      <c r="AE111" s="2">
        <f t="shared" si="25"/>
        <v>3.3541666666666665</v>
      </c>
      <c r="AF111" s="2">
        <f t="shared" si="26"/>
        <v>3.25</v>
      </c>
      <c r="AG111" s="2">
        <f t="shared" si="27"/>
        <v>3.0625</v>
      </c>
      <c r="AH111" s="2">
        <f t="shared" si="28"/>
        <v>0.1875</v>
      </c>
      <c r="AI111" s="2">
        <f t="shared" si="29"/>
        <v>0</v>
      </c>
      <c r="AJ111" s="2">
        <f t="shared" si="30"/>
        <v>0</v>
      </c>
      <c r="AK111" s="2">
        <f t="shared" si="31"/>
        <v>2.0178571428571428</v>
      </c>
      <c r="AN111">
        <f t="shared" si="35"/>
        <v>0.156</v>
      </c>
      <c r="AO111">
        <f t="shared" si="32"/>
        <v>0.75</v>
      </c>
      <c r="AP111">
        <f t="shared" si="36"/>
        <v>0.75</v>
      </c>
      <c r="AQ111">
        <f t="shared" si="37"/>
        <v>1.3333333333333333</v>
      </c>
      <c r="AR111">
        <f t="shared" si="33"/>
        <v>1.0927835051546391</v>
      </c>
      <c r="AS111">
        <f t="shared" si="34"/>
        <v>2.0833333333333332E-2</v>
      </c>
    </row>
    <row r="112" spans="1:45" s="3" customFormat="1">
      <c r="A112" s="3" t="s">
        <v>204</v>
      </c>
      <c r="B112" s="3">
        <v>22</v>
      </c>
      <c r="C112" s="3">
        <v>14</v>
      </c>
      <c r="D112" s="3">
        <v>137</v>
      </c>
      <c r="E112" s="3">
        <v>132</v>
      </c>
      <c r="F112" s="3">
        <v>126</v>
      </c>
      <c r="G112" s="3">
        <v>125</v>
      </c>
      <c r="H112" s="3">
        <v>8</v>
      </c>
      <c r="I112" s="3">
        <v>43</v>
      </c>
      <c r="J112" s="3">
        <v>45</v>
      </c>
      <c r="K112" s="3">
        <v>41</v>
      </c>
      <c r="L112" s="3" t="s">
        <v>140</v>
      </c>
      <c r="M112" s="3">
        <v>22</v>
      </c>
      <c r="N112" s="3" t="s">
        <v>141</v>
      </c>
      <c r="O112" s="3">
        <v>18</v>
      </c>
      <c r="P112" s="3" t="s">
        <v>94</v>
      </c>
      <c r="Q112" s="3">
        <v>20</v>
      </c>
      <c r="R112" s="3" t="s">
        <v>117</v>
      </c>
      <c r="S112" s="3">
        <v>15</v>
      </c>
      <c r="V112" s="3">
        <v>31</v>
      </c>
      <c r="W112" s="3">
        <v>100</v>
      </c>
      <c r="X112" s="3">
        <v>19</v>
      </c>
      <c r="Y112" s="3">
        <v>23</v>
      </c>
      <c r="Z112" s="3">
        <v>10</v>
      </c>
      <c r="AB112" s="3">
        <v>4</v>
      </c>
      <c r="AC112" s="2">
        <f t="shared" si="23"/>
        <v>1.0873015873015872</v>
      </c>
      <c r="AD112" s="2">
        <f t="shared" si="24"/>
        <v>0.1111111111111111</v>
      </c>
      <c r="AE112" s="2">
        <f t="shared" si="25"/>
        <v>6.2272727272727275</v>
      </c>
      <c r="AF112" s="2">
        <f t="shared" si="26"/>
        <v>5.7272727272727275</v>
      </c>
      <c r="AG112" s="2">
        <f t="shared" si="27"/>
        <v>5.0909090909090908</v>
      </c>
      <c r="AH112" s="2">
        <f t="shared" si="28"/>
        <v>0.63636363636363635</v>
      </c>
      <c r="AI112" s="2">
        <f t="shared" si="29"/>
        <v>3.6496350364963501E-2</v>
      </c>
      <c r="AJ112" s="2">
        <f t="shared" si="30"/>
        <v>7.9365079365079361E-3</v>
      </c>
      <c r="AK112" s="2">
        <f t="shared" si="31"/>
        <v>3.225806451612903</v>
      </c>
      <c r="AN112">
        <f t="shared" si="35"/>
        <v>0.126</v>
      </c>
      <c r="AO112">
        <f t="shared" si="32"/>
        <v>1.9545454545454546</v>
      </c>
      <c r="AP112">
        <f t="shared" si="36"/>
        <v>1.9545454545454546</v>
      </c>
      <c r="AQ112">
        <f t="shared" si="37"/>
        <v>2.0454545454545454</v>
      </c>
      <c r="AR112">
        <f t="shared" si="33"/>
        <v>1.6829268292682926</v>
      </c>
      <c r="AS112">
        <f t="shared" si="34"/>
        <v>-0.13636363636363635</v>
      </c>
    </row>
    <row r="113" spans="1:45" s="3" customFormat="1">
      <c r="B113" s="3">
        <f>SUM(B63:B112)</f>
        <v>49904</v>
      </c>
      <c r="C113" s="3">
        <f>SUM(C63:C112)</f>
        <v>16537</v>
      </c>
      <c r="D113" s="3">
        <f t="shared" ref="D113:G113" si="38">SUM(D63:D112)</f>
        <v>424488</v>
      </c>
      <c r="E113" s="3">
        <f t="shared" si="38"/>
        <v>420530</v>
      </c>
      <c r="F113" s="3">
        <f t="shared" si="38"/>
        <v>374187</v>
      </c>
      <c r="G113" s="3">
        <f t="shared" si="38"/>
        <v>371167</v>
      </c>
      <c r="AC113" s="2"/>
      <c r="AD113" s="2"/>
      <c r="AE113" s="2"/>
      <c r="AF113" s="2"/>
      <c r="AG113" s="2"/>
      <c r="AH113" s="2"/>
      <c r="AI113" s="2"/>
      <c r="AJ113" s="2"/>
      <c r="AK113" s="2"/>
      <c r="AN113">
        <f t="shared" si="35"/>
        <v>374.18700000000001</v>
      </c>
      <c r="AP113"/>
      <c r="AQ113"/>
      <c r="AR113"/>
      <c r="AS113"/>
    </row>
    <row r="114" spans="1:45">
      <c r="AN114">
        <f t="shared" si="35"/>
        <v>0</v>
      </c>
    </row>
    <row r="115" spans="1:45">
      <c r="A115" s="5" t="s">
        <v>142</v>
      </c>
      <c r="B115" s="7">
        <v>75</v>
      </c>
      <c r="C115" s="2">
        <v>115</v>
      </c>
      <c r="D115" s="2">
        <v>397</v>
      </c>
      <c r="E115" s="2">
        <v>346</v>
      </c>
      <c r="F115" s="3">
        <v>298</v>
      </c>
      <c r="G115" s="3">
        <v>280</v>
      </c>
      <c r="H115" s="3">
        <v>62</v>
      </c>
      <c r="I115" s="3">
        <v>109</v>
      </c>
      <c r="J115" s="3">
        <v>122</v>
      </c>
      <c r="K115" s="3">
        <v>104</v>
      </c>
      <c r="L115" s="6" t="s">
        <v>143</v>
      </c>
      <c r="M115" s="3">
        <v>184</v>
      </c>
      <c r="V115" s="3">
        <v>184</v>
      </c>
      <c r="W115" s="3">
        <v>120</v>
      </c>
      <c r="X115" s="3">
        <v>123</v>
      </c>
      <c r="Y115" s="3">
        <v>115</v>
      </c>
      <c r="Z115" s="3">
        <v>77</v>
      </c>
      <c r="AB115" s="3">
        <v>1</v>
      </c>
      <c r="AC115" s="2">
        <f t="shared" ref="AC115:AC121" si="39">D115/F115</f>
        <v>1.3322147651006711</v>
      </c>
      <c r="AD115" s="2">
        <f t="shared" ref="AD115:AD121" si="40">C115/F115</f>
        <v>0.38590604026845637</v>
      </c>
      <c r="AE115" s="2">
        <f t="shared" ref="AE115:AE121" si="41">D115/B115</f>
        <v>5.293333333333333</v>
      </c>
      <c r="AF115" s="2">
        <f t="shared" ref="AF115:AF121" si="42">F115/B115</f>
        <v>3.9733333333333332</v>
      </c>
      <c r="AG115" s="2">
        <f t="shared" ref="AG115:AG121" si="43">(F115-C115)/B115</f>
        <v>2.44</v>
      </c>
      <c r="AH115" s="2">
        <f t="shared" ref="AH115:AH121" si="44">C115/B115</f>
        <v>1.5333333333333334</v>
      </c>
      <c r="AI115" s="2">
        <f t="shared" ref="AI115:AI121" si="45">(D115-E115)/D115</f>
        <v>0.12846347607052896</v>
      </c>
      <c r="AJ115" s="2">
        <f t="shared" ref="AJ115:AJ121" si="46">(F115-G115)/F115</f>
        <v>6.0402684563758392E-2</v>
      </c>
      <c r="AK115" s="2">
        <f t="shared" ref="AK115:AK121" si="47">W115/V115</f>
        <v>0.65217391304347827</v>
      </c>
      <c r="AN115">
        <f t="shared" si="35"/>
        <v>0.29799999999999999</v>
      </c>
      <c r="AP115">
        <f t="shared" si="36"/>
        <v>1.4533333333333334</v>
      </c>
      <c r="AQ115">
        <f t="shared" si="37"/>
        <v>1.6266666666666667</v>
      </c>
      <c r="AR115">
        <f t="shared" si="33"/>
        <v>1.5252525252525253</v>
      </c>
      <c r="AS115">
        <f t="shared" si="34"/>
        <v>0.64</v>
      </c>
    </row>
    <row r="116" spans="1:45">
      <c r="A116" s="5" t="s">
        <v>145</v>
      </c>
      <c r="B116" s="7">
        <v>79</v>
      </c>
      <c r="C116" s="2">
        <v>158</v>
      </c>
      <c r="D116" s="2">
        <v>618</v>
      </c>
      <c r="E116" s="2">
        <v>595</v>
      </c>
      <c r="F116" s="3">
        <v>507</v>
      </c>
      <c r="G116" s="3">
        <v>501</v>
      </c>
      <c r="H116" s="3">
        <v>69</v>
      </c>
      <c r="I116" s="3">
        <v>188</v>
      </c>
      <c r="J116" s="3">
        <v>206</v>
      </c>
      <c r="K116" s="3">
        <v>148</v>
      </c>
      <c r="L116" s="6" t="s">
        <v>146</v>
      </c>
      <c r="M116" s="3">
        <v>240</v>
      </c>
      <c r="N116" s="6" t="s">
        <v>147</v>
      </c>
      <c r="O116" s="3">
        <v>225</v>
      </c>
      <c r="P116" s="6" t="s">
        <v>148</v>
      </c>
      <c r="Q116" s="8">
        <v>183</v>
      </c>
      <c r="V116" s="3">
        <v>279</v>
      </c>
      <c r="W116" s="3">
        <v>305</v>
      </c>
      <c r="X116" s="3">
        <v>178</v>
      </c>
      <c r="Y116" s="3">
        <v>268</v>
      </c>
      <c r="Z116" s="3">
        <v>382</v>
      </c>
      <c r="AB116" s="3">
        <v>3</v>
      </c>
      <c r="AC116" s="2">
        <f t="shared" si="39"/>
        <v>1.2189349112426036</v>
      </c>
      <c r="AD116" s="2">
        <f t="shared" si="40"/>
        <v>0.31163708086785008</v>
      </c>
      <c r="AE116" s="2">
        <f t="shared" si="41"/>
        <v>7.8227848101265822</v>
      </c>
      <c r="AF116" s="2">
        <f t="shared" si="42"/>
        <v>6.4177215189873413</v>
      </c>
      <c r="AG116" s="2">
        <f t="shared" si="43"/>
        <v>4.4177215189873413</v>
      </c>
      <c r="AH116" s="2">
        <f t="shared" si="44"/>
        <v>2</v>
      </c>
      <c r="AI116" s="2">
        <f t="shared" si="45"/>
        <v>3.7216828478964403E-2</v>
      </c>
      <c r="AJ116" s="2">
        <f t="shared" si="46"/>
        <v>1.1834319526627219E-2</v>
      </c>
      <c r="AK116" s="2">
        <f t="shared" si="47"/>
        <v>1.0931899641577061</v>
      </c>
      <c r="AN116">
        <f t="shared" si="35"/>
        <v>0.50700000000000001</v>
      </c>
      <c r="AP116">
        <f t="shared" si="36"/>
        <v>2.3797468354430378</v>
      </c>
      <c r="AQ116">
        <f t="shared" si="37"/>
        <v>2.6075949367088609</v>
      </c>
      <c r="AR116">
        <f t="shared" si="33"/>
        <v>2.5797665369649807</v>
      </c>
      <c r="AS116">
        <f t="shared" si="34"/>
        <v>1.2531645569620253</v>
      </c>
    </row>
    <row r="117" spans="1:45">
      <c r="A117" s="5" t="s">
        <v>150</v>
      </c>
      <c r="B117">
        <v>327</v>
      </c>
      <c r="C117">
        <v>548</v>
      </c>
      <c r="D117">
        <v>2928</v>
      </c>
      <c r="E117">
        <v>2860</v>
      </c>
      <c r="F117">
        <v>2322</v>
      </c>
      <c r="G117">
        <v>2261</v>
      </c>
      <c r="H117" s="3">
        <v>360</v>
      </c>
      <c r="I117" s="3">
        <v>1207</v>
      </c>
      <c r="J117" s="3">
        <v>766</v>
      </c>
      <c r="K117" s="3">
        <v>554</v>
      </c>
      <c r="L117" s="6" t="s">
        <v>151</v>
      </c>
      <c r="M117" s="3">
        <v>1072</v>
      </c>
      <c r="N117" s="6" t="s">
        <v>152</v>
      </c>
      <c r="O117" s="3">
        <v>640</v>
      </c>
      <c r="V117" s="3">
        <v>1084</v>
      </c>
      <c r="W117" s="3">
        <v>1636</v>
      </c>
      <c r="X117" s="3">
        <v>906</v>
      </c>
      <c r="Y117" s="3">
        <v>1430</v>
      </c>
      <c r="Z117" s="3">
        <v>1203</v>
      </c>
      <c r="AB117" s="3">
        <v>2</v>
      </c>
      <c r="AC117" s="2">
        <f t="shared" si="39"/>
        <v>1.2609819121447028</v>
      </c>
      <c r="AD117" s="2">
        <f t="shared" si="40"/>
        <v>0.23600344530577089</v>
      </c>
      <c r="AE117" s="2">
        <f t="shared" si="41"/>
        <v>8.9541284403669721</v>
      </c>
      <c r="AF117" s="2">
        <f t="shared" si="42"/>
        <v>7.1009174311926602</v>
      </c>
      <c r="AG117" s="2">
        <f t="shared" si="43"/>
        <v>5.425076452599388</v>
      </c>
      <c r="AH117" s="2">
        <f t="shared" si="44"/>
        <v>1.6758409785932722</v>
      </c>
      <c r="AI117" s="2">
        <f t="shared" si="45"/>
        <v>2.3224043715846996E-2</v>
      </c>
      <c r="AJ117" s="2">
        <f t="shared" si="46"/>
        <v>2.6270456503014641E-2</v>
      </c>
      <c r="AK117" s="2">
        <f t="shared" si="47"/>
        <v>1.5092250922509225</v>
      </c>
      <c r="AN117">
        <f t="shared" si="35"/>
        <v>2.3220000000000001</v>
      </c>
      <c r="AP117">
        <f t="shared" si="36"/>
        <v>3.691131498470948</v>
      </c>
      <c r="AQ117">
        <f t="shared" si="37"/>
        <v>2.3425076452599387</v>
      </c>
      <c r="AR117">
        <f t="shared" si="33"/>
        <v>2.4136253041362532</v>
      </c>
      <c r="AS117">
        <f t="shared" si="34"/>
        <v>1.7706422018348624</v>
      </c>
    </row>
    <row r="118" spans="1:45">
      <c r="A118" s="5" t="s">
        <v>154</v>
      </c>
      <c r="B118">
        <v>30</v>
      </c>
      <c r="C118">
        <v>29</v>
      </c>
      <c r="D118">
        <v>150</v>
      </c>
      <c r="E118">
        <v>150</v>
      </c>
      <c r="F118">
        <v>90</v>
      </c>
      <c r="G118">
        <v>90</v>
      </c>
      <c r="H118" s="3">
        <v>0</v>
      </c>
      <c r="I118" s="3">
        <v>73</v>
      </c>
      <c r="J118" s="3">
        <v>54</v>
      </c>
      <c r="K118" s="3">
        <v>23</v>
      </c>
      <c r="L118" s="6" t="s">
        <v>146</v>
      </c>
      <c r="M118" s="3">
        <v>54</v>
      </c>
      <c r="N118" s="6" t="s">
        <v>147</v>
      </c>
      <c r="O118" s="3">
        <v>72</v>
      </c>
      <c r="V118" s="3">
        <v>76</v>
      </c>
      <c r="W118" s="3">
        <v>43</v>
      </c>
      <c r="X118" s="3">
        <v>34</v>
      </c>
      <c r="Y118" s="3">
        <v>38</v>
      </c>
      <c r="Z118" s="3">
        <v>26</v>
      </c>
      <c r="AB118" s="3">
        <v>2</v>
      </c>
      <c r="AC118" s="2">
        <f t="shared" si="39"/>
        <v>1.6666666666666667</v>
      </c>
      <c r="AD118" s="2">
        <f t="shared" si="40"/>
        <v>0.32222222222222224</v>
      </c>
      <c r="AE118" s="2">
        <f t="shared" si="41"/>
        <v>5</v>
      </c>
      <c r="AF118" s="2">
        <f t="shared" si="42"/>
        <v>3</v>
      </c>
      <c r="AG118" s="2">
        <f t="shared" si="43"/>
        <v>2.0333333333333332</v>
      </c>
      <c r="AH118" s="2">
        <f t="shared" si="44"/>
        <v>0.96666666666666667</v>
      </c>
      <c r="AI118" s="2">
        <f t="shared" si="45"/>
        <v>0</v>
      </c>
      <c r="AJ118" s="2">
        <f t="shared" si="46"/>
        <v>0</v>
      </c>
      <c r="AK118" s="2">
        <f t="shared" si="47"/>
        <v>0.56578947368421051</v>
      </c>
      <c r="AN118">
        <f t="shared" si="35"/>
        <v>0.09</v>
      </c>
      <c r="AP118">
        <f t="shared" si="36"/>
        <v>2.4333333333333331</v>
      </c>
      <c r="AQ118">
        <f t="shared" si="37"/>
        <v>1.8</v>
      </c>
      <c r="AR118">
        <f t="shared" si="33"/>
        <v>2.71875</v>
      </c>
      <c r="AS118">
        <f t="shared" si="34"/>
        <v>0.13333333333333333</v>
      </c>
    </row>
    <row r="119" spans="1:45">
      <c r="A119" s="5" t="s">
        <v>156</v>
      </c>
      <c r="B119">
        <v>50</v>
      </c>
      <c r="C119">
        <v>60</v>
      </c>
      <c r="D119">
        <v>285</v>
      </c>
      <c r="E119">
        <v>282</v>
      </c>
      <c r="F119">
        <v>227</v>
      </c>
      <c r="G119">
        <v>224</v>
      </c>
      <c r="H119" s="3">
        <v>11</v>
      </c>
      <c r="I119" s="3">
        <v>46</v>
      </c>
      <c r="J119" s="3">
        <v>140</v>
      </c>
      <c r="K119" s="3">
        <v>87</v>
      </c>
      <c r="L119" s="6" t="s">
        <v>157</v>
      </c>
      <c r="M119" s="3">
        <v>84</v>
      </c>
      <c r="N119" s="6" t="s">
        <v>158</v>
      </c>
      <c r="O119" s="3">
        <v>93</v>
      </c>
      <c r="V119" s="3">
        <v>117</v>
      </c>
      <c r="W119" s="3">
        <v>145</v>
      </c>
      <c r="X119" s="3">
        <v>56</v>
      </c>
      <c r="Y119" s="3">
        <v>103</v>
      </c>
      <c r="Z119" s="3">
        <v>112</v>
      </c>
      <c r="AC119" s="2">
        <f t="shared" si="39"/>
        <v>1.2555066079295154</v>
      </c>
      <c r="AD119" s="2">
        <f t="shared" si="40"/>
        <v>0.26431718061674009</v>
      </c>
      <c r="AE119" s="2">
        <f t="shared" si="41"/>
        <v>5.7</v>
      </c>
      <c r="AF119" s="2">
        <f t="shared" si="42"/>
        <v>4.54</v>
      </c>
      <c r="AG119" s="2">
        <f t="shared" si="43"/>
        <v>3.34</v>
      </c>
      <c r="AH119" s="2">
        <f t="shared" si="44"/>
        <v>1.2</v>
      </c>
      <c r="AI119" s="2">
        <f t="shared" si="45"/>
        <v>1.0526315789473684E-2</v>
      </c>
      <c r="AJ119" s="2">
        <f t="shared" si="46"/>
        <v>1.3215859030837005E-2</v>
      </c>
      <c r="AK119" s="2">
        <f t="shared" si="47"/>
        <v>1.2393162393162394</v>
      </c>
      <c r="AN119">
        <f t="shared" si="35"/>
        <v>0.22700000000000001</v>
      </c>
      <c r="AP119">
        <f t="shared" si="36"/>
        <v>0.92</v>
      </c>
      <c r="AQ119">
        <f t="shared" si="37"/>
        <v>2.8</v>
      </c>
      <c r="AR119">
        <f t="shared" si="33"/>
        <v>2.6792452830188678</v>
      </c>
      <c r="AS119">
        <f t="shared" si="34"/>
        <v>0.12</v>
      </c>
    </row>
    <row r="120" spans="1:45">
      <c r="A120" s="5" t="s">
        <v>160</v>
      </c>
      <c r="B120">
        <v>237</v>
      </c>
      <c r="C120">
        <v>399</v>
      </c>
      <c r="D120">
        <v>2106</v>
      </c>
      <c r="E120">
        <v>2069</v>
      </c>
      <c r="F120">
        <v>1282</v>
      </c>
      <c r="G120">
        <v>1254</v>
      </c>
      <c r="H120" s="3">
        <v>147</v>
      </c>
      <c r="I120" s="3">
        <v>872</v>
      </c>
      <c r="J120" s="3">
        <v>694</v>
      </c>
      <c r="K120" s="3">
        <v>383</v>
      </c>
      <c r="L120" s="6" t="s">
        <v>161</v>
      </c>
      <c r="M120" s="3">
        <v>555</v>
      </c>
      <c r="N120" s="6" t="s">
        <v>162</v>
      </c>
      <c r="O120" s="3">
        <v>520</v>
      </c>
      <c r="P120" s="6" t="s">
        <v>163</v>
      </c>
      <c r="Q120">
        <v>683</v>
      </c>
      <c r="V120">
        <v>817</v>
      </c>
      <c r="W120">
        <v>686</v>
      </c>
      <c r="X120" s="3">
        <v>351</v>
      </c>
      <c r="Y120" s="3">
        <v>336</v>
      </c>
      <c r="Z120" s="3">
        <v>262</v>
      </c>
      <c r="AC120" s="2">
        <f t="shared" si="39"/>
        <v>1.6427457098283931</v>
      </c>
      <c r="AD120" s="2">
        <f t="shared" si="40"/>
        <v>0.31123244929797189</v>
      </c>
      <c r="AE120" s="2">
        <f t="shared" si="41"/>
        <v>8.886075949367088</v>
      </c>
      <c r="AF120" s="2">
        <f t="shared" si="42"/>
        <v>5.409282700421941</v>
      </c>
      <c r="AG120" s="2">
        <f t="shared" si="43"/>
        <v>3.7257383966244726</v>
      </c>
      <c r="AH120" s="2">
        <f t="shared" si="44"/>
        <v>1.6835443037974684</v>
      </c>
      <c r="AI120" s="2">
        <f t="shared" si="45"/>
        <v>1.7568850902184234E-2</v>
      </c>
      <c r="AJ120" s="2">
        <f t="shared" si="46"/>
        <v>2.1840873634945399E-2</v>
      </c>
      <c r="AK120" s="2">
        <f t="shared" si="47"/>
        <v>0.83965728274173812</v>
      </c>
      <c r="AN120">
        <f t="shared" si="35"/>
        <v>1.282</v>
      </c>
      <c r="AP120">
        <f t="shared" si="36"/>
        <v>3.6793248945147679</v>
      </c>
      <c r="AQ120">
        <f t="shared" si="37"/>
        <v>2.928270042194093</v>
      </c>
      <c r="AR120">
        <f t="shared" si="33"/>
        <v>2.9285714285714284</v>
      </c>
      <c r="AS120">
        <f t="shared" si="34"/>
        <v>0.48101265822784811</v>
      </c>
    </row>
    <row r="121" spans="1:45">
      <c r="A121" s="5" t="s">
        <v>164</v>
      </c>
      <c r="B121">
        <v>49</v>
      </c>
      <c r="C121">
        <v>162</v>
      </c>
      <c r="D121">
        <v>452</v>
      </c>
      <c r="E121">
        <v>446</v>
      </c>
      <c r="F121">
        <v>376</v>
      </c>
      <c r="G121">
        <v>370</v>
      </c>
      <c r="H121" s="3">
        <v>26</v>
      </c>
      <c r="I121" s="3">
        <v>150</v>
      </c>
      <c r="J121" s="3">
        <v>179</v>
      </c>
      <c r="K121" s="3">
        <v>95</v>
      </c>
      <c r="L121" s="6" t="s">
        <v>165</v>
      </c>
      <c r="M121" s="3">
        <v>235</v>
      </c>
      <c r="V121" s="3">
        <v>235</v>
      </c>
      <c r="W121" s="3">
        <v>189</v>
      </c>
      <c r="X121" s="3">
        <v>117</v>
      </c>
      <c r="Y121" s="3">
        <v>338</v>
      </c>
      <c r="Z121" s="3">
        <v>244</v>
      </c>
      <c r="AC121" s="2">
        <f t="shared" si="39"/>
        <v>1.2021276595744681</v>
      </c>
      <c r="AD121" s="2">
        <f t="shared" si="40"/>
        <v>0.43085106382978722</v>
      </c>
      <c r="AE121" s="2">
        <f t="shared" si="41"/>
        <v>9.2244897959183678</v>
      </c>
      <c r="AF121" s="2">
        <f t="shared" si="42"/>
        <v>7.6734693877551017</v>
      </c>
      <c r="AG121" s="2">
        <f t="shared" si="43"/>
        <v>4.3673469387755102</v>
      </c>
      <c r="AH121" s="2">
        <f t="shared" si="44"/>
        <v>3.306122448979592</v>
      </c>
      <c r="AI121" s="2">
        <f t="shared" si="45"/>
        <v>1.3274336283185841E-2</v>
      </c>
      <c r="AJ121" s="2">
        <f t="shared" si="46"/>
        <v>1.5957446808510637E-2</v>
      </c>
      <c r="AK121" s="2">
        <f t="shared" si="47"/>
        <v>0.80425531914893622</v>
      </c>
      <c r="AN121">
        <f t="shared" si="35"/>
        <v>0.376</v>
      </c>
      <c r="AP121">
        <f t="shared" si="36"/>
        <v>3.0612244897959182</v>
      </c>
      <c r="AQ121">
        <f t="shared" si="37"/>
        <v>3.6530612244897958</v>
      </c>
      <c r="AR121">
        <f t="shared" si="33"/>
        <v>6.4939759036144578</v>
      </c>
      <c r="AS121">
        <f t="shared" si="34"/>
        <v>1.3877551020408163</v>
      </c>
    </row>
    <row r="122" spans="1:45">
      <c r="B122">
        <f>SUM(B115:B121)</f>
        <v>847</v>
      </c>
      <c r="C122">
        <f t="shared" ref="C122:G122" si="48">SUM(C115:C121)</f>
        <v>1471</v>
      </c>
      <c r="D122">
        <f t="shared" si="48"/>
        <v>6936</v>
      </c>
      <c r="E122">
        <f t="shared" si="48"/>
        <v>6748</v>
      </c>
      <c r="F122">
        <f t="shared" si="48"/>
        <v>5102</v>
      </c>
      <c r="G122">
        <f t="shared" si="48"/>
        <v>4980</v>
      </c>
      <c r="AN122">
        <f t="shared" si="35"/>
        <v>5.1020000000000003</v>
      </c>
    </row>
    <row r="123" spans="1:45">
      <c r="AN123">
        <f t="shared" si="35"/>
        <v>0</v>
      </c>
    </row>
    <row r="124" spans="1:45">
      <c r="AN124">
        <f t="shared" si="35"/>
        <v>0</v>
      </c>
    </row>
    <row r="125" spans="1:45">
      <c r="A125" s="2" t="s">
        <v>19</v>
      </c>
      <c r="B125" s="2">
        <v>4796</v>
      </c>
      <c r="C125" s="2">
        <v>561</v>
      </c>
      <c r="D125" s="2">
        <v>9335</v>
      </c>
      <c r="E125" s="2">
        <v>9098</v>
      </c>
      <c r="F125" s="2">
        <f>F2-F63</f>
        <v>233</v>
      </c>
      <c r="G125" s="2">
        <v>7179</v>
      </c>
      <c r="H125">
        <v>820</v>
      </c>
      <c r="I125">
        <v>2713</v>
      </c>
      <c r="J125">
        <v>3146</v>
      </c>
      <c r="K125">
        <v>2704</v>
      </c>
      <c r="L125" s="2" t="s">
        <v>20</v>
      </c>
      <c r="M125" s="4">
        <f>M2/F2-M63/F63</f>
        <v>-3.0213011160040437E-2</v>
      </c>
      <c r="N125" s="2"/>
      <c r="O125" s="2"/>
      <c r="P125" s="2"/>
      <c r="Q125" s="2"/>
      <c r="R125" s="2"/>
      <c r="S125" s="2"/>
      <c r="T125" s="2"/>
      <c r="U125" s="2"/>
      <c r="V125" s="2">
        <f>V2/F2-V63/F63</f>
        <v>-3.0213011160040437E-2</v>
      </c>
      <c r="W125" s="8">
        <f>W2/F2-W63/F63</f>
        <v>2.8901183791117946E-2</v>
      </c>
      <c r="X125" s="2">
        <v>4576</v>
      </c>
      <c r="Y125" s="2">
        <v>4799</v>
      </c>
      <c r="Z125" s="2">
        <v>426</v>
      </c>
      <c r="AB125" s="2">
        <v>1</v>
      </c>
      <c r="AC125" s="4">
        <f>AC2-AC63</f>
        <v>6.4792153826281451E-2</v>
      </c>
      <c r="AD125" s="4">
        <f>AD2-AD63</f>
        <v>-8.1616678498221407E-3</v>
      </c>
      <c r="AE125" s="2">
        <f>D125/B125</f>
        <v>1.9464136780650543</v>
      </c>
      <c r="AF125" s="2">
        <f>F125/B125</f>
        <v>4.8582151793160964E-2</v>
      </c>
      <c r="AG125" s="2">
        <f>(F125-C125)/B125</f>
        <v>-6.8390325271059219E-2</v>
      </c>
      <c r="AH125" s="4">
        <f>AH2-AH63</f>
        <v>-3.9917078334509581E-3</v>
      </c>
      <c r="AI125" s="2">
        <f>(D125-E125)/D125</f>
        <v>2.5388323513658276E-2</v>
      </c>
      <c r="AJ125" s="2">
        <f>(F125-G125)/F125</f>
        <v>-29.811158798283262</v>
      </c>
      <c r="AK125" s="2">
        <f>W125/V125</f>
        <v>-0.95658071411771406</v>
      </c>
      <c r="AN125" s="8">
        <f t="shared" si="35"/>
        <v>0.23300000000000001</v>
      </c>
      <c r="AO125" s="8">
        <f>(V2-C2)/F2-(V63-C63)/F63</f>
        <v>-2.2051343310218297E-2</v>
      </c>
    </row>
    <row r="126" spans="1:45">
      <c r="A126" s="2" t="s">
        <v>166</v>
      </c>
      <c r="B126" s="2">
        <v>3970</v>
      </c>
      <c r="C126" s="2">
        <v>326</v>
      </c>
      <c r="D126" s="2">
        <v>6391</v>
      </c>
      <c r="E126" s="2">
        <v>6332</v>
      </c>
      <c r="F126" s="2">
        <f t="shared" ref="F126:F174" si="49">F3-F64</f>
        <v>-2809</v>
      </c>
      <c r="G126" s="2">
        <v>5700</v>
      </c>
      <c r="H126">
        <v>502</v>
      </c>
      <c r="I126">
        <v>1843</v>
      </c>
      <c r="J126">
        <v>2222</v>
      </c>
      <c r="K126">
        <v>1833</v>
      </c>
      <c r="L126" s="2" t="s">
        <v>22</v>
      </c>
      <c r="M126" s="2">
        <f t="shared" ref="M126:M174" si="50">M3/F3-M64/F64</f>
        <v>4.3860342068213765E-5</v>
      </c>
      <c r="N126" s="2"/>
      <c r="O126" s="2"/>
      <c r="P126" s="2"/>
      <c r="Q126" s="2"/>
      <c r="R126" s="2"/>
      <c r="S126" s="2"/>
      <c r="T126" s="2"/>
      <c r="U126" s="2"/>
      <c r="V126" s="2">
        <f t="shared" ref="V126:V174" si="51">V3/F3-V64/F64</f>
        <v>4.3860342068213765E-5</v>
      </c>
      <c r="W126">
        <f t="shared" ref="W126:W174" si="52">W3/F3-W64/F64</f>
        <v>-5.1647321347512154E-3</v>
      </c>
      <c r="X126" s="2">
        <v>3329</v>
      </c>
      <c r="Y126" s="2">
        <v>3574</v>
      </c>
      <c r="Z126" s="2">
        <v>2154</v>
      </c>
      <c r="AB126" s="2">
        <v>1</v>
      </c>
      <c r="AC126" s="2">
        <f t="shared" ref="AC126:AD174" si="53">AC3-AC64</f>
        <v>-1.9040399383785767E-2</v>
      </c>
      <c r="AD126" s="2">
        <f t="shared" si="53"/>
        <v>6.8178072045563809E-3</v>
      </c>
      <c r="AE126" s="2">
        <f t="shared" ref="AE126:AE174" si="54">D126/B126</f>
        <v>1.609823677581864</v>
      </c>
      <c r="AF126" s="2">
        <f t="shared" ref="AF126:AF174" si="55">F126/B126</f>
        <v>-0.70755667506297226</v>
      </c>
      <c r="AG126" s="2">
        <f t="shared" ref="AG126:AG174" si="56">(F126-C126)/B126</f>
        <v>-0.7896725440806045</v>
      </c>
      <c r="AH126" s="2">
        <f t="shared" ref="AH126:AH174" si="57">AH3-AH64</f>
        <v>-2.5942844085220101E-2</v>
      </c>
      <c r="AI126" s="2">
        <f t="shared" ref="AI126:AI174" si="58">(D126-E126)/D126</f>
        <v>9.2317321232983883E-3</v>
      </c>
      <c r="AJ126" s="2">
        <f t="shared" ref="AJ126:AJ174" si="59">(F126-G126)/F126</f>
        <v>3.0291918832324671</v>
      </c>
      <c r="AK126" s="2">
        <f t="shared" ref="AK126:AK174" si="60">W126/V126</f>
        <v>-117.75403225808795</v>
      </c>
      <c r="AN126">
        <f t="shared" si="35"/>
        <v>-2.8090000000000002</v>
      </c>
      <c r="AO126">
        <f t="shared" ref="AO126:AO183" si="61">(V3-C3)/F3-(V64-C64)/F64</f>
        <v>-6.7739468624881533E-3</v>
      </c>
    </row>
    <row r="127" spans="1:45">
      <c r="A127" s="2" t="s">
        <v>167</v>
      </c>
      <c r="B127" s="2">
        <v>3892</v>
      </c>
      <c r="C127" s="2">
        <v>2655</v>
      </c>
      <c r="D127" s="2">
        <v>111593</v>
      </c>
      <c r="E127" s="2">
        <v>110824</v>
      </c>
      <c r="F127" s="2">
        <f t="shared" si="49"/>
        <v>-31685</v>
      </c>
      <c r="G127" s="2">
        <v>100577</v>
      </c>
      <c r="H127">
        <v>6291</v>
      </c>
      <c r="I127">
        <v>28595</v>
      </c>
      <c r="J127">
        <v>40644</v>
      </c>
      <c r="K127">
        <v>36399</v>
      </c>
      <c r="L127" s="2" t="s">
        <v>24</v>
      </c>
      <c r="M127" s="2">
        <f t="shared" si="50"/>
        <v>1.9455672523321921E-4</v>
      </c>
      <c r="N127" s="2"/>
      <c r="O127" s="2"/>
      <c r="P127" s="2"/>
      <c r="Q127" s="2"/>
      <c r="R127" s="2"/>
      <c r="S127" s="2"/>
      <c r="T127" s="2"/>
      <c r="U127" s="2"/>
      <c r="V127" s="2">
        <f t="shared" si="51"/>
        <v>1.9455672523321921E-4</v>
      </c>
      <c r="W127">
        <f t="shared" si="52"/>
        <v>-6.251306012649005E-4</v>
      </c>
      <c r="X127" s="2">
        <v>3960</v>
      </c>
      <c r="Y127" s="2">
        <v>4319</v>
      </c>
      <c r="Z127" s="2">
        <v>3532</v>
      </c>
      <c r="AB127" s="2">
        <v>1</v>
      </c>
      <c r="AC127" s="2">
        <f t="shared" si="53"/>
        <v>6.2246764199991311E-3</v>
      </c>
      <c r="AD127" s="2">
        <f t="shared" si="53"/>
        <v>2.654114213098472E-3</v>
      </c>
      <c r="AE127" s="2">
        <f t="shared" si="54"/>
        <v>28.672404933196301</v>
      </c>
      <c r="AF127" s="2">
        <f t="shared" si="55"/>
        <v>-8.1410585817060639</v>
      </c>
      <c r="AG127" s="2">
        <f t="shared" si="56"/>
        <v>-8.8232271325796514</v>
      </c>
      <c r="AH127" s="2">
        <f t="shared" si="57"/>
        <v>-0.17509784380287974</v>
      </c>
      <c r="AI127" s="2">
        <f t="shared" si="58"/>
        <v>6.8911132418700101E-3</v>
      </c>
      <c r="AJ127" s="2">
        <f t="shared" si="59"/>
        <v>4.1742780495502601</v>
      </c>
      <c r="AK127" s="2">
        <f t="shared" si="60"/>
        <v>-3.2131019912857979</v>
      </c>
      <c r="AN127">
        <f t="shared" si="35"/>
        <v>-31.684999999999999</v>
      </c>
      <c r="AO127">
        <f t="shared" si="61"/>
        <v>-2.4595574878652493E-3</v>
      </c>
    </row>
    <row r="128" spans="1:45">
      <c r="A128" s="2" t="s">
        <v>168</v>
      </c>
      <c r="B128" s="2">
        <v>2391</v>
      </c>
      <c r="C128" s="2">
        <v>298</v>
      </c>
      <c r="D128" s="2">
        <v>11790</v>
      </c>
      <c r="E128" s="2">
        <v>11746</v>
      </c>
      <c r="F128" s="2">
        <f t="shared" si="49"/>
        <v>-4799</v>
      </c>
      <c r="G128" s="2">
        <v>10774</v>
      </c>
      <c r="H128">
        <v>790</v>
      </c>
      <c r="I128">
        <v>2958</v>
      </c>
      <c r="J128">
        <v>4243</v>
      </c>
      <c r="K128">
        <v>3832</v>
      </c>
      <c r="L128" s="2" t="s">
        <v>26</v>
      </c>
      <c r="M128" s="2">
        <f t="shared" si="50"/>
        <v>-1.1270458610135592E-2</v>
      </c>
      <c r="N128" s="2"/>
      <c r="O128" s="2"/>
      <c r="P128" s="2"/>
      <c r="Q128" s="2"/>
      <c r="R128" s="2"/>
      <c r="S128" s="2"/>
      <c r="T128" s="2"/>
      <c r="U128" s="2"/>
      <c r="V128" s="2">
        <f t="shared" si="51"/>
        <v>-1.1270458610135592E-2</v>
      </c>
      <c r="W128">
        <f t="shared" si="52"/>
        <v>1.3173707240766719E-3</v>
      </c>
      <c r="X128" s="2">
        <v>1894</v>
      </c>
      <c r="Y128" s="2">
        <v>2969</v>
      </c>
      <c r="Z128" s="2">
        <v>294</v>
      </c>
      <c r="AB128" s="2">
        <v>1</v>
      </c>
      <c r="AC128" s="2">
        <f t="shared" si="53"/>
        <v>-1.7135874032523812E-2</v>
      </c>
      <c r="AD128" s="2">
        <f t="shared" si="53"/>
        <v>-1.611110351497181E-3</v>
      </c>
      <c r="AE128" s="2">
        <f t="shared" si="54"/>
        <v>4.9309912170639896</v>
      </c>
      <c r="AF128" s="2">
        <f t="shared" si="55"/>
        <v>-2.0071099958176495</v>
      </c>
      <c r="AG128" s="2">
        <f t="shared" si="56"/>
        <v>-2.1317440401505645</v>
      </c>
      <c r="AH128" s="2">
        <f t="shared" si="57"/>
        <v>-4.2268680024572958E-2</v>
      </c>
      <c r="AI128" s="2">
        <f t="shared" si="58"/>
        <v>3.7319762510602205E-3</v>
      </c>
      <c r="AJ128" s="2">
        <f t="shared" si="59"/>
        <v>3.2450510523025629</v>
      </c>
      <c r="AK128" s="2">
        <f t="shared" si="60"/>
        <v>-0.11688705576647541</v>
      </c>
      <c r="AN128">
        <f t="shared" si="35"/>
        <v>-4.7990000000000004</v>
      </c>
      <c r="AO128">
        <f t="shared" si="61"/>
        <v>-9.659348258638456E-3</v>
      </c>
    </row>
    <row r="129" spans="1:41">
      <c r="A129" s="2" t="s">
        <v>28</v>
      </c>
      <c r="B129" s="2">
        <v>2284</v>
      </c>
      <c r="C129" s="2">
        <v>506</v>
      </c>
      <c r="D129" s="2">
        <v>12229</v>
      </c>
      <c r="E129" s="2">
        <v>12029</v>
      </c>
      <c r="F129" s="2">
        <f t="shared" si="49"/>
        <v>-4713</v>
      </c>
      <c r="G129" s="2">
        <v>10569</v>
      </c>
      <c r="H129">
        <v>726</v>
      </c>
      <c r="I129">
        <v>2953</v>
      </c>
      <c r="J129">
        <v>4584</v>
      </c>
      <c r="K129">
        <v>3998</v>
      </c>
      <c r="L129" s="2" t="s">
        <v>28</v>
      </c>
      <c r="M129" s="2">
        <f t="shared" si="50"/>
        <v>1.121912929745833E-2</v>
      </c>
      <c r="N129" s="2"/>
      <c r="O129" s="2"/>
      <c r="P129" s="2"/>
      <c r="Q129" s="2"/>
      <c r="R129" s="2"/>
      <c r="S129" s="2"/>
      <c r="T129" s="2"/>
      <c r="U129" s="2"/>
      <c r="V129" s="2">
        <f t="shared" si="51"/>
        <v>1.121912929745833E-2</v>
      </c>
      <c r="W129">
        <f t="shared" si="52"/>
        <v>-1.9129794649262122E-2</v>
      </c>
      <c r="X129" s="2">
        <v>652</v>
      </c>
      <c r="Y129">
        <v>747</v>
      </c>
      <c r="Z129" s="2">
        <v>514</v>
      </c>
      <c r="AB129" s="2">
        <v>1</v>
      </c>
      <c r="AC129" s="2">
        <f t="shared" si="53"/>
        <v>-3.0070217345469441E-2</v>
      </c>
      <c r="AD129" s="2">
        <f t="shared" si="53"/>
        <v>1.3572380669899541E-2</v>
      </c>
      <c r="AE129" s="2">
        <f t="shared" si="54"/>
        <v>5.3542031523642732</v>
      </c>
      <c r="AF129" s="2">
        <f t="shared" si="55"/>
        <v>-2.0634851138353767</v>
      </c>
      <c r="AG129" s="2">
        <f t="shared" si="56"/>
        <v>-2.2850262697022767</v>
      </c>
      <c r="AH129" s="2">
        <f t="shared" si="57"/>
        <v>0.33827479505334523</v>
      </c>
      <c r="AI129" s="2">
        <f t="shared" si="58"/>
        <v>1.6354567012838335E-2</v>
      </c>
      <c r="AJ129" s="2">
        <f t="shared" si="59"/>
        <v>3.2425206874602166</v>
      </c>
      <c r="AK129" s="2">
        <f t="shared" si="60"/>
        <v>-1.7051051059368694</v>
      </c>
      <c r="AN129">
        <f t="shared" si="35"/>
        <v>-4.7130000000000001</v>
      </c>
      <c r="AO129">
        <f t="shared" si="61"/>
        <v>-2.3532513724412452E-3</v>
      </c>
    </row>
    <row r="130" spans="1:41">
      <c r="A130" s="2" t="s">
        <v>169</v>
      </c>
      <c r="B130" s="2">
        <v>2227</v>
      </c>
      <c r="C130" s="2">
        <v>420</v>
      </c>
      <c r="D130" s="2">
        <v>3976</v>
      </c>
      <c r="E130" s="2">
        <v>3908</v>
      </c>
      <c r="F130" s="2">
        <f t="shared" si="49"/>
        <v>-1150</v>
      </c>
      <c r="G130" s="2">
        <v>3299</v>
      </c>
      <c r="H130">
        <v>139</v>
      </c>
      <c r="I130">
        <v>954</v>
      </c>
      <c r="J130">
        <v>1542</v>
      </c>
      <c r="K130">
        <v>1367</v>
      </c>
      <c r="L130" s="2" t="s">
        <v>30</v>
      </c>
      <c r="M130" s="2">
        <f t="shared" si="50"/>
        <v>3.2098629152611302E-2</v>
      </c>
      <c r="N130" s="2"/>
      <c r="O130" s="2"/>
      <c r="P130" s="2"/>
      <c r="Q130" s="2"/>
      <c r="R130" s="2"/>
      <c r="S130" s="2"/>
      <c r="T130" s="2"/>
      <c r="U130" s="2"/>
      <c r="V130" s="2">
        <f t="shared" si="51"/>
        <v>3.2098629152611302E-2</v>
      </c>
      <c r="W130">
        <f t="shared" si="52"/>
        <v>-1.0067346516930975E-3</v>
      </c>
      <c r="X130">
        <v>1969</v>
      </c>
      <c r="Y130">
        <v>1868</v>
      </c>
      <c r="Z130" s="2">
        <v>728</v>
      </c>
      <c r="AB130" s="2">
        <v>1</v>
      </c>
      <c r="AC130" s="2">
        <f t="shared" si="53"/>
        <v>2.1446343018115321E-2</v>
      </c>
      <c r="AD130" s="2">
        <f t="shared" si="53"/>
        <v>1.1799979870718069E-2</v>
      </c>
      <c r="AE130" s="2">
        <f t="shared" si="54"/>
        <v>1.7853614728334082</v>
      </c>
      <c r="AF130" s="2">
        <f t="shared" si="55"/>
        <v>-0.51638976201167486</v>
      </c>
      <c r="AG130" s="2">
        <f t="shared" si="56"/>
        <v>-0.70498428378985178</v>
      </c>
      <c r="AH130" s="2">
        <f t="shared" si="57"/>
        <v>-3.5217172870101759E-2</v>
      </c>
      <c r="AI130" s="2">
        <f t="shared" si="58"/>
        <v>1.7102615694164991E-2</v>
      </c>
      <c r="AJ130" s="2">
        <f t="shared" si="59"/>
        <v>3.8686956521739129</v>
      </c>
      <c r="AK130" s="2">
        <f t="shared" si="60"/>
        <v>-3.1363789615644601E-2</v>
      </c>
      <c r="AN130">
        <f t="shared" si="35"/>
        <v>-1.1499999999999999</v>
      </c>
      <c r="AO130">
        <f t="shared" si="61"/>
        <v>2.0298649281893288E-2</v>
      </c>
    </row>
    <row r="131" spans="1:41">
      <c r="A131" s="2" t="s">
        <v>170</v>
      </c>
      <c r="B131" s="2">
        <v>1914</v>
      </c>
      <c r="C131" s="2">
        <v>573</v>
      </c>
      <c r="D131" s="2">
        <v>17129</v>
      </c>
      <c r="E131" s="2">
        <v>17060</v>
      </c>
      <c r="F131" s="2">
        <f t="shared" si="49"/>
        <v>-4687</v>
      </c>
      <c r="G131" s="2">
        <v>16343</v>
      </c>
      <c r="H131">
        <v>641</v>
      </c>
      <c r="I131">
        <v>4305</v>
      </c>
      <c r="J131">
        <v>6364</v>
      </c>
      <c r="K131">
        <v>5877</v>
      </c>
      <c r="L131" s="2" t="s">
        <v>24</v>
      </c>
      <c r="M131" s="2">
        <f t="shared" si="50"/>
        <v>-4.609569420651799E-3</v>
      </c>
      <c r="N131" s="2"/>
      <c r="O131" s="2"/>
      <c r="P131" s="2"/>
      <c r="Q131" s="2"/>
      <c r="R131" s="2"/>
      <c r="S131" s="2"/>
      <c r="T131" s="2"/>
      <c r="U131" s="2"/>
      <c r="V131" s="2">
        <f t="shared" si="51"/>
        <v>-4.609569420651799E-3</v>
      </c>
      <c r="W131">
        <f t="shared" si="52"/>
        <v>3.5610752927464073E-3</v>
      </c>
      <c r="X131">
        <v>2128</v>
      </c>
      <c r="Y131">
        <v>2285</v>
      </c>
      <c r="Z131" s="2">
        <v>1712</v>
      </c>
      <c r="AB131" s="2">
        <v>1</v>
      </c>
      <c r="AC131" s="2">
        <f t="shared" si="53"/>
        <v>-6.4131389179811205E-3</v>
      </c>
      <c r="AD131" s="2">
        <f t="shared" si="53"/>
        <v>5.010180572312492E-3</v>
      </c>
      <c r="AE131" s="2">
        <f t="shared" si="54"/>
        <v>8.949320794148381</v>
      </c>
      <c r="AF131" s="2">
        <f t="shared" si="55"/>
        <v>-2.4487983281086732</v>
      </c>
      <c r="AG131" s="2">
        <f t="shared" si="56"/>
        <v>-2.7481713688610241</v>
      </c>
      <c r="AH131" s="2">
        <f t="shared" si="57"/>
        <v>-7.9448228722275915E-2</v>
      </c>
      <c r="AI131" s="2">
        <f t="shared" si="58"/>
        <v>4.0282561737404405E-3</v>
      </c>
      <c r="AJ131" s="2">
        <f t="shared" si="59"/>
        <v>4.4868786003840411</v>
      </c>
      <c r="AK131" s="2">
        <f t="shared" si="60"/>
        <v>-0.77253968164403231</v>
      </c>
      <c r="AN131">
        <f t="shared" ref="AN131:AN183" si="62">F131/1000</f>
        <v>-4.6870000000000003</v>
      </c>
      <c r="AO131">
        <f t="shared" si="61"/>
        <v>-9.619749992964291E-3</v>
      </c>
    </row>
    <row r="132" spans="1:41">
      <c r="A132" s="2" t="s">
        <v>171</v>
      </c>
      <c r="B132" s="2">
        <v>1516</v>
      </c>
      <c r="C132" s="2">
        <v>720</v>
      </c>
      <c r="D132" s="2">
        <v>87601</v>
      </c>
      <c r="E132" s="2">
        <v>87238</v>
      </c>
      <c r="F132" s="2">
        <f t="shared" si="49"/>
        <v>-23303</v>
      </c>
      <c r="G132" s="2">
        <v>69515</v>
      </c>
      <c r="H132">
        <v>5877</v>
      </c>
      <c r="I132">
        <v>24628</v>
      </c>
      <c r="J132">
        <v>31670</v>
      </c>
      <c r="K132">
        <v>25653</v>
      </c>
      <c r="L132" s="2" t="s">
        <v>33</v>
      </c>
      <c r="M132" s="2">
        <f t="shared" si="50"/>
        <v>1.2645513421658233E-2</v>
      </c>
      <c r="N132" s="2"/>
      <c r="O132" s="2"/>
      <c r="P132" s="2"/>
      <c r="Q132" s="2"/>
      <c r="R132" s="2"/>
      <c r="S132" s="2"/>
      <c r="T132" s="2"/>
      <c r="U132" s="2"/>
      <c r="V132" s="2">
        <f t="shared" si="51"/>
        <v>1.2645513421658233E-2</v>
      </c>
      <c r="W132">
        <f t="shared" si="52"/>
        <v>-1.1743365793661531E-2</v>
      </c>
      <c r="X132">
        <v>1461</v>
      </c>
      <c r="Y132">
        <v>1651</v>
      </c>
      <c r="Z132" s="2">
        <v>1144</v>
      </c>
      <c r="AB132" s="2">
        <v>1</v>
      </c>
      <c r="AC132" s="2">
        <f t="shared" si="53"/>
        <v>4.9603848397898886E-3</v>
      </c>
      <c r="AD132" s="2">
        <f t="shared" si="53"/>
        <v>2.8860198038929714E-3</v>
      </c>
      <c r="AE132" s="2">
        <f t="shared" si="54"/>
        <v>57.784300791556731</v>
      </c>
      <c r="AF132" s="2">
        <f t="shared" si="55"/>
        <v>-15.371372031662268</v>
      </c>
      <c r="AG132" s="2">
        <f t="shared" si="56"/>
        <v>-15.846306068601583</v>
      </c>
      <c r="AH132" s="2">
        <f t="shared" si="57"/>
        <v>-5.467394111453644E-2</v>
      </c>
      <c r="AI132" s="2">
        <f t="shared" si="58"/>
        <v>4.1437883129188027E-3</v>
      </c>
      <c r="AJ132" s="2">
        <f t="shared" si="59"/>
        <v>3.9830923057117111</v>
      </c>
      <c r="AK132" s="2">
        <f t="shared" si="60"/>
        <v>-0.92865867933431823</v>
      </c>
      <c r="AN132">
        <f t="shared" si="62"/>
        <v>-23.303000000000001</v>
      </c>
      <c r="AO132">
        <f t="shared" si="61"/>
        <v>9.7594936177652775E-3</v>
      </c>
    </row>
    <row r="133" spans="1:41">
      <c r="A133" s="2" t="s">
        <v>172</v>
      </c>
      <c r="B133" s="2">
        <v>1431</v>
      </c>
      <c r="C133" s="2">
        <v>164</v>
      </c>
      <c r="D133" s="2">
        <v>4821</v>
      </c>
      <c r="E133" s="2">
        <v>4809</v>
      </c>
      <c r="F133" s="2">
        <f t="shared" si="49"/>
        <v>-1707</v>
      </c>
      <c r="G133" s="2">
        <v>4712</v>
      </c>
      <c r="H133">
        <v>219</v>
      </c>
      <c r="I133">
        <v>1187</v>
      </c>
      <c r="J133">
        <v>1615</v>
      </c>
      <c r="K133">
        <v>1817</v>
      </c>
      <c r="L133" s="2" t="s">
        <v>24</v>
      </c>
      <c r="M133" s="2">
        <f t="shared" si="50"/>
        <v>-2.5854697734603124E-2</v>
      </c>
      <c r="N133" s="2"/>
      <c r="O133" s="2"/>
      <c r="P133" s="2"/>
      <c r="Q133" s="2"/>
      <c r="R133" s="2"/>
      <c r="S133" s="2"/>
      <c r="T133" s="2"/>
      <c r="U133" s="2"/>
      <c r="V133" s="2">
        <f t="shared" si="51"/>
        <v>-2.5854697734603124E-2</v>
      </c>
      <c r="W133">
        <f t="shared" si="52"/>
        <v>8.5325858951987854E-3</v>
      </c>
      <c r="X133">
        <v>1417</v>
      </c>
      <c r="Y133">
        <v>1063</v>
      </c>
      <c r="Z133" s="2">
        <v>853</v>
      </c>
      <c r="AB133" s="2">
        <v>1</v>
      </c>
      <c r="AC133" s="2">
        <f t="shared" si="53"/>
        <v>-6.160664191430687E-3</v>
      </c>
      <c r="AD133" s="2">
        <f t="shared" si="53"/>
        <v>-1.5671938945428163E-3</v>
      </c>
      <c r="AE133" s="2">
        <f t="shared" si="54"/>
        <v>3.3689727463312371</v>
      </c>
      <c r="AF133" s="2">
        <f t="shared" si="55"/>
        <v>-1.1928721174004193</v>
      </c>
      <c r="AG133" s="2">
        <f t="shared" si="56"/>
        <v>-1.3074772886093642</v>
      </c>
      <c r="AH133" s="2">
        <f t="shared" si="57"/>
        <v>-4.4033541004287066E-2</v>
      </c>
      <c r="AI133" s="2">
        <f t="shared" si="58"/>
        <v>2.4891101431238332E-3</v>
      </c>
      <c r="AJ133" s="2">
        <f t="shared" si="59"/>
        <v>3.7603983596953721</v>
      </c>
      <c r="AK133" s="2">
        <f t="shared" si="60"/>
        <v>-0.33002071742571709</v>
      </c>
      <c r="AN133">
        <f t="shared" si="62"/>
        <v>-1.7070000000000001</v>
      </c>
      <c r="AO133">
        <f t="shared" si="61"/>
        <v>-2.4287503840060287E-2</v>
      </c>
    </row>
    <row r="134" spans="1:41">
      <c r="A134" s="2" t="s">
        <v>173</v>
      </c>
      <c r="B134" s="2">
        <v>1402</v>
      </c>
      <c r="C134" s="2">
        <v>1223</v>
      </c>
      <c r="D134" s="2">
        <v>31633</v>
      </c>
      <c r="E134" s="2">
        <v>31422</v>
      </c>
      <c r="F134" s="2">
        <f t="shared" si="49"/>
        <v>-6749</v>
      </c>
      <c r="G134" s="2">
        <v>28186</v>
      </c>
      <c r="H134">
        <v>1802</v>
      </c>
      <c r="I134">
        <v>8202</v>
      </c>
      <c r="J134">
        <v>11687</v>
      </c>
      <c r="K134">
        <v>10047</v>
      </c>
      <c r="L134" s="2" t="s">
        <v>36</v>
      </c>
      <c r="M134" s="2">
        <f t="shared" si="50"/>
        <v>2.2685780472010003E-3</v>
      </c>
      <c r="N134" s="2"/>
      <c r="O134" s="2"/>
      <c r="P134" s="2"/>
      <c r="Q134" s="2"/>
      <c r="R134" s="2"/>
      <c r="S134" s="2"/>
      <c r="T134" s="2"/>
      <c r="U134" s="2"/>
      <c r="V134" s="2">
        <f t="shared" si="51"/>
        <v>2.2685780472010003E-3</v>
      </c>
      <c r="W134">
        <f t="shared" si="52"/>
        <v>-2.2615066230339265E-3</v>
      </c>
      <c r="X134">
        <v>1627</v>
      </c>
      <c r="Y134">
        <v>2077</v>
      </c>
      <c r="Z134" s="2">
        <v>1622</v>
      </c>
      <c r="AB134" s="2">
        <v>1</v>
      </c>
      <c r="AC134" s="2">
        <f t="shared" si="53"/>
        <v>1.485970662688052E-2</v>
      </c>
      <c r="AD134" s="2">
        <f t="shared" si="53"/>
        <v>6.4131299753375504E-4</v>
      </c>
      <c r="AE134" s="2">
        <f t="shared" si="54"/>
        <v>22.562767475035663</v>
      </c>
      <c r="AF134" s="2">
        <f t="shared" si="55"/>
        <v>-4.8138373751783163</v>
      </c>
      <c r="AG134" s="2">
        <f t="shared" si="56"/>
        <v>-5.6861626248216837</v>
      </c>
      <c r="AH134" s="2">
        <f t="shared" si="57"/>
        <v>-0.29088701977243858</v>
      </c>
      <c r="AI134" s="2">
        <f t="shared" si="58"/>
        <v>6.6702494230708436E-3</v>
      </c>
      <c r="AJ134" s="2">
        <f t="shared" si="59"/>
        <v>5.1763224181360199</v>
      </c>
      <c r="AK134" s="2">
        <f t="shared" si="60"/>
        <v>-0.99688288257227975</v>
      </c>
      <c r="AN134">
        <f t="shared" si="62"/>
        <v>-6.7489999999999997</v>
      </c>
      <c r="AO134">
        <f t="shared" si="61"/>
        <v>1.6272650496672453E-3</v>
      </c>
    </row>
    <row r="135" spans="1:41">
      <c r="A135" s="3" t="s">
        <v>174</v>
      </c>
      <c r="B135" s="3">
        <v>1385</v>
      </c>
      <c r="C135" s="3">
        <v>200</v>
      </c>
      <c r="D135" s="3">
        <v>6192</v>
      </c>
      <c r="E135" s="3">
        <v>6138</v>
      </c>
      <c r="F135" s="2">
        <f t="shared" si="49"/>
        <v>-1132</v>
      </c>
      <c r="G135" s="3">
        <v>5446</v>
      </c>
      <c r="H135" s="2">
        <v>441</v>
      </c>
      <c r="I135" s="3">
        <v>1570</v>
      </c>
      <c r="J135" s="3">
        <v>2291</v>
      </c>
      <c r="K135" s="3">
        <v>1892</v>
      </c>
      <c r="L135" s="3" t="s">
        <v>38</v>
      </c>
      <c r="M135" s="2">
        <f t="shared" si="50"/>
        <v>-2.7310754792753189E-2</v>
      </c>
      <c r="N135" s="3"/>
      <c r="O135" s="3"/>
      <c r="P135" s="3"/>
      <c r="Q135" s="3"/>
      <c r="R135" s="3"/>
      <c r="S135" s="3"/>
      <c r="T135" s="3"/>
      <c r="U135" s="3"/>
      <c r="V135" s="2">
        <f t="shared" si="51"/>
        <v>-2.7310754792753189E-2</v>
      </c>
      <c r="W135">
        <f t="shared" si="52"/>
        <v>1.6424077105656076E-2</v>
      </c>
      <c r="X135">
        <v>1666</v>
      </c>
      <c r="Y135">
        <v>1307</v>
      </c>
      <c r="Z135" s="3">
        <v>381</v>
      </c>
      <c r="AB135" s="2">
        <v>1</v>
      </c>
      <c r="AC135" s="2">
        <f t="shared" si="53"/>
        <v>-1.5730130203851278E-2</v>
      </c>
      <c r="AD135" s="2">
        <f t="shared" si="53"/>
        <v>5.7730511782921531E-3</v>
      </c>
      <c r="AE135" s="2">
        <f t="shared" si="54"/>
        <v>4.4707581227436819</v>
      </c>
      <c r="AF135" s="2">
        <f t="shared" si="55"/>
        <v>-0.81732851985559563</v>
      </c>
      <c r="AG135" s="2">
        <f t="shared" si="56"/>
        <v>-0.96173285198555958</v>
      </c>
      <c r="AH135" s="2">
        <f t="shared" si="57"/>
        <v>-3.396015445889547E-2</v>
      </c>
      <c r="AI135" s="2">
        <f t="shared" si="58"/>
        <v>8.7209302325581394E-3</v>
      </c>
      <c r="AJ135" s="2">
        <f t="shared" si="59"/>
        <v>5.8109540636042407</v>
      </c>
      <c r="AK135" s="2">
        <f t="shared" si="60"/>
        <v>-0.6013776342063657</v>
      </c>
      <c r="AN135">
        <f t="shared" si="62"/>
        <v>-1.1319999999999999</v>
      </c>
      <c r="AO135">
        <f t="shared" si="61"/>
        <v>-3.3083805971045321E-2</v>
      </c>
    </row>
    <row r="136" spans="1:41">
      <c r="A136" s="3" t="s">
        <v>175</v>
      </c>
      <c r="B136" s="3">
        <v>1358</v>
      </c>
      <c r="C136" s="3">
        <v>189</v>
      </c>
      <c r="D136" s="3">
        <v>1394</v>
      </c>
      <c r="E136" s="3">
        <v>1302</v>
      </c>
      <c r="F136" s="2">
        <f t="shared" si="49"/>
        <v>-541</v>
      </c>
      <c r="G136" s="3">
        <v>1165</v>
      </c>
      <c r="H136" s="2">
        <v>162</v>
      </c>
      <c r="I136" s="3">
        <v>345</v>
      </c>
      <c r="J136" s="3">
        <v>478</v>
      </c>
      <c r="K136" s="3">
        <v>415</v>
      </c>
      <c r="L136" s="3" t="s">
        <v>40</v>
      </c>
      <c r="M136" s="2">
        <f t="shared" si="50"/>
        <v>2.3978504837768533E-2</v>
      </c>
      <c r="N136" s="3"/>
      <c r="O136" s="3"/>
      <c r="P136" s="3"/>
      <c r="Q136" s="3"/>
      <c r="R136" s="3"/>
      <c r="S136" s="3"/>
      <c r="T136" s="3"/>
      <c r="U136" s="3"/>
      <c r="V136" s="2">
        <f t="shared" si="51"/>
        <v>2.3978504837768533E-2</v>
      </c>
      <c r="W136">
        <f t="shared" si="52"/>
        <v>-4.8090449760938681E-2</v>
      </c>
      <c r="X136">
        <v>1503</v>
      </c>
      <c r="Y136">
        <v>1195</v>
      </c>
      <c r="Z136" s="3">
        <v>871</v>
      </c>
      <c r="AB136" s="2">
        <v>1</v>
      </c>
      <c r="AC136" s="2">
        <f t="shared" si="53"/>
        <v>-2.2872535316388776E-2</v>
      </c>
      <c r="AD136" s="2">
        <f t="shared" si="53"/>
        <v>5.2068773662998197E-2</v>
      </c>
      <c r="AE136" s="2">
        <f t="shared" si="54"/>
        <v>1.0265095729013254</v>
      </c>
      <c r="AF136" s="2">
        <f t="shared" si="55"/>
        <v>-0.39837997054491897</v>
      </c>
      <c r="AG136" s="2">
        <f t="shared" si="56"/>
        <v>-0.53755522827687774</v>
      </c>
      <c r="AH136" s="2">
        <f t="shared" si="57"/>
        <v>-4.3366874498425828E-2</v>
      </c>
      <c r="AI136" s="2">
        <f t="shared" si="58"/>
        <v>6.5997130559540887E-2</v>
      </c>
      <c r="AJ136" s="2">
        <f t="shared" si="59"/>
        <v>3.1534195933456561</v>
      </c>
      <c r="AK136" s="2">
        <f t="shared" si="60"/>
        <v>-2.0055649877381612</v>
      </c>
      <c r="AN136">
        <f t="shared" si="62"/>
        <v>-0.54100000000000004</v>
      </c>
      <c r="AO136">
        <f t="shared" si="61"/>
        <v>-2.8090268825229692E-2</v>
      </c>
    </row>
    <row r="137" spans="1:41">
      <c r="A137" s="3" t="s">
        <v>176</v>
      </c>
      <c r="B137" s="3">
        <v>1153</v>
      </c>
      <c r="C137" s="3">
        <v>1466</v>
      </c>
      <c r="D137" s="3">
        <v>11469</v>
      </c>
      <c r="E137" s="3">
        <v>11148</v>
      </c>
      <c r="F137" s="2">
        <f t="shared" si="49"/>
        <v>-2348</v>
      </c>
      <c r="G137" s="3">
        <v>9705</v>
      </c>
      <c r="H137" s="2">
        <v>613</v>
      </c>
      <c r="I137" s="3">
        <v>3274</v>
      </c>
      <c r="J137" s="3">
        <v>4257</v>
      </c>
      <c r="K137" s="3">
        <v>3338</v>
      </c>
      <c r="L137" s="3" t="s">
        <v>42</v>
      </c>
      <c r="M137" s="2">
        <f t="shared" si="50"/>
        <v>-6.5397686730129939E-2</v>
      </c>
      <c r="N137" s="3"/>
      <c r="O137" s="3"/>
      <c r="P137" s="3"/>
      <c r="Q137" s="3"/>
      <c r="R137" s="3"/>
      <c r="S137" s="3"/>
      <c r="T137" s="3"/>
      <c r="U137" s="3"/>
      <c r="V137" s="2">
        <f t="shared" si="51"/>
        <v>-6.5397686730129939E-2</v>
      </c>
      <c r="W137">
        <f t="shared" si="52"/>
        <v>7.5615674266456878E-2</v>
      </c>
      <c r="X137">
        <v>1375</v>
      </c>
      <c r="Y137">
        <v>1612</v>
      </c>
      <c r="Z137" s="3">
        <v>771</v>
      </c>
      <c r="AB137" s="2">
        <v>1</v>
      </c>
      <c r="AC137" s="2">
        <f t="shared" si="53"/>
        <v>9.4351001398794043E-2</v>
      </c>
      <c r="AD137" s="2">
        <f t="shared" si="53"/>
        <v>-8.0344630992560756E-2</v>
      </c>
      <c r="AE137" s="2">
        <f t="shared" si="54"/>
        <v>9.9470945359930614</v>
      </c>
      <c r="AF137" s="2">
        <f t="shared" si="55"/>
        <v>-2.0364267129228102</v>
      </c>
      <c r="AG137" s="2">
        <f t="shared" si="56"/>
        <v>-3.3078924544666091</v>
      </c>
      <c r="AH137" s="2">
        <f t="shared" si="57"/>
        <v>-0.90128392336198071</v>
      </c>
      <c r="AI137" s="2">
        <f t="shared" si="58"/>
        <v>2.7988490714098875E-2</v>
      </c>
      <c r="AJ137" s="2">
        <f t="shared" si="59"/>
        <v>5.1333049403747868</v>
      </c>
      <c r="AK137" s="2">
        <f t="shared" si="60"/>
        <v>-1.1562438680513651</v>
      </c>
      <c r="AN137">
        <f t="shared" si="62"/>
        <v>-2.3479999999999999</v>
      </c>
      <c r="AO137">
        <f t="shared" si="61"/>
        <v>1.4946944262430831E-2</v>
      </c>
    </row>
    <row r="138" spans="1:41">
      <c r="A138" s="3" t="s">
        <v>177</v>
      </c>
      <c r="B138" s="3">
        <v>1098</v>
      </c>
      <c r="C138" s="3">
        <v>270</v>
      </c>
      <c r="D138" s="3">
        <v>8225</v>
      </c>
      <c r="E138" s="3">
        <v>8178</v>
      </c>
      <c r="F138" s="2">
        <f t="shared" si="49"/>
        <v>-1899</v>
      </c>
      <c r="G138" s="3">
        <v>7827</v>
      </c>
      <c r="H138" s="2">
        <v>245</v>
      </c>
      <c r="I138" s="3">
        <v>2063</v>
      </c>
      <c r="J138" s="3">
        <v>3207</v>
      </c>
      <c r="K138" s="3">
        <v>2726</v>
      </c>
      <c r="L138" s="3" t="s">
        <v>44</v>
      </c>
      <c r="M138" s="2">
        <f t="shared" si="50"/>
        <v>-2.4134905675487484E-3</v>
      </c>
      <c r="N138" s="3"/>
      <c r="O138" s="3"/>
      <c r="P138" s="3"/>
      <c r="Q138" s="3"/>
      <c r="R138" s="3"/>
      <c r="S138" s="3"/>
      <c r="T138" s="3"/>
      <c r="U138" s="3"/>
      <c r="V138" s="2">
        <f t="shared" si="51"/>
        <v>-2.4134905675487484E-3</v>
      </c>
      <c r="W138">
        <f t="shared" si="52"/>
        <v>9.7350054917697548E-3</v>
      </c>
      <c r="X138">
        <v>1126</v>
      </c>
      <c r="Y138">
        <v>982</v>
      </c>
      <c r="Z138" s="3">
        <v>430</v>
      </c>
      <c r="AB138" s="2">
        <v>1</v>
      </c>
      <c r="AC138" s="2">
        <f t="shared" si="53"/>
        <v>1.7454643910779222E-3</v>
      </c>
      <c r="AD138" s="2">
        <f t="shared" si="53"/>
        <v>-6.8406868750619763E-3</v>
      </c>
      <c r="AE138" s="2">
        <f t="shared" si="54"/>
        <v>7.4908925318761383</v>
      </c>
      <c r="AF138" s="2">
        <f t="shared" si="55"/>
        <v>-1.7295081967213115</v>
      </c>
      <c r="AG138" s="2">
        <f t="shared" si="56"/>
        <v>-1.9754098360655739</v>
      </c>
      <c r="AH138" s="2">
        <f t="shared" si="57"/>
        <v>-0.10025332673324985</v>
      </c>
      <c r="AI138" s="2">
        <f t="shared" si="58"/>
        <v>5.7142857142857143E-3</v>
      </c>
      <c r="AJ138" s="2">
        <f t="shared" si="59"/>
        <v>5.1216429699842019</v>
      </c>
      <c r="AK138" s="2">
        <f t="shared" si="60"/>
        <v>-4.033579257638066</v>
      </c>
      <c r="AN138">
        <f t="shared" si="62"/>
        <v>-1.899</v>
      </c>
      <c r="AO138">
        <f t="shared" si="61"/>
        <v>4.4271963075132037E-3</v>
      </c>
    </row>
    <row r="139" spans="1:41">
      <c r="A139" s="3" t="s">
        <v>178</v>
      </c>
      <c r="B139" s="3">
        <v>1082</v>
      </c>
      <c r="C139" s="3">
        <v>30</v>
      </c>
      <c r="D139" s="3">
        <v>426</v>
      </c>
      <c r="E139" s="3">
        <v>415</v>
      </c>
      <c r="F139" s="2">
        <f t="shared" si="49"/>
        <v>-87</v>
      </c>
      <c r="G139" s="3">
        <v>407</v>
      </c>
      <c r="H139" s="2">
        <v>30</v>
      </c>
      <c r="I139" s="3">
        <v>98</v>
      </c>
      <c r="J139" s="3">
        <v>150</v>
      </c>
      <c r="K139" s="3">
        <v>149</v>
      </c>
      <c r="L139" s="3" t="s">
        <v>33</v>
      </c>
      <c r="M139" s="2">
        <f t="shared" si="50"/>
        <v>-2.3128406019167769E-3</v>
      </c>
      <c r="N139" s="3"/>
      <c r="O139" s="3"/>
      <c r="P139" s="3"/>
      <c r="Q139" s="3"/>
      <c r="R139" s="3"/>
      <c r="S139" s="3"/>
      <c r="T139" s="3"/>
      <c r="U139" s="3"/>
      <c r="V139" s="2">
        <f t="shared" si="51"/>
        <v>-2.3128406019167769E-3</v>
      </c>
      <c r="W139">
        <f t="shared" si="52"/>
        <v>9.7356134086934443E-3</v>
      </c>
      <c r="X139">
        <v>1047</v>
      </c>
      <c r="Y139">
        <v>727</v>
      </c>
      <c r="Z139" s="3">
        <v>442</v>
      </c>
      <c r="AB139" s="2">
        <v>1</v>
      </c>
      <c r="AC139" s="2">
        <f t="shared" si="53"/>
        <v>-4.0330157995924765E-3</v>
      </c>
      <c r="AD139" s="2">
        <f t="shared" si="53"/>
        <v>-5.3050781306465816E-3</v>
      </c>
      <c r="AE139" s="2">
        <f t="shared" si="54"/>
        <v>0.39371534195933455</v>
      </c>
      <c r="AF139" s="2">
        <f t="shared" si="55"/>
        <v>-8.0406654343807768E-2</v>
      </c>
      <c r="AG139" s="2">
        <f t="shared" si="56"/>
        <v>-0.10813308687615526</v>
      </c>
      <c r="AH139" s="2">
        <f t="shared" si="57"/>
        <v>-6.7140161044582994E-3</v>
      </c>
      <c r="AI139" s="2">
        <f t="shared" si="58"/>
        <v>2.5821596244131457E-2</v>
      </c>
      <c r="AJ139" s="2">
        <f t="shared" si="59"/>
        <v>5.6781609195402298</v>
      </c>
      <c r="AK139" s="2">
        <f t="shared" si="60"/>
        <v>-4.209375000000005</v>
      </c>
      <c r="AN139">
        <f t="shared" si="62"/>
        <v>-8.6999999999999994E-2</v>
      </c>
      <c r="AO139">
        <f t="shared" si="61"/>
        <v>2.9922375287298186E-3</v>
      </c>
    </row>
    <row r="140" spans="1:41">
      <c r="A140" s="3" t="s">
        <v>179</v>
      </c>
      <c r="B140" s="3">
        <v>971</v>
      </c>
      <c r="C140" s="3">
        <v>671</v>
      </c>
      <c r="D140" s="3">
        <v>4751</v>
      </c>
      <c r="E140" s="3">
        <v>4631</v>
      </c>
      <c r="F140" s="2">
        <f t="shared" si="49"/>
        <v>-1760</v>
      </c>
      <c r="G140" s="3">
        <v>4045</v>
      </c>
      <c r="H140" s="2">
        <v>284</v>
      </c>
      <c r="I140" s="3">
        <v>1449</v>
      </c>
      <c r="J140" s="3">
        <v>1789</v>
      </c>
      <c r="K140" s="3">
        <v>1211</v>
      </c>
      <c r="L140" s="3" t="s">
        <v>47</v>
      </c>
      <c r="M140" s="2">
        <f t="shared" si="50"/>
        <v>7.6653055376459944E-3</v>
      </c>
      <c r="N140" s="3"/>
      <c r="O140" s="3"/>
      <c r="P140" s="3"/>
      <c r="Q140" s="3"/>
      <c r="R140" s="3"/>
      <c r="S140" s="3"/>
      <c r="T140" s="3"/>
      <c r="U140" s="3"/>
      <c r="V140" s="2">
        <f t="shared" si="51"/>
        <v>7.6653055376459944E-3</v>
      </c>
      <c r="W140">
        <f t="shared" si="52"/>
        <v>-1.9799054373522362E-2</v>
      </c>
      <c r="X140">
        <v>926</v>
      </c>
      <c r="Y140">
        <v>992</v>
      </c>
      <c r="Z140" s="3">
        <v>639</v>
      </c>
      <c r="AB140" s="2">
        <v>1</v>
      </c>
      <c r="AC140" s="2">
        <f t="shared" si="53"/>
        <v>5.7955440934164493E-2</v>
      </c>
      <c r="AD140" s="2">
        <f t="shared" si="53"/>
        <v>2.4634644315495391E-2</v>
      </c>
      <c r="AE140" s="2">
        <f t="shared" si="54"/>
        <v>4.8928939237899076</v>
      </c>
      <c r="AF140" s="2">
        <f t="shared" si="55"/>
        <v>-1.8125643666323379</v>
      </c>
      <c r="AG140" s="2">
        <f t="shared" si="56"/>
        <v>-2.5036045314109168</v>
      </c>
      <c r="AH140" s="2">
        <f t="shared" si="57"/>
        <v>-0.21155852330989627</v>
      </c>
      <c r="AI140" s="2">
        <f t="shared" si="58"/>
        <v>2.5257840454641127E-2</v>
      </c>
      <c r="AJ140" s="2">
        <f t="shared" si="59"/>
        <v>3.2982954545454546</v>
      </c>
      <c r="AK140" s="2">
        <f t="shared" si="60"/>
        <v>-2.5829439252336219</v>
      </c>
      <c r="AN140">
        <f t="shared" si="62"/>
        <v>-1.76</v>
      </c>
      <c r="AO140">
        <f t="shared" si="61"/>
        <v>-1.696933877784941E-2</v>
      </c>
    </row>
    <row r="141" spans="1:41">
      <c r="A141" s="3" t="s">
        <v>180</v>
      </c>
      <c r="B141" s="3">
        <v>873</v>
      </c>
      <c r="C141" s="3">
        <v>559</v>
      </c>
      <c r="D141" s="3">
        <v>14804</v>
      </c>
      <c r="E141" s="3">
        <v>14718</v>
      </c>
      <c r="F141" s="2">
        <f t="shared" si="49"/>
        <v>-4983</v>
      </c>
      <c r="G141" s="3">
        <v>13132</v>
      </c>
      <c r="H141" s="2">
        <v>880</v>
      </c>
      <c r="I141" s="3">
        <v>3807</v>
      </c>
      <c r="J141" s="3">
        <v>5259</v>
      </c>
      <c r="K141" s="3">
        <v>4884</v>
      </c>
      <c r="L141" s="3" t="s">
        <v>49</v>
      </c>
      <c r="M141" s="2">
        <f t="shared" si="50"/>
        <v>-1.3609346220846086E-2</v>
      </c>
      <c r="N141" s="3"/>
      <c r="O141" s="3"/>
      <c r="P141" s="3"/>
      <c r="Q141" s="3"/>
      <c r="R141" s="3"/>
      <c r="S141" s="3"/>
      <c r="T141" s="3"/>
      <c r="U141" s="3"/>
      <c r="V141" s="2">
        <f t="shared" si="51"/>
        <v>-1.3609346220846086E-2</v>
      </c>
      <c r="W141">
        <f t="shared" si="52"/>
        <v>9.0318465585689234E-3</v>
      </c>
      <c r="X141">
        <v>797</v>
      </c>
      <c r="Y141">
        <v>779</v>
      </c>
      <c r="Z141" s="3">
        <v>659</v>
      </c>
      <c r="AB141" s="2">
        <v>1</v>
      </c>
      <c r="AC141" s="2">
        <f t="shared" si="53"/>
        <v>-1.7252541979947411E-2</v>
      </c>
      <c r="AD141" s="2">
        <f t="shared" si="53"/>
        <v>3.7442137649516538E-3</v>
      </c>
      <c r="AE141" s="2">
        <f t="shared" si="54"/>
        <v>16.957617411225659</v>
      </c>
      <c r="AF141" s="2">
        <f t="shared" si="55"/>
        <v>-5.7079037800687287</v>
      </c>
      <c r="AG141" s="2">
        <f t="shared" si="56"/>
        <v>-6.3482245131729664</v>
      </c>
      <c r="AH141" s="2">
        <f t="shared" si="57"/>
        <v>-0.16478748341791449</v>
      </c>
      <c r="AI141" s="2">
        <f t="shared" si="58"/>
        <v>5.8092407457443936E-3</v>
      </c>
      <c r="AJ141" s="2">
        <f t="shared" si="59"/>
        <v>3.6353602247641983</v>
      </c>
      <c r="AK141" s="2">
        <f t="shared" si="60"/>
        <v>-0.66365028944112048</v>
      </c>
      <c r="AN141">
        <f t="shared" si="62"/>
        <v>-4.9829999999999997</v>
      </c>
      <c r="AO141">
        <f t="shared" si="61"/>
        <v>-1.7353559985797684E-2</v>
      </c>
    </row>
    <row r="142" spans="1:41">
      <c r="A142" s="3" t="s">
        <v>181</v>
      </c>
      <c r="B142" s="3">
        <v>733</v>
      </c>
      <c r="C142" s="3">
        <v>353</v>
      </c>
      <c r="D142" s="3">
        <v>11399</v>
      </c>
      <c r="E142" s="3">
        <v>11170</v>
      </c>
      <c r="F142" s="2">
        <f t="shared" si="49"/>
        <v>-5424</v>
      </c>
      <c r="G142" s="3">
        <v>10495</v>
      </c>
      <c r="H142" s="2">
        <v>822</v>
      </c>
      <c r="I142" s="3">
        <v>2750</v>
      </c>
      <c r="J142" s="3">
        <v>3922</v>
      </c>
      <c r="K142" s="3">
        <v>3928</v>
      </c>
      <c r="L142" s="3" t="s">
        <v>33</v>
      </c>
      <c r="M142" s="2">
        <f t="shared" si="50"/>
        <v>2.4934471524737045E-2</v>
      </c>
      <c r="N142" s="3"/>
      <c r="O142" s="3"/>
      <c r="P142" s="3"/>
      <c r="Q142" s="3"/>
      <c r="R142" s="3"/>
      <c r="S142" s="3"/>
      <c r="T142" s="3"/>
      <c r="U142" s="3"/>
      <c r="V142" s="2">
        <f t="shared" si="51"/>
        <v>2.4934471524737045E-2</v>
      </c>
      <c r="W142">
        <f t="shared" si="52"/>
        <v>-2.7319314970109532E-2</v>
      </c>
      <c r="X142">
        <v>725</v>
      </c>
      <c r="Y142">
        <v>730</v>
      </c>
      <c r="Z142" s="3">
        <v>410</v>
      </c>
      <c r="AB142" s="2">
        <v>1</v>
      </c>
      <c r="AC142" s="2">
        <f t="shared" si="53"/>
        <v>4.3867805062285381E-2</v>
      </c>
      <c r="AD142" s="2">
        <f t="shared" si="53"/>
        <v>2.4017428169255943E-2</v>
      </c>
      <c r="AE142" s="2">
        <f t="shared" si="54"/>
        <v>15.551159618008185</v>
      </c>
      <c r="AF142" s="2">
        <f t="shared" si="55"/>
        <v>-7.3997271487039562</v>
      </c>
      <c r="AG142" s="2">
        <f t="shared" si="56"/>
        <v>-7.8813096862210097</v>
      </c>
      <c r="AH142" s="2">
        <f t="shared" si="57"/>
        <v>-6.7789434068777354E-2</v>
      </c>
      <c r="AI142" s="2">
        <f t="shared" si="58"/>
        <v>2.0089481533467849E-2</v>
      </c>
      <c r="AJ142" s="2">
        <f t="shared" si="59"/>
        <v>2.9349188790560472</v>
      </c>
      <c r="AK142" s="2">
        <f t="shared" si="60"/>
        <v>-1.0956444351750758</v>
      </c>
      <c r="AN142">
        <f t="shared" si="62"/>
        <v>-5.4240000000000004</v>
      </c>
      <c r="AO142">
        <f t="shared" si="61"/>
        <v>9.1704335548106752E-4</v>
      </c>
    </row>
    <row r="143" spans="1:41">
      <c r="A143" s="3" t="s">
        <v>182</v>
      </c>
      <c r="B143" s="3">
        <v>723</v>
      </c>
      <c r="C143" s="3">
        <v>115</v>
      </c>
      <c r="D143" s="3">
        <v>2148</v>
      </c>
      <c r="E143" s="3">
        <v>2128</v>
      </c>
      <c r="F143" s="2">
        <f t="shared" si="49"/>
        <v>-758</v>
      </c>
      <c r="G143" s="3">
        <v>2063</v>
      </c>
      <c r="H143" s="2">
        <v>120</v>
      </c>
      <c r="I143" s="3">
        <v>630</v>
      </c>
      <c r="J143" s="3">
        <v>771</v>
      </c>
      <c r="K143" s="3">
        <v>636</v>
      </c>
      <c r="L143" s="3" t="s">
        <v>33</v>
      </c>
      <c r="M143" s="2">
        <f t="shared" si="50"/>
        <v>1.1672485496457913E-2</v>
      </c>
      <c r="N143" s="3"/>
      <c r="O143" s="3"/>
      <c r="P143" s="3"/>
      <c r="Q143" s="3"/>
      <c r="R143" s="3"/>
      <c r="S143" s="3"/>
      <c r="T143" s="3"/>
      <c r="U143" s="3"/>
      <c r="V143" s="2">
        <f t="shared" si="51"/>
        <v>1.1672485496457913E-2</v>
      </c>
      <c r="W143">
        <f t="shared" si="52"/>
        <v>-1.1874185581491115E-2</v>
      </c>
      <c r="X143">
        <v>719</v>
      </c>
      <c r="Y143">
        <v>642</v>
      </c>
      <c r="Z143" s="3">
        <v>617</v>
      </c>
      <c r="AB143" s="2">
        <v>1</v>
      </c>
      <c r="AC143" s="2">
        <f t="shared" si="53"/>
        <v>-3.7546688490905922E-3</v>
      </c>
      <c r="AD143" s="2">
        <f t="shared" si="53"/>
        <v>1.8027489254754461E-2</v>
      </c>
      <c r="AE143" s="2">
        <f t="shared" si="54"/>
        <v>2.9709543568464731</v>
      </c>
      <c r="AF143" s="2">
        <f t="shared" si="55"/>
        <v>-1.0484094052558783</v>
      </c>
      <c r="AG143" s="2">
        <f t="shared" si="56"/>
        <v>-1.2074688796680497</v>
      </c>
      <c r="AH143" s="2">
        <f t="shared" si="57"/>
        <v>-2.4149877750140908E-2</v>
      </c>
      <c r="AI143" s="2">
        <f t="shared" si="58"/>
        <v>9.3109869646182501E-3</v>
      </c>
      <c r="AJ143" s="2">
        <f t="shared" si="59"/>
        <v>3.7216358839050132</v>
      </c>
      <c r="AK143" s="2">
        <f t="shared" si="60"/>
        <v>-1.0172799602187905</v>
      </c>
      <c r="AN143">
        <f t="shared" si="62"/>
        <v>-0.75800000000000001</v>
      </c>
      <c r="AO143">
        <f t="shared" si="61"/>
        <v>-6.3550037582965624E-3</v>
      </c>
    </row>
    <row r="144" spans="1:41">
      <c r="A144" s="3" t="s">
        <v>183</v>
      </c>
      <c r="B144" s="3">
        <v>688</v>
      </c>
      <c r="C144" s="3">
        <v>203</v>
      </c>
      <c r="D144" s="3">
        <v>5811</v>
      </c>
      <c r="E144" s="3">
        <v>5745</v>
      </c>
      <c r="F144" s="2">
        <f t="shared" si="49"/>
        <v>-2324</v>
      </c>
      <c r="G144" s="3">
        <v>5312</v>
      </c>
      <c r="H144" s="2">
        <v>359</v>
      </c>
      <c r="I144" s="3">
        <v>1487</v>
      </c>
      <c r="J144" s="3">
        <v>2333</v>
      </c>
      <c r="K144" s="3">
        <v>1645</v>
      </c>
      <c r="L144" s="3" t="s">
        <v>53</v>
      </c>
      <c r="M144" s="2">
        <f t="shared" si="50"/>
        <v>4.2978049604013469E-2</v>
      </c>
      <c r="N144" s="3"/>
      <c r="O144" s="3"/>
      <c r="P144" s="3"/>
      <c r="Q144" s="3"/>
      <c r="R144" s="3"/>
      <c r="S144" s="3"/>
      <c r="T144" s="3"/>
      <c r="U144" s="3"/>
      <c r="V144" s="2">
        <f t="shared" si="51"/>
        <v>4.2978049604013469E-2</v>
      </c>
      <c r="W144">
        <f t="shared" si="52"/>
        <v>-2.6326289530773317E-2</v>
      </c>
      <c r="X144">
        <v>655</v>
      </c>
      <c r="Y144">
        <v>639</v>
      </c>
      <c r="Z144" s="3">
        <v>342</v>
      </c>
      <c r="AB144" s="2">
        <v>1</v>
      </c>
      <c r="AC144" s="2">
        <f t="shared" si="53"/>
        <v>1.1232681093942043E-2</v>
      </c>
      <c r="AD144" s="2">
        <f t="shared" si="53"/>
        <v>5.9124476466879058E-3</v>
      </c>
      <c r="AE144" s="2">
        <f t="shared" si="54"/>
        <v>8.4462209302325579</v>
      </c>
      <c r="AF144" s="2">
        <f t="shared" si="55"/>
        <v>-3.3779069767441858</v>
      </c>
      <c r="AG144" s="2">
        <f t="shared" si="56"/>
        <v>-3.67296511627907</v>
      </c>
      <c r="AH144" s="2">
        <f t="shared" si="57"/>
        <v>-9.2004704420379918E-2</v>
      </c>
      <c r="AI144" s="2">
        <f t="shared" si="58"/>
        <v>1.1357769747031492E-2</v>
      </c>
      <c r="AJ144" s="2">
        <f t="shared" si="59"/>
        <v>3.2857142857142856</v>
      </c>
      <c r="AK144" s="2">
        <f t="shared" si="60"/>
        <v>-0.61255198347378836</v>
      </c>
      <c r="AN144">
        <f t="shared" si="62"/>
        <v>-2.3239999999999998</v>
      </c>
      <c r="AO144">
        <f t="shared" si="61"/>
        <v>3.7065601957325611E-2</v>
      </c>
    </row>
    <row r="145" spans="1:44" s="3" customFormat="1">
      <c r="A145" s="2" t="s">
        <v>184</v>
      </c>
      <c r="B145" s="3">
        <v>2754</v>
      </c>
      <c r="C145" s="3">
        <v>244</v>
      </c>
      <c r="D145" s="3">
        <v>3960</v>
      </c>
      <c r="E145" s="3">
        <v>3895</v>
      </c>
      <c r="F145" s="2">
        <f t="shared" si="49"/>
        <v>-1582</v>
      </c>
      <c r="G145" s="3">
        <v>3567</v>
      </c>
      <c r="H145" s="3">
        <v>327</v>
      </c>
      <c r="I145" s="3">
        <v>1038</v>
      </c>
      <c r="J145" s="3">
        <v>1452</v>
      </c>
      <c r="K145" s="3">
        <v>1151</v>
      </c>
      <c r="L145" s="2" t="s">
        <v>53</v>
      </c>
      <c r="M145" s="2">
        <f t="shared" si="50"/>
        <v>4.7223087304058942E-2</v>
      </c>
      <c r="N145" s="2" t="s">
        <v>55</v>
      </c>
      <c r="O145" s="3">
        <f>O22/F22-O83/F83</f>
        <v>-6.9200172652122416E-3</v>
      </c>
      <c r="V145" s="2">
        <f t="shared" si="51"/>
        <v>1.8431160429881965E-2</v>
      </c>
      <c r="W145">
        <f t="shared" si="52"/>
        <v>-4.1276150513312237E-2</v>
      </c>
      <c r="X145" s="3">
        <v>2642</v>
      </c>
      <c r="Y145" s="3">
        <v>759</v>
      </c>
      <c r="Z145" s="3">
        <v>582</v>
      </c>
      <c r="AB145" s="2">
        <v>2</v>
      </c>
      <c r="AC145" s="2">
        <f t="shared" si="53"/>
        <v>2.2376479972900265E-2</v>
      </c>
      <c r="AD145" s="2">
        <f t="shared" si="53"/>
        <v>2.6098335218301127E-2</v>
      </c>
      <c r="AE145" s="2">
        <f t="shared" si="54"/>
        <v>1.4379084967320261</v>
      </c>
      <c r="AF145" s="2">
        <f t="shared" si="55"/>
        <v>-0.57443718228031948</v>
      </c>
      <c r="AG145" s="2">
        <f t="shared" si="56"/>
        <v>-0.66303558460421208</v>
      </c>
      <c r="AH145" s="2">
        <f t="shared" si="57"/>
        <v>-1.6683186578245274E-2</v>
      </c>
      <c r="AI145" s="2">
        <f t="shared" si="58"/>
        <v>1.6414141414141416E-2</v>
      </c>
      <c r="AJ145" s="2">
        <f t="shared" si="59"/>
        <v>3.254740834386852</v>
      </c>
      <c r="AK145" s="2">
        <f t="shared" si="60"/>
        <v>-2.2394764925594308</v>
      </c>
      <c r="AN145">
        <f t="shared" si="62"/>
        <v>-1.5820000000000001</v>
      </c>
      <c r="AO145">
        <f t="shared" si="61"/>
        <v>-7.6671747884192176E-3</v>
      </c>
      <c r="AP145"/>
      <c r="AQ145"/>
      <c r="AR145"/>
    </row>
    <row r="146" spans="1:44" s="3" customFormat="1">
      <c r="A146" s="2" t="s">
        <v>56</v>
      </c>
      <c r="B146" s="3">
        <v>1383</v>
      </c>
      <c r="C146" s="3">
        <v>512</v>
      </c>
      <c r="D146" s="3">
        <v>3676</v>
      </c>
      <c r="E146" s="3">
        <v>3638</v>
      </c>
      <c r="F146" s="2">
        <f t="shared" si="49"/>
        <v>258</v>
      </c>
      <c r="G146" s="3">
        <v>3270</v>
      </c>
      <c r="H146" s="3">
        <v>120</v>
      </c>
      <c r="I146" s="3">
        <v>974</v>
      </c>
      <c r="J146" s="3">
        <v>1492</v>
      </c>
      <c r="K146" s="3">
        <v>1085</v>
      </c>
      <c r="L146" s="2" t="s">
        <v>57</v>
      </c>
      <c r="M146" s="2">
        <f t="shared" si="50"/>
        <v>-1.8440974896330786E-2</v>
      </c>
      <c r="N146" s="2" t="s">
        <v>58</v>
      </c>
      <c r="O146" s="3">
        <f t="shared" ref="O146:O174" si="63">O23/F23-O84/F84</f>
        <v>-1.7608926840482125E-2</v>
      </c>
      <c r="V146" s="2">
        <f t="shared" si="51"/>
        <v>-1.9585787070733773E-2</v>
      </c>
      <c r="W146">
        <f t="shared" si="52"/>
        <v>3.1692691688250951E-2</v>
      </c>
      <c r="X146" s="3">
        <v>1442</v>
      </c>
      <c r="Y146" s="3">
        <v>1538</v>
      </c>
      <c r="Z146" s="3">
        <v>1041</v>
      </c>
      <c r="AB146" s="2">
        <v>2</v>
      </c>
      <c r="AC146" s="2">
        <f t="shared" si="53"/>
        <v>7.5486319213130537E-2</v>
      </c>
      <c r="AD146" s="2">
        <f t="shared" si="53"/>
        <v>-2.1668550527606134E-2</v>
      </c>
      <c r="AE146" s="2">
        <f t="shared" si="54"/>
        <v>2.6579898770788142</v>
      </c>
      <c r="AF146" s="2">
        <f t="shared" si="55"/>
        <v>0.18655097613882862</v>
      </c>
      <c r="AG146" s="2">
        <f t="shared" si="56"/>
        <v>-0.18365871294287781</v>
      </c>
      <c r="AH146" s="2">
        <f t="shared" si="57"/>
        <v>-4.0806082979071179E-2</v>
      </c>
      <c r="AI146" s="2">
        <f t="shared" si="58"/>
        <v>1.0337323177366704E-2</v>
      </c>
      <c r="AJ146" s="2">
        <f t="shared" si="59"/>
        <v>-11.674418604651162</v>
      </c>
      <c r="AK146" s="2">
        <f t="shared" si="60"/>
        <v>-1.6181474644747886</v>
      </c>
      <c r="AN146">
        <f t="shared" si="62"/>
        <v>0.25800000000000001</v>
      </c>
      <c r="AO146">
        <f t="shared" si="61"/>
        <v>2.082763456872333E-3</v>
      </c>
      <c r="AP146"/>
      <c r="AQ146"/>
      <c r="AR146"/>
    </row>
    <row r="147" spans="1:44" s="3" customFormat="1">
      <c r="A147" s="2" t="s">
        <v>59</v>
      </c>
      <c r="B147" s="3">
        <v>867</v>
      </c>
      <c r="C147" s="3">
        <v>136</v>
      </c>
      <c r="D147" s="3">
        <v>2243</v>
      </c>
      <c r="E147" s="3">
        <v>2171</v>
      </c>
      <c r="F147" s="2">
        <f t="shared" si="49"/>
        <v>-413</v>
      </c>
      <c r="G147" s="3">
        <v>1857</v>
      </c>
      <c r="H147" s="3">
        <v>167</v>
      </c>
      <c r="I147" s="3">
        <v>661</v>
      </c>
      <c r="J147" s="3">
        <v>842</v>
      </c>
      <c r="K147" s="3">
        <v>587</v>
      </c>
      <c r="L147" s="2" t="s">
        <v>26</v>
      </c>
      <c r="M147" s="2">
        <f t="shared" si="50"/>
        <v>2.4562860630392314E-2</v>
      </c>
      <c r="N147" s="2" t="s">
        <v>60</v>
      </c>
      <c r="O147" s="3">
        <f t="shared" si="63"/>
        <v>1.4082619103448824E-2</v>
      </c>
      <c r="V147" s="2">
        <f t="shared" si="51"/>
        <v>2.3723535509150406E-2</v>
      </c>
      <c r="W147">
        <f t="shared" si="52"/>
        <v>-3.9956696959802196E-2</v>
      </c>
      <c r="X147" s="3">
        <v>424</v>
      </c>
      <c r="Y147" s="3">
        <v>743</v>
      </c>
      <c r="Z147" s="3">
        <v>597</v>
      </c>
      <c r="AB147" s="2">
        <v>2</v>
      </c>
      <c r="AC147" s="2">
        <f t="shared" si="53"/>
        <v>9.4676092821030844E-2</v>
      </c>
      <c r="AD147" s="2">
        <f t="shared" si="53"/>
        <v>1.9145962948434472E-2</v>
      </c>
      <c r="AE147" s="2">
        <f t="shared" si="54"/>
        <v>2.5870818915801617</v>
      </c>
      <c r="AF147" s="2">
        <f t="shared" si="55"/>
        <v>-0.47635524798154555</v>
      </c>
      <c r="AG147" s="2">
        <f t="shared" si="56"/>
        <v>-0.63321799307958482</v>
      </c>
      <c r="AH147" s="2">
        <f t="shared" si="57"/>
        <v>0.15917499075101738</v>
      </c>
      <c r="AI147" s="2">
        <f t="shared" si="58"/>
        <v>3.2099866250557288E-2</v>
      </c>
      <c r="AJ147" s="2">
        <f t="shared" si="59"/>
        <v>5.4963680387409202</v>
      </c>
      <c r="AK147" s="2">
        <f t="shared" si="60"/>
        <v>-1.6842640062814624</v>
      </c>
      <c r="AN147">
        <f t="shared" si="62"/>
        <v>-0.41299999999999998</v>
      </c>
      <c r="AO147">
        <f t="shared" si="61"/>
        <v>4.5775725607159479E-3</v>
      </c>
      <c r="AP147"/>
      <c r="AQ147"/>
      <c r="AR147"/>
    </row>
    <row r="148" spans="1:44" s="3" customFormat="1">
      <c r="A148" s="2" t="s">
        <v>61</v>
      </c>
      <c r="B148" s="3">
        <v>805</v>
      </c>
      <c r="C148" s="3">
        <v>743</v>
      </c>
      <c r="D148" s="3">
        <v>4230</v>
      </c>
      <c r="E148" s="3">
        <v>4111</v>
      </c>
      <c r="F148" s="2">
        <f t="shared" si="49"/>
        <v>-637</v>
      </c>
      <c r="G148" s="3">
        <v>3411</v>
      </c>
      <c r="H148" s="3">
        <v>292</v>
      </c>
      <c r="I148" s="3">
        <v>1110</v>
      </c>
      <c r="J148" s="3">
        <v>1486</v>
      </c>
      <c r="K148" s="3">
        <v>1338</v>
      </c>
      <c r="L148" s="2" t="s">
        <v>62</v>
      </c>
      <c r="M148" s="2">
        <f t="shared" si="50"/>
        <v>-2.5954264504663205E-2</v>
      </c>
      <c r="N148" s="2" t="s">
        <v>63</v>
      </c>
      <c r="O148" s="3">
        <f t="shared" si="63"/>
        <v>9.315907291781389E-3</v>
      </c>
      <c r="V148" s="2">
        <f t="shared" si="51"/>
        <v>-1.8061693639285115E-2</v>
      </c>
      <c r="W148">
        <f t="shared" si="52"/>
        <v>-4.3158810793241242E-3</v>
      </c>
      <c r="X148" s="3">
        <v>877</v>
      </c>
      <c r="Y148" s="3">
        <v>826</v>
      </c>
      <c r="Z148" s="3">
        <v>574</v>
      </c>
      <c r="AB148" s="2">
        <v>2</v>
      </c>
      <c r="AC148" s="2">
        <f t="shared" si="53"/>
        <v>7.6710756019690907E-2</v>
      </c>
      <c r="AD148" s="2">
        <f t="shared" si="53"/>
        <v>-5.3224394361176264E-3</v>
      </c>
      <c r="AE148" s="2">
        <f t="shared" si="54"/>
        <v>5.2546583850931681</v>
      </c>
      <c r="AF148" s="2">
        <f t="shared" si="55"/>
        <v>-0.79130434782608694</v>
      </c>
      <c r="AG148" s="2">
        <f t="shared" si="56"/>
        <v>-1.7142857142857142</v>
      </c>
      <c r="AH148" s="2">
        <f t="shared" si="57"/>
        <v>-0.24795286018824769</v>
      </c>
      <c r="AI148" s="2">
        <f t="shared" si="58"/>
        <v>2.8132387706855791E-2</v>
      </c>
      <c r="AJ148" s="2">
        <f t="shared" si="59"/>
        <v>6.3547880690737832</v>
      </c>
      <c r="AK148" s="2">
        <f t="shared" si="60"/>
        <v>0.23895218053842196</v>
      </c>
      <c r="AN148">
        <f t="shared" si="62"/>
        <v>-0.63700000000000001</v>
      </c>
      <c r="AO148">
        <f t="shared" si="61"/>
        <v>-1.2739254203167516E-2</v>
      </c>
      <c r="AP148"/>
      <c r="AQ148"/>
      <c r="AR148"/>
    </row>
    <row r="149" spans="1:44" s="3" customFormat="1">
      <c r="A149" s="2" t="s">
        <v>64</v>
      </c>
      <c r="B149" s="3">
        <v>623</v>
      </c>
      <c r="C149" s="3">
        <v>175</v>
      </c>
      <c r="D149" s="3">
        <v>848</v>
      </c>
      <c r="E149" s="3">
        <v>843</v>
      </c>
      <c r="F149" s="2">
        <f t="shared" si="49"/>
        <v>-367</v>
      </c>
      <c r="G149" s="3">
        <v>785</v>
      </c>
      <c r="H149" s="3">
        <v>20</v>
      </c>
      <c r="I149" s="3">
        <v>182</v>
      </c>
      <c r="J149" s="3">
        <v>377</v>
      </c>
      <c r="K149" s="3">
        <v>273</v>
      </c>
      <c r="L149" s="2" t="s">
        <v>65</v>
      </c>
      <c r="M149" s="2">
        <f t="shared" si="50"/>
        <v>6.2997875332914344E-2</v>
      </c>
      <c r="N149" s="2" t="s">
        <v>66</v>
      </c>
      <c r="O149" s="3">
        <f t="shared" si="63"/>
        <v>0.14403148098273338</v>
      </c>
      <c r="V149" s="2">
        <f t="shared" si="51"/>
        <v>6.0576951850854432E-2</v>
      </c>
      <c r="W149">
        <f t="shared" si="52"/>
        <v>-0.10816051710207381</v>
      </c>
      <c r="X149" s="3">
        <v>600</v>
      </c>
      <c r="Y149" s="3">
        <v>615</v>
      </c>
      <c r="Z149" s="3">
        <v>400</v>
      </c>
      <c r="AB149" s="2">
        <v>2</v>
      </c>
      <c r="AC149" s="2">
        <f t="shared" si="53"/>
        <v>0.11097944160158013</v>
      </c>
      <c r="AD149" s="2">
        <f t="shared" si="53"/>
        <v>0.15909566986862975</v>
      </c>
      <c r="AE149" s="2">
        <f t="shared" si="54"/>
        <v>1.36115569823435</v>
      </c>
      <c r="AF149" s="2">
        <f t="shared" si="55"/>
        <v>-0.58908507223113959</v>
      </c>
      <c r="AG149" s="2">
        <f t="shared" si="56"/>
        <v>-0.869983948635634</v>
      </c>
      <c r="AH149" s="2">
        <f t="shared" si="57"/>
        <v>-1.2565543071161089E-2</v>
      </c>
      <c r="AI149" s="2">
        <f t="shared" si="58"/>
        <v>5.89622641509434E-3</v>
      </c>
      <c r="AJ149" s="2">
        <f t="shared" si="59"/>
        <v>3.1389645776566759</v>
      </c>
      <c r="AK149" s="2">
        <f t="shared" si="60"/>
        <v>-1.7855061008743742</v>
      </c>
      <c r="AN149">
        <f t="shared" si="62"/>
        <v>-0.36699999999999999</v>
      </c>
      <c r="AO149">
        <f t="shared" si="61"/>
        <v>-9.8518718017775397E-2</v>
      </c>
      <c r="AP149"/>
      <c r="AQ149"/>
      <c r="AR149"/>
    </row>
    <row r="150" spans="1:44" s="3" customFormat="1">
      <c r="A150" s="2" t="s">
        <v>67</v>
      </c>
      <c r="B150" s="3">
        <v>597</v>
      </c>
      <c r="C150" s="3">
        <v>432</v>
      </c>
      <c r="D150" s="3">
        <v>10042</v>
      </c>
      <c r="E150" s="3">
        <v>9970</v>
      </c>
      <c r="F150" s="2">
        <f t="shared" si="49"/>
        <v>-2016</v>
      </c>
      <c r="G150" s="3">
        <v>9211</v>
      </c>
      <c r="H150" s="3">
        <v>632</v>
      </c>
      <c r="I150" s="3">
        <v>3006</v>
      </c>
      <c r="J150" s="3">
        <v>3442</v>
      </c>
      <c r="K150" s="3">
        <v>2932</v>
      </c>
      <c r="L150" s="2" t="s">
        <v>68</v>
      </c>
      <c r="M150" s="2">
        <f t="shared" si="50"/>
        <v>-1.7266828835374226E-2</v>
      </c>
      <c r="N150" s="2" t="s">
        <v>57</v>
      </c>
      <c r="O150" s="3">
        <f t="shared" si="63"/>
        <v>-1.6008551271048665E-3</v>
      </c>
      <c r="V150" s="2">
        <f t="shared" si="51"/>
        <v>-9.1047459637925154E-3</v>
      </c>
      <c r="W150">
        <f t="shared" si="52"/>
        <v>1.7773484120411798E-2</v>
      </c>
      <c r="X150" s="3">
        <v>599</v>
      </c>
      <c r="Y150" s="3">
        <v>470</v>
      </c>
      <c r="Z150" s="3">
        <v>494</v>
      </c>
      <c r="AB150" s="2">
        <v>2</v>
      </c>
      <c r="AC150" s="2">
        <f t="shared" si="53"/>
        <v>1.4598945973072874E-2</v>
      </c>
      <c r="AD150" s="2">
        <f t="shared" si="53"/>
        <v>-2.1950882027490654E-3</v>
      </c>
      <c r="AE150" s="2">
        <f t="shared" si="54"/>
        <v>16.820770519262982</v>
      </c>
      <c r="AF150" s="2">
        <f t="shared" si="55"/>
        <v>-3.3768844221105527</v>
      </c>
      <c r="AG150" s="2">
        <f t="shared" si="56"/>
        <v>-4.1005025125628141</v>
      </c>
      <c r="AH150" s="2">
        <f t="shared" si="57"/>
        <v>-0.18605548611169376</v>
      </c>
      <c r="AI150" s="2">
        <f t="shared" si="58"/>
        <v>7.1698864767974508E-3</v>
      </c>
      <c r="AJ150" s="2">
        <f t="shared" si="59"/>
        <v>5.568948412698413</v>
      </c>
      <c r="AK150" s="2">
        <f t="shared" si="60"/>
        <v>-1.9521120293847696</v>
      </c>
      <c r="AN150">
        <f t="shared" si="62"/>
        <v>-2.016</v>
      </c>
      <c r="AO150">
        <f t="shared" si="61"/>
        <v>-6.909657761043464E-3</v>
      </c>
      <c r="AP150"/>
      <c r="AQ150"/>
      <c r="AR150"/>
    </row>
    <row r="151" spans="1:44" s="3" customFormat="1">
      <c r="A151" s="2" t="s">
        <v>69</v>
      </c>
      <c r="B151" s="3">
        <v>592</v>
      </c>
      <c r="C151" s="3">
        <v>104</v>
      </c>
      <c r="D151" s="3">
        <v>1379</v>
      </c>
      <c r="E151" s="3">
        <v>1369</v>
      </c>
      <c r="F151" s="2">
        <f t="shared" si="49"/>
        <v>-424</v>
      </c>
      <c r="G151" s="3">
        <v>1275</v>
      </c>
      <c r="H151" s="3">
        <v>44</v>
      </c>
      <c r="I151" s="3">
        <v>342</v>
      </c>
      <c r="J151" s="3">
        <v>556</v>
      </c>
      <c r="K151" s="3">
        <v>438</v>
      </c>
      <c r="L151" s="2" t="s">
        <v>70</v>
      </c>
      <c r="M151" s="2">
        <f t="shared" si="50"/>
        <v>-5.9457602913994712E-2</v>
      </c>
      <c r="N151" s="2" t="s">
        <v>71</v>
      </c>
      <c r="O151" s="3">
        <f t="shared" si="63"/>
        <v>4.551580146151657E-2</v>
      </c>
      <c r="V151" s="2">
        <f t="shared" si="51"/>
        <v>-2.4842166153734913E-2</v>
      </c>
      <c r="W151">
        <f t="shared" si="52"/>
        <v>3.2654998034138183E-2</v>
      </c>
      <c r="X151" s="3">
        <v>528</v>
      </c>
      <c r="Y151" s="3">
        <v>414</v>
      </c>
      <c r="Z151" s="3">
        <v>49</v>
      </c>
      <c r="AB151" s="2">
        <v>2</v>
      </c>
      <c r="AC151" s="2">
        <f t="shared" si="53"/>
        <v>2.7893545194484837E-2</v>
      </c>
      <c r="AD151" s="2">
        <f t="shared" si="53"/>
        <v>-1.8216082105234621E-2</v>
      </c>
      <c r="AE151" s="2">
        <f t="shared" si="54"/>
        <v>2.3293918918918921</v>
      </c>
      <c r="AF151" s="2">
        <f t="shared" si="55"/>
        <v>-0.71621621621621623</v>
      </c>
      <c r="AG151" s="2">
        <f t="shared" si="56"/>
        <v>-0.89189189189189189</v>
      </c>
      <c r="AH151" s="2">
        <f t="shared" si="57"/>
        <v>-7.3402948402948406E-2</v>
      </c>
      <c r="AI151" s="2">
        <f t="shared" si="58"/>
        <v>7.251631617113851E-3</v>
      </c>
      <c r="AJ151" s="2">
        <f t="shared" si="59"/>
        <v>4.007075471698113</v>
      </c>
      <c r="AK151" s="2">
        <f t="shared" si="60"/>
        <v>-1.3144988175368373</v>
      </c>
      <c r="AN151">
        <f t="shared" si="62"/>
        <v>-0.42399999999999999</v>
      </c>
      <c r="AO151">
        <f t="shared" si="61"/>
        <v>-6.6260840485002914E-3</v>
      </c>
      <c r="AP151"/>
      <c r="AQ151"/>
      <c r="AR151"/>
    </row>
    <row r="152" spans="1:44" s="3" customFormat="1">
      <c r="A152" s="2" t="s">
        <v>72</v>
      </c>
      <c r="B152" s="3">
        <v>525</v>
      </c>
      <c r="C152" s="3">
        <v>135</v>
      </c>
      <c r="D152" s="3">
        <v>1235</v>
      </c>
      <c r="E152" s="3">
        <v>1206</v>
      </c>
      <c r="F152" s="2">
        <f t="shared" si="49"/>
        <v>326</v>
      </c>
      <c r="G152" s="3">
        <v>1139</v>
      </c>
      <c r="H152" s="3">
        <v>78</v>
      </c>
      <c r="I152" s="3">
        <v>318</v>
      </c>
      <c r="J152" s="3">
        <v>435</v>
      </c>
      <c r="K152" s="3">
        <v>408</v>
      </c>
      <c r="L152" s="2" t="s">
        <v>73</v>
      </c>
      <c r="M152" s="2">
        <f t="shared" si="50"/>
        <v>-4.1059398885866058E-2</v>
      </c>
      <c r="N152" s="2" t="s">
        <v>74</v>
      </c>
      <c r="O152" s="3">
        <f t="shared" si="63"/>
        <v>5.349739973719736E-3</v>
      </c>
      <c r="V152" s="2">
        <f t="shared" si="51"/>
        <v>-3.9374086206577785E-3</v>
      </c>
      <c r="W152">
        <f t="shared" si="52"/>
        <v>8.1327614605889442E-3</v>
      </c>
      <c r="X152" s="3">
        <v>1043</v>
      </c>
      <c r="Y152" s="3">
        <v>525</v>
      </c>
      <c r="Z152" s="3">
        <v>252</v>
      </c>
      <c r="AB152" s="2">
        <v>2</v>
      </c>
      <c r="AC152" s="2">
        <f t="shared" si="53"/>
        <v>3.66396461421723E-2</v>
      </c>
      <c r="AD152" s="2">
        <f t="shared" si="53"/>
        <v>-3.2173625377084375E-2</v>
      </c>
      <c r="AE152" s="2">
        <f t="shared" si="54"/>
        <v>2.3523809523809525</v>
      </c>
      <c r="AF152" s="2">
        <f t="shared" si="55"/>
        <v>0.62095238095238092</v>
      </c>
      <c r="AG152" s="2">
        <f t="shared" si="56"/>
        <v>0.3638095238095238</v>
      </c>
      <c r="AH152" s="2">
        <f t="shared" si="57"/>
        <v>-0.13729626078619364</v>
      </c>
      <c r="AI152" s="2">
        <f t="shared" si="58"/>
        <v>2.348178137651822E-2</v>
      </c>
      <c r="AJ152" s="2">
        <f t="shared" si="59"/>
        <v>-2.4938650306748467</v>
      </c>
      <c r="AK152" s="2">
        <f t="shared" si="60"/>
        <v>-2.0655111633372449</v>
      </c>
      <c r="AN152">
        <f t="shared" si="62"/>
        <v>0.32600000000000001</v>
      </c>
      <c r="AO152">
        <f t="shared" si="61"/>
        <v>2.8236216756426624E-2</v>
      </c>
      <c r="AP152"/>
      <c r="AQ152"/>
      <c r="AR152"/>
    </row>
    <row r="153" spans="1:44" s="3" customFormat="1">
      <c r="A153" s="2" t="s">
        <v>75</v>
      </c>
      <c r="B153" s="3">
        <v>510</v>
      </c>
      <c r="C153" s="3">
        <v>127</v>
      </c>
      <c r="D153" s="3">
        <v>449</v>
      </c>
      <c r="E153" s="3">
        <v>428</v>
      </c>
      <c r="F153" s="2">
        <f t="shared" si="49"/>
        <v>-121</v>
      </c>
      <c r="G153" s="3">
        <v>365</v>
      </c>
      <c r="H153" s="3">
        <v>33</v>
      </c>
      <c r="I153" s="3">
        <v>154</v>
      </c>
      <c r="J153" s="3">
        <v>167</v>
      </c>
      <c r="K153" s="3">
        <v>96</v>
      </c>
      <c r="L153" s="2" t="s">
        <v>68</v>
      </c>
      <c r="M153" s="2">
        <f t="shared" si="50"/>
        <v>-2.8571428571428581E-2</v>
      </c>
      <c r="N153" s="2" t="s">
        <v>57</v>
      </c>
      <c r="O153" s="3">
        <f t="shared" si="63"/>
        <v>-4.4155844155844171E-2</v>
      </c>
      <c r="V153" s="2">
        <f t="shared" si="51"/>
        <v>-7.2402597402597413E-2</v>
      </c>
      <c r="W153">
        <f t="shared" si="52"/>
        <v>7.575757575757347E-4</v>
      </c>
      <c r="X153" s="3">
        <v>579</v>
      </c>
      <c r="Y153" s="3">
        <v>579</v>
      </c>
      <c r="Z153" s="3">
        <v>233</v>
      </c>
      <c r="AB153" s="2">
        <v>2</v>
      </c>
      <c r="AC153" s="2">
        <f t="shared" si="53"/>
        <v>3.4523809523809401E-2</v>
      </c>
      <c r="AD153" s="2">
        <f t="shared" si="53"/>
        <v>-4.1125541125541232E-3</v>
      </c>
      <c r="AE153" s="2">
        <f t="shared" si="54"/>
        <v>0.88039215686274508</v>
      </c>
      <c r="AF153" s="2">
        <f t="shared" si="55"/>
        <v>-0.2372549019607843</v>
      </c>
      <c r="AG153" s="2">
        <f t="shared" si="56"/>
        <v>-0.48627450980392156</v>
      </c>
      <c r="AH153" s="2">
        <f t="shared" si="57"/>
        <v>-0.10048765620237732</v>
      </c>
      <c r="AI153" s="2">
        <f t="shared" si="58"/>
        <v>4.6770601336302897E-2</v>
      </c>
      <c r="AJ153" s="2">
        <f t="shared" si="59"/>
        <v>4.0165289256198351</v>
      </c>
      <c r="AK153" s="2">
        <f t="shared" si="60"/>
        <v>-1.0463378176382343E-2</v>
      </c>
      <c r="AN153">
        <f t="shared" si="62"/>
        <v>-0.121</v>
      </c>
      <c r="AO153">
        <f t="shared" si="61"/>
        <v>-6.8290043290043276E-2</v>
      </c>
      <c r="AP153"/>
      <c r="AQ153"/>
      <c r="AR153"/>
    </row>
    <row r="154" spans="1:44" s="3" customFormat="1">
      <c r="A154" s="2" t="s">
        <v>76</v>
      </c>
      <c r="B154" s="3">
        <v>504</v>
      </c>
      <c r="C154" s="3">
        <v>408</v>
      </c>
      <c r="D154" s="3">
        <v>4179</v>
      </c>
      <c r="E154" s="3">
        <v>4087</v>
      </c>
      <c r="F154" s="2">
        <f t="shared" si="49"/>
        <v>36</v>
      </c>
      <c r="G154" s="3">
        <v>3677</v>
      </c>
      <c r="H154" s="3">
        <v>245</v>
      </c>
      <c r="I154" s="3">
        <v>1034</v>
      </c>
      <c r="J154" s="3">
        <v>1511</v>
      </c>
      <c r="K154" s="3">
        <v>1392</v>
      </c>
      <c r="L154" s="2" t="s">
        <v>74</v>
      </c>
      <c r="M154" s="2">
        <f t="shared" si="50"/>
        <v>2.9446496707110414E-2</v>
      </c>
      <c r="N154" s="2" t="s">
        <v>77</v>
      </c>
      <c r="O154" s="3">
        <f t="shared" si="63"/>
        <v>-2.6519214920414036E-2</v>
      </c>
      <c r="V154" s="2">
        <f t="shared" si="51"/>
        <v>-1.6174473451079696E-2</v>
      </c>
      <c r="W154">
        <f t="shared" si="52"/>
        <v>1.8925088068548312E-2</v>
      </c>
      <c r="X154" s="3">
        <v>817</v>
      </c>
      <c r="Y154" s="3">
        <v>1381</v>
      </c>
      <c r="Z154" s="3">
        <v>1249</v>
      </c>
      <c r="AB154" s="2">
        <v>2</v>
      </c>
      <c r="AC154" s="2">
        <f t="shared" si="53"/>
        <v>2.3806025567147504E-2</v>
      </c>
      <c r="AD154" s="2">
        <f t="shared" si="53"/>
        <v>3.0014136931072827E-2</v>
      </c>
      <c r="AE154" s="2">
        <f t="shared" si="54"/>
        <v>8.2916666666666661</v>
      </c>
      <c r="AF154" s="2">
        <f t="shared" si="55"/>
        <v>7.1428571428571425E-2</v>
      </c>
      <c r="AG154" s="2">
        <f t="shared" si="56"/>
        <v>-0.73809523809523814</v>
      </c>
      <c r="AH154" s="2">
        <f t="shared" si="57"/>
        <v>-0.16692895028268351</v>
      </c>
      <c r="AI154" s="2">
        <f t="shared" si="58"/>
        <v>2.2014836085187842E-2</v>
      </c>
      <c r="AJ154" s="2">
        <f t="shared" si="59"/>
        <v>-101.13888888888889</v>
      </c>
      <c r="AK154" s="2">
        <f t="shared" si="60"/>
        <v>-1.1700589899132083</v>
      </c>
      <c r="AN154">
        <f t="shared" si="62"/>
        <v>3.5999999999999997E-2</v>
      </c>
      <c r="AO154">
        <f t="shared" si="61"/>
        <v>-4.6188610382152495E-2</v>
      </c>
      <c r="AP154"/>
      <c r="AQ154"/>
      <c r="AR154"/>
    </row>
    <row r="155" spans="1:44" s="3" customFormat="1">
      <c r="A155" s="2" t="s">
        <v>185</v>
      </c>
      <c r="B155" s="3">
        <v>884</v>
      </c>
      <c r="C155" s="3">
        <v>408</v>
      </c>
      <c r="D155" s="3">
        <v>3571</v>
      </c>
      <c r="E155" s="3">
        <v>3567</v>
      </c>
      <c r="F155" s="2">
        <f t="shared" si="49"/>
        <v>-694</v>
      </c>
      <c r="G155" s="3">
        <v>3147</v>
      </c>
      <c r="H155" s="3">
        <v>44</v>
      </c>
      <c r="I155" s="3">
        <v>731</v>
      </c>
      <c r="J155" s="3">
        <v>1370</v>
      </c>
      <c r="K155" s="3">
        <v>1419</v>
      </c>
      <c r="L155" s="2" t="s">
        <v>79</v>
      </c>
      <c r="M155" s="2">
        <f t="shared" si="50"/>
        <v>9.3709551024689919E-4</v>
      </c>
      <c r="N155" s="2" t="s">
        <v>80</v>
      </c>
      <c r="O155" s="3">
        <f t="shared" si="63"/>
        <v>1.139549473411744E-2</v>
      </c>
      <c r="P155" s="2" t="s">
        <v>81</v>
      </c>
      <c r="Q155" s="3">
        <f>Q32/F32-Q93/F93</f>
        <v>-4.5114916584291231E-3</v>
      </c>
      <c r="R155" s="2"/>
      <c r="S155" s="2"/>
      <c r="T155" s="2"/>
      <c r="U155" s="2"/>
      <c r="V155" s="2">
        <f t="shared" si="51"/>
        <v>-1.3536799953810408E-2</v>
      </c>
      <c r="W155">
        <f t="shared" si="52"/>
        <v>2.1189079265880317E-2</v>
      </c>
      <c r="X155" s="3">
        <v>833</v>
      </c>
      <c r="Y155" s="3">
        <v>666</v>
      </c>
      <c r="Z155" s="3">
        <v>925</v>
      </c>
      <c r="AB155" s="2">
        <v>3</v>
      </c>
      <c r="AC155" s="2">
        <f t="shared" si="53"/>
        <v>2.7067141633945857E-2</v>
      </c>
      <c r="AD155" s="2">
        <f t="shared" si="53"/>
        <v>-6.1615805823993508E-3</v>
      </c>
      <c r="AE155" s="2">
        <f t="shared" si="54"/>
        <v>4.0395927601809953</v>
      </c>
      <c r="AF155" s="2">
        <f t="shared" si="55"/>
        <v>-0.78506787330316741</v>
      </c>
      <c r="AG155" s="2">
        <f t="shared" si="56"/>
        <v>-1.246606334841629</v>
      </c>
      <c r="AH155" s="2">
        <f t="shared" si="57"/>
        <v>-9.779296333918186E-2</v>
      </c>
      <c r="AI155" s="2">
        <f t="shared" si="58"/>
        <v>1.1201344161299357E-3</v>
      </c>
      <c r="AJ155" s="2">
        <f t="shared" si="59"/>
        <v>5.5345821325648412</v>
      </c>
      <c r="AK155" s="2">
        <f t="shared" si="60"/>
        <v>-1.56529455544742</v>
      </c>
      <c r="AN155">
        <f t="shared" si="62"/>
        <v>-0.69399999999999995</v>
      </c>
      <c r="AO155">
        <f t="shared" si="61"/>
        <v>-7.375219371411057E-3</v>
      </c>
      <c r="AP155"/>
      <c r="AQ155"/>
      <c r="AR155"/>
    </row>
    <row r="156" spans="1:44" s="3" customFormat="1">
      <c r="A156" s="2" t="s">
        <v>186</v>
      </c>
      <c r="B156" s="3">
        <v>697</v>
      </c>
      <c r="C156" s="3">
        <v>183</v>
      </c>
      <c r="D156" s="3">
        <v>1621</v>
      </c>
      <c r="E156" s="3">
        <v>1614</v>
      </c>
      <c r="F156" s="2">
        <f t="shared" si="49"/>
        <v>-361</v>
      </c>
      <c r="G156" s="3">
        <v>1461</v>
      </c>
      <c r="H156" s="3">
        <v>71</v>
      </c>
      <c r="I156" s="3">
        <v>451</v>
      </c>
      <c r="J156" s="3">
        <v>629</v>
      </c>
      <c r="K156" s="3">
        <v>472</v>
      </c>
      <c r="L156" s="2" t="s">
        <v>74</v>
      </c>
      <c r="M156" s="2">
        <f t="shared" si="50"/>
        <v>-2.7410135703992977E-2</v>
      </c>
      <c r="N156" s="2" t="s">
        <v>83</v>
      </c>
      <c r="O156" s="3">
        <f t="shared" si="63"/>
        <v>-6.6451690044141698E-2</v>
      </c>
      <c r="P156" s="2" t="s">
        <v>84</v>
      </c>
      <c r="Q156" s="3">
        <f t="shared" ref="Q156:Q174" si="64">Q33/F33-Q94/F94</f>
        <v>-7.5781108436229982E-2</v>
      </c>
      <c r="R156" s="2"/>
      <c r="S156" s="2"/>
      <c r="T156" s="2"/>
      <c r="U156" s="2"/>
      <c r="V156" s="2">
        <f t="shared" si="51"/>
        <v>-7.1655997958708251E-2</v>
      </c>
      <c r="W156">
        <f t="shared" si="52"/>
        <v>7.1786044023366413E-2</v>
      </c>
      <c r="X156" s="3">
        <v>856</v>
      </c>
      <c r="Y156" s="3">
        <v>1877</v>
      </c>
      <c r="Z156" s="3">
        <v>127</v>
      </c>
      <c r="AB156" s="2">
        <v>3</v>
      </c>
      <c r="AC156" s="2">
        <f t="shared" si="53"/>
        <v>7.2239048087459956E-2</v>
      </c>
      <c r="AD156" s="2">
        <f t="shared" si="53"/>
        <v>-3.8849258737431461E-2</v>
      </c>
      <c r="AE156" s="2">
        <f t="shared" si="54"/>
        <v>2.3256814921090387</v>
      </c>
      <c r="AF156" s="2">
        <f t="shared" si="55"/>
        <v>-0.51793400286944047</v>
      </c>
      <c r="AG156" s="2">
        <f t="shared" si="56"/>
        <v>-0.78048780487804881</v>
      </c>
      <c r="AH156" s="2">
        <f t="shared" si="57"/>
        <v>-0.15157249359739339</v>
      </c>
      <c r="AI156" s="2">
        <f t="shared" si="58"/>
        <v>4.3183220234423196E-3</v>
      </c>
      <c r="AJ156" s="2">
        <f t="shared" si="59"/>
        <v>5.0470914127423825</v>
      </c>
      <c r="AK156" s="2">
        <f t="shared" si="60"/>
        <v>-1.0018148664223907</v>
      </c>
      <c r="AN156">
        <f t="shared" si="62"/>
        <v>-0.36099999999999999</v>
      </c>
      <c r="AO156">
        <f t="shared" si="61"/>
        <v>-3.2806739221276748E-2</v>
      </c>
      <c r="AP156"/>
      <c r="AQ156"/>
      <c r="AR156"/>
    </row>
    <row r="157" spans="1:44" s="3" customFormat="1">
      <c r="A157" s="2" t="s">
        <v>187</v>
      </c>
      <c r="B157" s="3">
        <v>441</v>
      </c>
      <c r="C157" s="3">
        <v>257</v>
      </c>
      <c r="D157" s="3">
        <v>4481</v>
      </c>
      <c r="E157" s="3">
        <v>4434</v>
      </c>
      <c r="F157" s="2">
        <f t="shared" si="49"/>
        <v>-1705</v>
      </c>
      <c r="G157" s="3">
        <v>3909</v>
      </c>
      <c r="H157" s="3">
        <v>221</v>
      </c>
      <c r="I157" s="3">
        <v>1041</v>
      </c>
      <c r="J157" s="3">
        <v>1663</v>
      </c>
      <c r="K157" s="3">
        <v>1569</v>
      </c>
      <c r="L157" s="2" t="s">
        <v>86</v>
      </c>
      <c r="M157" s="2">
        <f t="shared" si="50"/>
        <v>3.2211827503862922E-2</v>
      </c>
      <c r="N157" s="2" t="s">
        <v>87</v>
      </c>
      <c r="O157" s="3">
        <f t="shared" si="63"/>
        <v>2.4194409327152694E-2</v>
      </c>
      <c r="P157" s="2" t="s">
        <v>88</v>
      </c>
      <c r="Q157" s="3">
        <f t="shared" si="64"/>
        <v>2.0431521281078779E-2</v>
      </c>
      <c r="R157" s="2"/>
      <c r="S157" s="2"/>
      <c r="T157" s="2"/>
      <c r="U157" s="2"/>
      <c r="V157" s="2">
        <f t="shared" si="51"/>
        <v>2.8165191740412987E-2</v>
      </c>
      <c r="W157">
        <f t="shared" si="52"/>
        <v>-2.026520578732971E-2</v>
      </c>
      <c r="X157" s="3">
        <v>395</v>
      </c>
      <c r="Y157" s="3">
        <v>453</v>
      </c>
      <c r="Z157" s="3">
        <v>379</v>
      </c>
      <c r="AB157" s="2">
        <v>3</v>
      </c>
      <c r="AC157" s="2">
        <f t="shared" si="53"/>
        <v>-1.788509622137946E-2</v>
      </c>
      <c r="AD157" s="2">
        <f t="shared" si="53"/>
        <v>1.7685630004214081E-2</v>
      </c>
      <c r="AE157" s="2">
        <f t="shared" si="54"/>
        <v>10.160997732426305</v>
      </c>
      <c r="AF157" s="2">
        <f t="shared" si="55"/>
        <v>-3.8662131519274379</v>
      </c>
      <c r="AG157" s="2">
        <f t="shared" si="56"/>
        <v>-4.4489795918367347</v>
      </c>
      <c r="AH157" s="2">
        <f t="shared" si="57"/>
        <v>-0.11188036395993001</v>
      </c>
      <c r="AI157" s="2">
        <f t="shared" si="58"/>
        <v>1.0488730194153091E-2</v>
      </c>
      <c r="AJ157" s="2">
        <f t="shared" si="59"/>
        <v>3.2926686217008796</v>
      </c>
      <c r="AK157" s="2">
        <f t="shared" si="60"/>
        <v>-0.71951243840644841</v>
      </c>
      <c r="AN157">
        <f t="shared" si="62"/>
        <v>-1.7050000000000001</v>
      </c>
      <c r="AO157">
        <f t="shared" si="61"/>
        <v>1.0479561736198906E-2</v>
      </c>
      <c r="AP157"/>
      <c r="AQ157"/>
      <c r="AR157"/>
    </row>
    <row r="158" spans="1:44" s="3" customFormat="1">
      <c r="A158" s="2" t="s">
        <v>188</v>
      </c>
      <c r="B158" s="3">
        <v>400</v>
      </c>
      <c r="C158" s="3">
        <v>250</v>
      </c>
      <c r="D158" s="3">
        <v>3176</v>
      </c>
      <c r="E158" s="3">
        <v>3152</v>
      </c>
      <c r="F158" s="2">
        <f t="shared" si="49"/>
        <v>383</v>
      </c>
      <c r="G158" s="3">
        <v>2801</v>
      </c>
      <c r="H158" s="3">
        <v>239</v>
      </c>
      <c r="I158" s="3">
        <v>930</v>
      </c>
      <c r="J158" s="3">
        <v>1155</v>
      </c>
      <c r="K158" s="3">
        <v>840</v>
      </c>
      <c r="L158" s="2" t="s">
        <v>90</v>
      </c>
      <c r="M158" s="2">
        <f t="shared" si="50"/>
        <v>2.4377096867129466E-2</v>
      </c>
      <c r="N158" s="2" t="s">
        <v>47</v>
      </c>
      <c r="O158" s="3">
        <f t="shared" si="63"/>
        <v>-1.2311024724942804E-2</v>
      </c>
      <c r="P158" s="2" t="s">
        <v>91</v>
      </c>
      <c r="Q158" s="3">
        <f t="shared" si="64"/>
        <v>6.9915485827047874E-3</v>
      </c>
      <c r="R158" s="2"/>
      <c r="S158" s="2"/>
      <c r="T158" s="2"/>
      <c r="U158" s="2"/>
      <c r="V158" s="2">
        <f t="shared" si="51"/>
        <v>-0.1257266152155605</v>
      </c>
      <c r="W158">
        <f t="shared" si="52"/>
        <v>1.6504648345895157E-2</v>
      </c>
      <c r="X158" s="3">
        <v>660</v>
      </c>
      <c r="Y158" s="3">
        <v>673</v>
      </c>
      <c r="Z158" s="3">
        <v>544</v>
      </c>
      <c r="AB158" s="2">
        <v>3</v>
      </c>
      <c r="AC158" s="2">
        <f t="shared" si="53"/>
        <v>9.613780364052138E-3</v>
      </c>
      <c r="AD158" s="2">
        <f t="shared" si="53"/>
        <v>1.5786939491180124E-3</v>
      </c>
      <c r="AE158" s="2">
        <f t="shared" si="54"/>
        <v>7.94</v>
      </c>
      <c r="AF158" s="2">
        <f t="shared" si="55"/>
        <v>0.95750000000000002</v>
      </c>
      <c r="AG158" s="2">
        <f t="shared" si="56"/>
        <v>0.33250000000000002</v>
      </c>
      <c r="AH158" s="2">
        <f t="shared" si="57"/>
        <v>-0.18712121212121213</v>
      </c>
      <c r="AI158" s="2">
        <f t="shared" si="58"/>
        <v>7.556675062972292E-3</v>
      </c>
      <c r="AJ158" s="2">
        <f t="shared" si="59"/>
        <v>-6.3133159268929502</v>
      </c>
      <c r="AK158" s="2">
        <f t="shared" si="60"/>
        <v>-0.13127410069536705</v>
      </c>
      <c r="AN158">
        <f t="shared" si="62"/>
        <v>0.38300000000000001</v>
      </c>
      <c r="AO158">
        <f t="shared" si="61"/>
        <v>-0.12730530916467847</v>
      </c>
      <c r="AP158"/>
      <c r="AQ158"/>
      <c r="AR158"/>
    </row>
    <row r="159" spans="1:44" s="3" customFormat="1">
      <c r="A159" s="2" t="s">
        <v>189</v>
      </c>
      <c r="B159" s="3">
        <v>294</v>
      </c>
      <c r="C159" s="3">
        <v>369</v>
      </c>
      <c r="D159" s="3">
        <v>4642</v>
      </c>
      <c r="E159" s="3">
        <v>4606</v>
      </c>
      <c r="F159" s="2">
        <f t="shared" si="49"/>
        <v>-988</v>
      </c>
      <c r="G159" s="3">
        <v>4118</v>
      </c>
      <c r="H159" s="3">
        <v>272</v>
      </c>
      <c r="I159" s="3">
        <v>1192</v>
      </c>
      <c r="J159" s="3">
        <v>1821</v>
      </c>
      <c r="K159" s="3">
        <v>1337</v>
      </c>
      <c r="L159" s="2" t="s">
        <v>93</v>
      </c>
      <c r="M159" s="2">
        <f t="shared" si="50"/>
        <v>-2.7523721440071258E-2</v>
      </c>
      <c r="N159" s="2" t="s">
        <v>94</v>
      </c>
      <c r="O159" s="3">
        <f t="shared" si="63"/>
        <v>-1.3002138477423653E-2</v>
      </c>
      <c r="P159" s="2" t="s">
        <v>95</v>
      </c>
      <c r="Q159" s="3">
        <f t="shared" si="64"/>
        <v>8.6783891441686023E-3</v>
      </c>
      <c r="R159" s="2"/>
      <c r="S159" s="2"/>
      <c r="T159" s="2"/>
      <c r="U159" s="2"/>
      <c r="V159" s="2">
        <f t="shared" si="51"/>
        <v>-4.3482170383311036E-3</v>
      </c>
      <c r="W159">
        <f t="shared" si="52"/>
        <v>9.2919168489511428E-3</v>
      </c>
      <c r="X159" s="3">
        <v>330</v>
      </c>
      <c r="Y159" s="3">
        <v>450</v>
      </c>
      <c r="Z159" s="3">
        <v>262</v>
      </c>
      <c r="AB159" s="2">
        <v>3</v>
      </c>
      <c r="AC159" s="2">
        <f t="shared" si="53"/>
        <v>2.8115228210285226E-2</v>
      </c>
      <c r="AD159" s="2">
        <f t="shared" si="53"/>
        <v>-2.4405618274439572E-2</v>
      </c>
      <c r="AE159" s="2">
        <f t="shared" si="54"/>
        <v>15.789115646258503</v>
      </c>
      <c r="AF159" s="2">
        <f t="shared" si="55"/>
        <v>-3.360544217687075</v>
      </c>
      <c r="AG159" s="2">
        <f t="shared" si="56"/>
        <v>-4.6156462585034017</v>
      </c>
      <c r="AH159" s="2">
        <f t="shared" si="57"/>
        <v>-0.63692022263450832</v>
      </c>
      <c r="AI159" s="2">
        <f t="shared" si="58"/>
        <v>7.7552778974579921E-3</v>
      </c>
      <c r="AJ159" s="2">
        <f t="shared" si="59"/>
        <v>5.168016194331984</v>
      </c>
      <c r="AK159" s="2">
        <f t="shared" si="60"/>
        <v>-2.1369487233593771</v>
      </c>
      <c r="AN159">
        <f t="shared" si="62"/>
        <v>-0.98799999999999999</v>
      </c>
      <c r="AO159">
        <f t="shared" si="61"/>
        <v>2.0057401236108496E-2</v>
      </c>
      <c r="AP159"/>
      <c r="AQ159"/>
      <c r="AR159"/>
    </row>
    <row r="160" spans="1:44" s="3" customFormat="1">
      <c r="A160" s="2" t="s">
        <v>190</v>
      </c>
      <c r="B160" s="3">
        <v>286</v>
      </c>
      <c r="C160" s="3">
        <v>83</v>
      </c>
      <c r="D160" s="3">
        <v>3299</v>
      </c>
      <c r="E160" s="3">
        <v>3265</v>
      </c>
      <c r="F160" s="2">
        <f t="shared" si="49"/>
        <v>-1669</v>
      </c>
      <c r="G160" s="3">
        <v>3126</v>
      </c>
      <c r="H160" s="3">
        <v>216</v>
      </c>
      <c r="I160" s="3">
        <v>824</v>
      </c>
      <c r="J160" s="3">
        <v>1200</v>
      </c>
      <c r="K160" s="3">
        <v>1042</v>
      </c>
      <c r="L160" s="2" t="s">
        <v>65</v>
      </c>
      <c r="M160" s="2">
        <f t="shared" si="50"/>
        <v>9.4441643939491837E-3</v>
      </c>
      <c r="N160" s="2" t="s">
        <v>97</v>
      </c>
      <c r="O160" s="3">
        <f t="shared" si="63"/>
        <v>4.4407391609687097E-3</v>
      </c>
      <c r="P160" s="2" t="s">
        <v>98</v>
      </c>
      <c r="Q160" s="3">
        <f t="shared" si="64"/>
        <v>-1.7868298714783626E-2</v>
      </c>
      <c r="R160" s="2"/>
      <c r="S160" s="2"/>
      <c r="T160" s="2"/>
      <c r="U160" s="2"/>
      <c r="V160" s="2">
        <f t="shared" si="51"/>
        <v>8.0245238064463598E-4</v>
      </c>
      <c r="W160">
        <f t="shared" si="52"/>
        <v>-1.2955566757575365E-3</v>
      </c>
      <c r="X160" s="3">
        <v>250</v>
      </c>
      <c r="Y160" s="3">
        <v>170</v>
      </c>
      <c r="Z160" s="3">
        <v>83</v>
      </c>
      <c r="AB160" s="2">
        <v>3</v>
      </c>
      <c r="AC160" s="2">
        <f t="shared" si="53"/>
        <v>1.8463944575852764E-3</v>
      </c>
      <c r="AD160" s="2">
        <f t="shared" si="53"/>
        <v>6.8067349989875091E-3</v>
      </c>
      <c r="AE160" s="2">
        <f t="shared" si="54"/>
        <v>11.534965034965035</v>
      </c>
      <c r="AF160" s="2">
        <f t="shared" si="55"/>
        <v>-5.8356643356643358</v>
      </c>
      <c r="AG160" s="2">
        <f t="shared" si="56"/>
        <v>-6.1258741258741258</v>
      </c>
      <c r="AH160" s="2">
        <f t="shared" si="57"/>
        <v>-9.4209790209790201E-2</v>
      </c>
      <c r="AI160" s="2">
        <f t="shared" si="58"/>
        <v>1.0306153379812064E-2</v>
      </c>
      <c r="AJ160" s="2">
        <f t="shared" si="59"/>
        <v>2.872977831036549</v>
      </c>
      <c r="AK160" s="2">
        <f t="shared" si="60"/>
        <v>-1.6144966442952962</v>
      </c>
      <c r="AN160">
        <f t="shared" si="62"/>
        <v>-1.669</v>
      </c>
      <c r="AO160">
        <f t="shared" si="61"/>
        <v>-6.0042826183429043E-3</v>
      </c>
      <c r="AP160"/>
      <c r="AQ160"/>
      <c r="AR160"/>
    </row>
    <row r="161" spans="1:44" s="3" customFormat="1">
      <c r="A161" s="2" t="s">
        <v>191</v>
      </c>
      <c r="B161" s="3">
        <v>256</v>
      </c>
      <c r="C161" s="3">
        <v>140</v>
      </c>
      <c r="D161" s="3">
        <v>1871</v>
      </c>
      <c r="E161" s="3">
        <v>1852</v>
      </c>
      <c r="F161" s="2">
        <f t="shared" si="49"/>
        <v>-700</v>
      </c>
      <c r="G161" s="3">
        <v>1668</v>
      </c>
      <c r="H161" s="3">
        <v>142</v>
      </c>
      <c r="I161" s="3">
        <v>504</v>
      </c>
      <c r="J161" s="3">
        <v>683</v>
      </c>
      <c r="K161" s="3">
        <v>538</v>
      </c>
      <c r="L161" s="2" t="s">
        <v>100</v>
      </c>
      <c r="M161" s="2">
        <f t="shared" si="50"/>
        <v>8.0254258988687877E-3</v>
      </c>
      <c r="N161" s="2" t="s">
        <v>101</v>
      </c>
      <c r="O161" s="3">
        <f t="shared" si="63"/>
        <v>-1.1658557893626798E-3</v>
      </c>
      <c r="P161" s="2" t="s">
        <v>53</v>
      </c>
      <c r="Q161" s="3">
        <f t="shared" si="64"/>
        <v>2.8911416047839256E-2</v>
      </c>
      <c r="R161" s="2"/>
      <c r="S161" s="2"/>
      <c r="T161" s="2"/>
      <c r="U161" s="2"/>
      <c r="V161" s="2">
        <f t="shared" si="51"/>
        <v>-9.1822440464534028E-3</v>
      </c>
      <c r="W161">
        <f t="shared" si="52"/>
        <v>-1.3679977104640861E-2</v>
      </c>
      <c r="X161" s="3">
        <v>242</v>
      </c>
      <c r="Y161" s="3">
        <v>269</v>
      </c>
      <c r="Z161" s="3">
        <v>238</v>
      </c>
      <c r="AB161" s="2">
        <v>3</v>
      </c>
      <c r="AC161" s="2">
        <f t="shared" si="53"/>
        <v>-5.3532964798385319E-2</v>
      </c>
      <c r="AD161" s="2">
        <f t="shared" si="53"/>
        <v>1.6406332374339125E-2</v>
      </c>
      <c r="AE161" s="2">
        <f t="shared" si="54"/>
        <v>7.30859375</v>
      </c>
      <c r="AF161" s="2">
        <f t="shared" si="55"/>
        <v>-2.734375</v>
      </c>
      <c r="AG161" s="2">
        <f t="shared" si="56"/>
        <v>-3.28125</v>
      </c>
      <c r="AH161" s="2">
        <f t="shared" si="57"/>
        <v>-0.1419163223140496</v>
      </c>
      <c r="AI161" s="2">
        <f t="shared" si="58"/>
        <v>1.0154997327632281E-2</v>
      </c>
      <c r="AJ161" s="2">
        <f t="shared" si="59"/>
        <v>3.382857142857143</v>
      </c>
      <c r="AK161" s="2">
        <f t="shared" si="60"/>
        <v>1.4898293963254752</v>
      </c>
      <c r="AN161">
        <f t="shared" si="62"/>
        <v>-0.7</v>
      </c>
      <c r="AO161">
        <f t="shared" si="61"/>
        <v>-2.5588576420792597E-2</v>
      </c>
      <c r="AP161"/>
      <c r="AQ161"/>
      <c r="AR161"/>
    </row>
    <row r="162" spans="1:44" s="4" customFormat="1">
      <c r="A162" s="2" t="s">
        <v>192</v>
      </c>
      <c r="B162" s="4">
        <v>200</v>
      </c>
      <c r="C162" s="4">
        <v>10</v>
      </c>
      <c r="D162" s="4">
        <v>297</v>
      </c>
      <c r="E162" s="4">
        <v>297</v>
      </c>
      <c r="F162" s="2">
        <f t="shared" si="49"/>
        <v>-156</v>
      </c>
      <c r="G162" s="4">
        <v>292</v>
      </c>
      <c r="H162" s="4">
        <v>8</v>
      </c>
      <c r="I162" s="4">
        <v>72</v>
      </c>
      <c r="J162" s="4">
        <v>113</v>
      </c>
      <c r="K162" s="4">
        <v>103</v>
      </c>
      <c r="L162" s="2" t="s">
        <v>103</v>
      </c>
      <c r="M162" s="2">
        <f t="shared" si="50"/>
        <v>8.8537469782433514E-2</v>
      </c>
      <c r="N162" s="2" t="s">
        <v>36</v>
      </c>
      <c r="O162" s="3">
        <f t="shared" si="63"/>
        <v>9.0652699435938844E-3</v>
      </c>
      <c r="P162" s="2" t="s">
        <v>40</v>
      </c>
      <c r="Q162" s="3">
        <f t="shared" si="64"/>
        <v>-6.043513295729247E-3</v>
      </c>
      <c r="R162" s="2"/>
      <c r="S162" s="2"/>
      <c r="T162" s="2"/>
      <c r="U162" s="2"/>
      <c r="V162" s="2">
        <f t="shared" si="51"/>
        <v>3.9282836422240119E-2</v>
      </c>
      <c r="W162">
        <f t="shared" si="52"/>
        <v>-4.7945205479452024E-2</v>
      </c>
      <c r="X162" s="4">
        <v>175</v>
      </c>
      <c r="Y162" s="4">
        <v>98</v>
      </c>
      <c r="Z162" s="4">
        <v>0</v>
      </c>
      <c r="AB162" s="2">
        <v>3</v>
      </c>
      <c r="AC162" s="2">
        <f t="shared" si="53"/>
        <v>2.6994359387590761E-2</v>
      </c>
      <c r="AD162" s="2">
        <f t="shared" si="53"/>
        <v>6.8694601128122479E-2</v>
      </c>
      <c r="AE162" s="2">
        <f t="shared" si="54"/>
        <v>1.4850000000000001</v>
      </c>
      <c r="AF162" s="2">
        <f t="shared" si="55"/>
        <v>-0.78</v>
      </c>
      <c r="AG162" s="2">
        <f t="shared" si="56"/>
        <v>-0.83</v>
      </c>
      <c r="AH162" s="2">
        <f t="shared" si="57"/>
        <v>0.03</v>
      </c>
      <c r="AI162" s="2">
        <f t="shared" si="58"/>
        <v>0</v>
      </c>
      <c r="AJ162" s="2">
        <f t="shared" si="59"/>
        <v>2.8717948717948718</v>
      </c>
      <c r="AK162" s="2">
        <f t="shared" si="60"/>
        <v>-1.22051282051282</v>
      </c>
      <c r="AN162">
        <f t="shared" si="62"/>
        <v>-0.156</v>
      </c>
      <c r="AO162">
        <f t="shared" si="61"/>
        <v>-2.9411764705882359E-2</v>
      </c>
      <c r="AP162"/>
      <c r="AQ162"/>
      <c r="AR162"/>
    </row>
    <row r="163" spans="1:44" s="3" customFormat="1">
      <c r="A163" s="2" t="s">
        <v>193</v>
      </c>
      <c r="B163" s="3">
        <v>215</v>
      </c>
      <c r="C163" s="3">
        <v>10</v>
      </c>
      <c r="D163" s="3">
        <v>174</v>
      </c>
      <c r="E163" s="3">
        <v>169</v>
      </c>
      <c r="F163" s="2">
        <f t="shared" si="49"/>
        <v>-16</v>
      </c>
      <c r="G163" s="3">
        <v>169</v>
      </c>
      <c r="H163" s="3">
        <v>10</v>
      </c>
      <c r="I163" s="3">
        <v>39</v>
      </c>
      <c r="J163" s="3">
        <v>57</v>
      </c>
      <c r="K163" s="3">
        <v>65</v>
      </c>
      <c r="L163" s="2" t="s">
        <v>103</v>
      </c>
      <c r="M163" s="2">
        <f t="shared" si="50"/>
        <v>-5.9867734075878865E-2</v>
      </c>
      <c r="N163" s="2" t="s">
        <v>105</v>
      </c>
      <c r="O163" s="3">
        <f t="shared" si="63"/>
        <v>-4.4862126310090122E-3</v>
      </c>
      <c r="P163" s="2" t="s">
        <v>36</v>
      </c>
      <c r="Q163" s="3">
        <f t="shared" si="64"/>
        <v>-5.1398074022508414E-2</v>
      </c>
      <c r="R163" s="2"/>
      <c r="S163" s="2"/>
      <c r="T163" s="2"/>
      <c r="U163" s="2"/>
      <c r="V163" s="2">
        <f t="shared" si="51"/>
        <v>-3.1326139923424978E-2</v>
      </c>
      <c r="W163">
        <f t="shared" si="52"/>
        <v>3.9370383261785991E-2</v>
      </c>
      <c r="X163" s="3">
        <v>200</v>
      </c>
      <c r="Y163" s="3">
        <v>265</v>
      </c>
      <c r="Z163" s="3">
        <v>60</v>
      </c>
      <c r="AB163" s="2">
        <v>3</v>
      </c>
      <c r="AC163" s="2">
        <f t="shared" si="53"/>
        <v>-9.9779556793131441E-3</v>
      </c>
      <c r="AD163" s="2">
        <f t="shared" si="53"/>
        <v>-4.6099702208299488E-2</v>
      </c>
      <c r="AE163" s="2">
        <f t="shared" si="54"/>
        <v>0.80930232558139537</v>
      </c>
      <c r="AF163" s="2">
        <f t="shared" si="55"/>
        <v>-7.441860465116279E-2</v>
      </c>
      <c r="AG163" s="2">
        <f t="shared" si="56"/>
        <v>-0.12093023255813953</v>
      </c>
      <c r="AH163" s="2">
        <f t="shared" si="57"/>
        <v>-3.6511627906976742E-2</v>
      </c>
      <c r="AI163" s="2">
        <f t="shared" si="58"/>
        <v>2.8735632183908046E-2</v>
      </c>
      <c r="AJ163" s="2">
        <f t="shared" si="59"/>
        <v>11.5625</v>
      </c>
      <c r="AK163" s="2">
        <f t="shared" si="60"/>
        <v>-1.2567901234567911</v>
      </c>
      <c r="AN163">
        <f t="shared" si="62"/>
        <v>-1.6E-2</v>
      </c>
      <c r="AO163">
        <f t="shared" si="61"/>
        <v>1.4773562284874475E-2</v>
      </c>
      <c r="AP163"/>
      <c r="AQ163"/>
      <c r="AR163"/>
    </row>
    <row r="164" spans="1:44" s="3" customFormat="1">
      <c r="A164" s="2" t="s">
        <v>194</v>
      </c>
      <c r="B164" s="3">
        <v>210</v>
      </c>
      <c r="C164" s="3">
        <v>29</v>
      </c>
      <c r="D164" s="3">
        <v>997</v>
      </c>
      <c r="E164" s="3">
        <v>983</v>
      </c>
      <c r="F164" s="2">
        <f t="shared" si="49"/>
        <v>-171</v>
      </c>
      <c r="G164" s="3">
        <v>952</v>
      </c>
      <c r="H164" s="3">
        <v>23</v>
      </c>
      <c r="I164" s="3">
        <v>169</v>
      </c>
      <c r="J164" s="3">
        <v>397</v>
      </c>
      <c r="K164" s="3">
        <v>407</v>
      </c>
      <c r="L164" s="2" t="s">
        <v>26</v>
      </c>
      <c r="M164" s="2">
        <f t="shared" si="50"/>
        <v>6.8858406964148189E-3</v>
      </c>
      <c r="N164" s="2" t="s">
        <v>33</v>
      </c>
      <c r="O164" s="3">
        <f t="shared" si="63"/>
        <v>3.2839560955873717E-2</v>
      </c>
      <c r="P164" s="2" t="s">
        <v>44</v>
      </c>
      <c r="Q164" s="3">
        <f t="shared" si="64"/>
        <v>-4.4491718980436273E-3</v>
      </c>
      <c r="R164" s="2"/>
      <c r="S164" s="2"/>
      <c r="T164" s="2"/>
      <c r="U164" s="2"/>
      <c r="V164" s="2">
        <f t="shared" si="51"/>
        <v>1.0104279505618569E-2</v>
      </c>
      <c r="W164">
        <f t="shared" si="52"/>
        <v>-2.3608410226961252E-2</v>
      </c>
      <c r="X164" s="3">
        <v>246</v>
      </c>
      <c r="Y164" s="3">
        <v>385</v>
      </c>
      <c r="Z164" s="3">
        <v>68</v>
      </c>
      <c r="AB164" s="2">
        <v>3</v>
      </c>
      <c r="AC164" s="2">
        <f t="shared" si="53"/>
        <v>2.2254995366805419E-2</v>
      </c>
      <c r="AD164" s="2">
        <f t="shared" si="53"/>
        <v>1.2769345218673733E-2</v>
      </c>
      <c r="AE164" s="2">
        <f t="shared" si="54"/>
        <v>4.7476190476190476</v>
      </c>
      <c r="AF164" s="2">
        <f t="shared" si="55"/>
        <v>-0.81428571428571428</v>
      </c>
      <c r="AG164" s="2">
        <f t="shared" si="56"/>
        <v>-0.95238095238095233</v>
      </c>
      <c r="AH164" s="2">
        <f t="shared" si="57"/>
        <v>1.1614401858303647E-4</v>
      </c>
      <c r="AI164" s="2">
        <f t="shared" si="58"/>
        <v>1.4042126379137413E-2</v>
      </c>
      <c r="AJ164" s="2">
        <f t="shared" si="59"/>
        <v>6.5672514619883042</v>
      </c>
      <c r="AK164" s="2">
        <f t="shared" si="60"/>
        <v>-2.336476362696974</v>
      </c>
      <c r="AN164">
        <f t="shared" si="62"/>
        <v>-0.17100000000000001</v>
      </c>
      <c r="AO164">
        <f t="shared" si="61"/>
        <v>-2.6650657130551925E-3</v>
      </c>
      <c r="AP164"/>
      <c r="AQ164"/>
      <c r="AR164"/>
    </row>
    <row r="165" spans="1:44" s="3" customFormat="1">
      <c r="A165" s="2" t="s">
        <v>195</v>
      </c>
      <c r="B165" s="3">
        <v>432</v>
      </c>
      <c r="C165" s="3">
        <v>126</v>
      </c>
      <c r="D165" s="3">
        <v>2844</v>
      </c>
      <c r="E165" s="3">
        <v>2835</v>
      </c>
      <c r="F165" s="2">
        <f t="shared" si="49"/>
        <v>49</v>
      </c>
      <c r="G165" s="3">
        <v>2624</v>
      </c>
      <c r="H165" s="3">
        <v>135</v>
      </c>
      <c r="I165" s="3">
        <v>721</v>
      </c>
      <c r="J165" s="3">
        <v>1001</v>
      </c>
      <c r="K165" s="3">
        <v>969</v>
      </c>
      <c r="L165" s="2" t="s">
        <v>65</v>
      </c>
      <c r="M165" s="2">
        <f t="shared" si="50"/>
        <v>-4.558576110850987E-2</v>
      </c>
      <c r="N165" s="2" t="s">
        <v>66</v>
      </c>
      <c r="O165" s="3">
        <f t="shared" si="63"/>
        <v>-6.4442848413183429E-2</v>
      </c>
      <c r="P165" s="2" t="s">
        <v>108</v>
      </c>
      <c r="Q165" s="3">
        <f t="shared" si="64"/>
        <v>-3.4422690802891898E-4</v>
      </c>
      <c r="R165" s="2" t="s">
        <v>109</v>
      </c>
      <c r="S165" s="3">
        <f>S42/F42-S103/F103</f>
        <v>-3.9303372034887041E-3</v>
      </c>
      <c r="T165" s="2"/>
      <c r="U165" s="2"/>
      <c r="V165" s="2">
        <f t="shared" si="51"/>
        <v>-7.2015840389819563E-2</v>
      </c>
      <c r="W165">
        <f t="shared" si="52"/>
        <v>7.0287761791011705E-2</v>
      </c>
      <c r="X165" s="3">
        <v>662</v>
      </c>
      <c r="Y165" s="3">
        <v>610</v>
      </c>
      <c r="Z165" s="3">
        <v>480</v>
      </c>
      <c r="AB165" s="2">
        <v>4</v>
      </c>
      <c r="AC165" s="2">
        <f t="shared" si="53"/>
        <v>1.3447665605879067E-2</v>
      </c>
      <c r="AD165" s="2">
        <f t="shared" si="53"/>
        <v>2.8550001190410026E-3</v>
      </c>
      <c r="AE165" s="2">
        <f t="shared" si="54"/>
        <v>6.583333333333333</v>
      </c>
      <c r="AF165" s="2">
        <f t="shared" si="55"/>
        <v>0.11342592592592593</v>
      </c>
      <c r="AG165" s="2">
        <f t="shared" si="56"/>
        <v>-0.17824074074074073</v>
      </c>
      <c r="AH165" s="2">
        <f t="shared" si="57"/>
        <v>-8.6228600201409877E-2</v>
      </c>
      <c r="AI165" s="2">
        <f t="shared" si="58"/>
        <v>3.1645569620253164E-3</v>
      </c>
      <c r="AJ165" s="2">
        <f t="shared" si="59"/>
        <v>-52.551020408163268</v>
      </c>
      <c r="AK165" s="2">
        <f t="shared" si="60"/>
        <v>-0.97600418755854512</v>
      </c>
      <c r="AN165">
        <f t="shared" si="62"/>
        <v>4.9000000000000002E-2</v>
      </c>
      <c r="AO165">
        <f t="shared" si="61"/>
        <v>-7.4870840508860614E-2</v>
      </c>
      <c r="AP165"/>
      <c r="AQ165"/>
      <c r="AR165"/>
    </row>
    <row r="166" spans="1:44" s="3" customFormat="1">
      <c r="A166" s="2" t="s">
        <v>196</v>
      </c>
      <c r="B166" s="3">
        <v>104</v>
      </c>
      <c r="C166" s="3">
        <v>26</v>
      </c>
      <c r="D166" s="3">
        <v>538</v>
      </c>
      <c r="E166" s="3">
        <v>538</v>
      </c>
      <c r="F166" s="2">
        <f t="shared" si="49"/>
        <v>248</v>
      </c>
      <c r="G166" s="3">
        <v>514</v>
      </c>
      <c r="H166" s="3">
        <v>14</v>
      </c>
      <c r="I166" s="3">
        <v>114</v>
      </c>
      <c r="J166" s="3">
        <v>218</v>
      </c>
      <c r="K166" s="3">
        <v>185</v>
      </c>
      <c r="L166" s="2" t="s">
        <v>111</v>
      </c>
      <c r="M166" s="2">
        <f t="shared" si="50"/>
        <v>1.3807612569829542E-2</v>
      </c>
      <c r="N166" s="2" t="s">
        <v>74</v>
      </c>
      <c r="O166" s="3">
        <f t="shared" si="63"/>
        <v>5.8365758754863606E-3</v>
      </c>
      <c r="P166" s="2" t="s">
        <v>112</v>
      </c>
      <c r="Q166" s="3">
        <f t="shared" si="64"/>
        <v>9.8297537710509975E-3</v>
      </c>
      <c r="R166" s="2" t="s">
        <v>58</v>
      </c>
      <c r="S166" s="3">
        <f t="shared" ref="S166:S174" si="65">S43/F43-S104/F104</f>
        <v>7.4879745090229488E-2</v>
      </c>
      <c r="T166" s="2"/>
      <c r="U166" s="2"/>
      <c r="V166" s="2">
        <f t="shared" si="51"/>
        <v>3.0745427249609381E-2</v>
      </c>
      <c r="W166">
        <f t="shared" si="52"/>
        <v>-1.8939509993157522E-2</v>
      </c>
      <c r="X166" s="3">
        <v>178</v>
      </c>
      <c r="Y166" s="3">
        <v>287</v>
      </c>
      <c r="Z166" s="3">
        <v>240</v>
      </c>
      <c r="AB166" s="2">
        <v>4</v>
      </c>
      <c r="AC166" s="2">
        <f t="shared" si="53"/>
        <v>1.8924190896371318E-2</v>
      </c>
      <c r="AD166" s="2">
        <f t="shared" si="53"/>
        <v>9.7837964806928301E-3</v>
      </c>
      <c r="AE166" s="2">
        <f t="shared" si="54"/>
        <v>5.1730769230769234</v>
      </c>
      <c r="AF166" s="2">
        <f t="shared" si="55"/>
        <v>2.3846153846153846</v>
      </c>
      <c r="AG166" s="2">
        <f t="shared" si="56"/>
        <v>2.1346153846153846</v>
      </c>
      <c r="AH166" s="2">
        <f t="shared" si="57"/>
        <v>8.426966292134852E-3</v>
      </c>
      <c r="AI166" s="2">
        <f t="shared" si="58"/>
        <v>0</v>
      </c>
      <c r="AJ166" s="2">
        <f t="shared" si="59"/>
        <v>-1.0725806451612903</v>
      </c>
      <c r="AK166" s="2">
        <f t="shared" si="60"/>
        <v>-0.61601062946354557</v>
      </c>
      <c r="AN166">
        <f t="shared" si="62"/>
        <v>0.248</v>
      </c>
      <c r="AO166">
        <f t="shared" si="61"/>
        <v>2.096163076891655E-2</v>
      </c>
      <c r="AP166"/>
      <c r="AQ166"/>
      <c r="AR166"/>
    </row>
    <row r="167" spans="1:44" s="3" customFormat="1">
      <c r="A167" s="2" t="s">
        <v>197</v>
      </c>
      <c r="B167" s="3">
        <v>89</v>
      </c>
      <c r="C167" s="3">
        <v>31</v>
      </c>
      <c r="D167" s="3">
        <v>230</v>
      </c>
      <c r="E167" s="3">
        <v>99</v>
      </c>
      <c r="F167" s="2">
        <f t="shared" si="49"/>
        <v>-40</v>
      </c>
      <c r="G167" s="3">
        <v>84</v>
      </c>
      <c r="H167" s="3">
        <v>132</v>
      </c>
      <c r="I167" s="3">
        <v>27</v>
      </c>
      <c r="J167" s="3">
        <v>38</v>
      </c>
      <c r="K167" s="3">
        <v>33</v>
      </c>
      <c r="L167" s="2" t="s">
        <v>114</v>
      </c>
      <c r="M167" s="2">
        <f t="shared" si="50"/>
        <v>0.19701280227596019</v>
      </c>
      <c r="N167" s="2" t="s">
        <v>115</v>
      </c>
      <c r="O167" s="3">
        <f t="shared" si="63"/>
        <v>0.18752963489805596</v>
      </c>
      <c r="P167" s="2" t="s">
        <v>116</v>
      </c>
      <c r="Q167" s="3">
        <f t="shared" si="64"/>
        <v>0.21455666192508299</v>
      </c>
      <c r="R167" s="2" t="s">
        <v>117</v>
      </c>
      <c r="S167" s="3">
        <f t="shared" si="65"/>
        <v>0.18421052631578949</v>
      </c>
      <c r="T167" s="2"/>
      <c r="U167" s="2"/>
      <c r="V167" s="2">
        <f t="shared" si="51"/>
        <v>0.26126126126126131</v>
      </c>
      <c r="W167">
        <f t="shared" si="52"/>
        <v>-0.21123755334281652</v>
      </c>
      <c r="X167" s="3">
        <v>62</v>
      </c>
      <c r="Y167" s="3">
        <v>54</v>
      </c>
      <c r="Z167" s="3">
        <v>25</v>
      </c>
      <c r="AB167" s="2">
        <v>4</v>
      </c>
      <c r="AC167" s="2">
        <f t="shared" si="53"/>
        <v>-3.1057373162636459E-2</v>
      </c>
      <c r="AD167" s="2">
        <f t="shared" si="53"/>
        <v>0.17401612138454242</v>
      </c>
      <c r="AE167" s="2">
        <f t="shared" si="54"/>
        <v>2.5842696629213484</v>
      </c>
      <c r="AF167" s="2">
        <f t="shared" si="55"/>
        <v>-0.449438202247191</v>
      </c>
      <c r="AG167" s="2">
        <f t="shared" si="56"/>
        <v>-0.797752808988764</v>
      </c>
      <c r="AH167" s="2">
        <f t="shared" si="57"/>
        <v>0.18394345777455595</v>
      </c>
      <c r="AI167" s="2">
        <f t="shared" si="58"/>
        <v>0.56956521739130439</v>
      </c>
      <c r="AJ167" s="2">
        <f t="shared" si="59"/>
        <v>3.1</v>
      </c>
      <c r="AK167" s="2">
        <f t="shared" si="60"/>
        <v>-0.80852994555353896</v>
      </c>
      <c r="AN167">
        <f t="shared" si="62"/>
        <v>-0.04</v>
      </c>
      <c r="AO167">
        <f t="shared" si="61"/>
        <v>8.7245139876718836E-2</v>
      </c>
      <c r="AP167"/>
      <c r="AQ167"/>
      <c r="AR167"/>
    </row>
    <row r="168" spans="1:44" s="3" customFormat="1">
      <c r="A168" s="2" t="s">
        <v>198</v>
      </c>
      <c r="B168" s="3">
        <v>79</v>
      </c>
      <c r="C168" s="3">
        <v>8</v>
      </c>
      <c r="D168" s="3">
        <v>207</v>
      </c>
      <c r="E168" s="3">
        <v>206</v>
      </c>
      <c r="F168" s="2">
        <f t="shared" si="49"/>
        <v>-33</v>
      </c>
      <c r="G168" s="3">
        <v>203</v>
      </c>
      <c r="H168" s="3">
        <v>13</v>
      </c>
      <c r="I168" s="3">
        <v>60</v>
      </c>
      <c r="J168" s="3">
        <v>63</v>
      </c>
      <c r="K168" s="3">
        <v>71</v>
      </c>
      <c r="L168" s="2" t="s">
        <v>83</v>
      </c>
      <c r="M168" s="2">
        <f t="shared" si="50"/>
        <v>4.1021671826625389E-2</v>
      </c>
      <c r="N168" s="2" t="s">
        <v>119</v>
      </c>
      <c r="O168" s="3">
        <f t="shared" si="63"/>
        <v>4.5493636050911557E-2</v>
      </c>
      <c r="P168" s="2" t="s">
        <v>120</v>
      </c>
      <c r="Q168" s="3">
        <f t="shared" si="64"/>
        <v>-1.556587547299626E-2</v>
      </c>
      <c r="R168" s="2" t="s">
        <v>121</v>
      </c>
      <c r="S168" s="3">
        <f t="shared" si="65"/>
        <v>2.8981768145854847E-2</v>
      </c>
      <c r="T168" s="2"/>
      <c r="U168" s="2"/>
      <c r="V168" s="2">
        <f t="shared" si="51"/>
        <v>3.6377708978328149E-2</v>
      </c>
      <c r="W168">
        <f t="shared" si="52"/>
        <v>-3.1991744066047545E-2</v>
      </c>
      <c r="X168" s="3">
        <v>100</v>
      </c>
      <c r="Y168" s="3">
        <v>95</v>
      </c>
      <c r="Z168" s="3">
        <v>106</v>
      </c>
      <c r="AB168" s="2">
        <v>4</v>
      </c>
      <c r="AC168" s="2">
        <f t="shared" si="53"/>
        <v>-3.0099759201924758E-3</v>
      </c>
      <c r="AD168" s="2">
        <f t="shared" si="53"/>
        <v>1.9263845889232883E-2</v>
      </c>
      <c r="AE168" s="2">
        <f t="shared" si="54"/>
        <v>2.6202531645569622</v>
      </c>
      <c r="AF168" s="2">
        <f t="shared" si="55"/>
        <v>-0.41772151898734178</v>
      </c>
      <c r="AG168" s="2">
        <f t="shared" si="56"/>
        <v>-0.51898734177215189</v>
      </c>
      <c r="AH168" s="2">
        <f t="shared" si="57"/>
        <v>-1.2658227848101195E-3</v>
      </c>
      <c r="AI168" s="2">
        <f t="shared" si="58"/>
        <v>4.830917874396135E-3</v>
      </c>
      <c r="AJ168" s="2">
        <f t="shared" si="59"/>
        <v>7.1515151515151514</v>
      </c>
      <c r="AK168" s="2">
        <f t="shared" si="60"/>
        <v>-0.87943262411347778</v>
      </c>
      <c r="AN168">
        <f t="shared" si="62"/>
        <v>-3.3000000000000002E-2</v>
      </c>
      <c r="AO168">
        <f t="shared" si="61"/>
        <v>1.7113863089095349E-2</v>
      </c>
      <c r="AP168"/>
      <c r="AQ168"/>
      <c r="AR168"/>
    </row>
    <row r="169" spans="1:44" s="3" customFormat="1">
      <c r="A169" s="2" t="s">
        <v>199</v>
      </c>
      <c r="B169" s="3">
        <v>55</v>
      </c>
      <c r="C169" s="3">
        <v>23</v>
      </c>
      <c r="D169" s="3">
        <v>318</v>
      </c>
      <c r="E169" s="3">
        <v>316</v>
      </c>
      <c r="F169" s="2">
        <f t="shared" si="49"/>
        <v>-23</v>
      </c>
      <c r="G169" s="3">
        <v>300</v>
      </c>
      <c r="H169" s="3">
        <v>13</v>
      </c>
      <c r="I169" s="3">
        <v>74</v>
      </c>
      <c r="J169" s="3">
        <v>123</v>
      </c>
      <c r="K169" s="3">
        <v>108</v>
      </c>
      <c r="L169" s="2" t="s">
        <v>123</v>
      </c>
      <c r="M169" s="2">
        <f t="shared" si="50"/>
        <v>1.2283700064088854E-2</v>
      </c>
      <c r="N169" s="2" t="s">
        <v>84</v>
      </c>
      <c r="O169" s="3">
        <f t="shared" si="63"/>
        <v>3.6044055163901342E-2</v>
      </c>
      <c r="P169" s="2" t="s">
        <v>124</v>
      </c>
      <c r="Q169" s="3">
        <f t="shared" si="64"/>
        <v>1.5891666073251209E-2</v>
      </c>
      <c r="R169" s="2" t="s">
        <v>125</v>
      </c>
      <c r="S169" s="3">
        <f t="shared" si="65"/>
        <v>2.518455220869234E-2</v>
      </c>
      <c r="T169" s="2"/>
      <c r="U169" s="2"/>
      <c r="V169" s="2">
        <f t="shared" si="51"/>
        <v>2.902988440266796E-2</v>
      </c>
      <c r="W169">
        <f t="shared" si="52"/>
        <v>-2.3784091718293765E-2</v>
      </c>
      <c r="X169" s="3">
        <v>65</v>
      </c>
      <c r="Y169" s="3">
        <v>60</v>
      </c>
      <c r="Z169" s="3">
        <v>42</v>
      </c>
      <c r="AB169" s="2">
        <v>4</v>
      </c>
      <c r="AC169" s="2">
        <f t="shared" si="53"/>
        <v>7.6052125614185062E-2</v>
      </c>
      <c r="AD169" s="2">
        <f t="shared" si="53"/>
        <v>2.419948254171711E-2</v>
      </c>
      <c r="AE169" s="2">
        <f t="shared" si="54"/>
        <v>5.7818181818181822</v>
      </c>
      <c r="AF169" s="2">
        <f t="shared" si="55"/>
        <v>-0.41818181818181815</v>
      </c>
      <c r="AG169" s="2">
        <f t="shared" si="56"/>
        <v>-0.83636363636363631</v>
      </c>
      <c r="AH169" s="2">
        <f t="shared" si="57"/>
        <v>1.2587412587412639E-2</v>
      </c>
      <c r="AI169" s="2">
        <f t="shared" si="58"/>
        <v>6.2893081761006293E-3</v>
      </c>
      <c r="AJ169" s="2">
        <f t="shared" si="59"/>
        <v>14.043478260869565</v>
      </c>
      <c r="AK169" s="2">
        <f t="shared" si="60"/>
        <v>-0.81929681112019559</v>
      </c>
      <c r="AN169">
        <f t="shared" si="62"/>
        <v>-2.3E-2</v>
      </c>
      <c r="AO169">
        <f t="shared" si="61"/>
        <v>4.8304018609508503E-3</v>
      </c>
      <c r="AP169"/>
      <c r="AQ169"/>
      <c r="AR169"/>
    </row>
    <row r="170" spans="1:44" s="3" customFormat="1">
      <c r="A170" s="2" t="s">
        <v>200</v>
      </c>
      <c r="B170" s="3">
        <v>54</v>
      </c>
      <c r="C170" s="3">
        <v>9</v>
      </c>
      <c r="D170" s="3">
        <v>168</v>
      </c>
      <c r="E170" s="3">
        <v>167</v>
      </c>
      <c r="F170" s="2">
        <f t="shared" si="49"/>
        <v>-49</v>
      </c>
      <c r="G170" s="3">
        <v>148</v>
      </c>
      <c r="H170" s="3">
        <v>3</v>
      </c>
      <c r="I170" s="3">
        <v>37</v>
      </c>
      <c r="J170" s="3">
        <v>71</v>
      </c>
      <c r="K170" s="3">
        <v>56</v>
      </c>
      <c r="L170" s="2" t="s">
        <v>65</v>
      </c>
      <c r="M170" s="2">
        <f t="shared" si="50"/>
        <v>-5.4362416107382461E-3</v>
      </c>
      <c r="N170" s="2" t="s">
        <v>97</v>
      </c>
      <c r="O170" s="3">
        <f t="shared" si="63"/>
        <v>-6.8053691275167777E-2</v>
      </c>
      <c r="P170" s="2" t="s">
        <v>127</v>
      </c>
      <c r="Q170" s="3">
        <f t="shared" si="64"/>
        <v>-0.11006711409395975</v>
      </c>
      <c r="R170" s="2" t="s">
        <v>98</v>
      </c>
      <c r="S170" s="3">
        <f t="shared" si="65"/>
        <v>-5.9798657718120818E-2</v>
      </c>
      <c r="T170" s="2"/>
      <c r="U170" s="2"/>
      <c r="V170" s="2">
        <f t="shared" si="51"/>
        <v>-4.1677852348993349E-2</v>
      </c>
      <c r="W170">
        <f t="shared" si="52"/>
        <v>6.5973154362416131E-2</v>
      </c>
      <c r="X170" s="3">
        <v>41</v>
      </c>
      <c r="Y170" s="3">
        <v>42</v>
      </c>
      <c r="Z170" s="3">
        <v>13</v>
      </c>
      <c r="AB170" s="2">
        <v>4</v>
      </c>
      <c r="AC170" s="2">
        <f t="shared" si="53"/>
        <v>-3.751677852348978E-2</v>
      </c>
      <c r="AD170" s="2">
        <f t="shared" si="53"/>
        <v>-4.0268456375839451E-4</v>
      </c>
      <c r="AE170" s="2">
        <f t="shared" si="54"/>
        <v>3.1111111111111112</v>
      </c>
      <c r="AF170" s="2">
        <f t="shared" si="55"/>
        <v>-0.90740740740740744</v>
      </c>
      <c r="AG170" s="2">
        <f t="shared" si="56"/>
        <v>-1.0740740740740742</v>
      </c>
      <c r="AH170" s="2">
        <f t="shared" si="57"/>
        <v>-2.032520325203252E-2</v>
      </c>
      <c r="AI170" s="2">
        <f t="shared" si="58"/>
        <v>5.9523809523809521E-3</v>
      </c>
      <c r="AJ170" s="2">
        <f t="shared" si="59"/>
        <v>4.0204081632653059</v>
      </c>
      <c r="AK170" s="2">
        <f t="shared" si="60"/>
        <v>-1.5829307568437985</v>
      </c>
      <c r="AN170">
        <f t="shared" si="62"/>
        <v>-4.9000000000000002E-2</v>
      </c>
      <c r="AO170">
        <f t="shared" si="61"/>
        <v>-4.1275167785234879E-2</v>
      </c>
      <c r="AP170"/>
      <c r="AQ170"/>
      <c r="AR170"/>
    </row>
    <row r="171" spans="1:44" s="3" customFormat="1">
      <c r="A171" s="2" t="s">
        <v>201</v>
      </c>
      <c r="B171" s="3">
        <v>51</v>
      </c>
      <c r="C171" s="3">
        <v>23</v>
      </c>
      <c r="D171" s="3">
        <v>219</v>
      </c>
      <c r="E171" s="3">
        <v>201</v>
      </c>
      <c r="F171" s="2">
        <f t="shared" si="49"/>
        <v>32</v>
      </c>
      <c r="G171" s="3">
        <v>188</v>
      </c>
      <c r="H171" s="3">
        <v>25</v>
      </c>
      <c r="I171" s="3">
        <v>55</v>
      </c>
      <c r="J171" s="3">
        <v>81</v>
      </c>
      <c r="K171" s="3">
        <v>57</v>
      </c>
      <c r="L171" s="2" t="s">
        <v>129</v>
      </c>
      <c r="M171" s="2">
        <f t="shared" si="50"/>
        <v>-0.12931034482758619</v>
      </c>
      <c r="N171" s="2" t="s">
        <v>130</v>
      </c>
      <c r="O171" s="3">
        <f t="shared" si="63"/>
        <v>6.3793103448276101E-3</v>
      </c>
      <c r="P171" s="2" t="s">
        <v>131</v>
      </c>
      <c r="Q171" s="3">
        <f t="shared" si="64"/>
        <v>-9.3103448275862061E-2</v>
      </c>
      <c r="R171" s="2" t="s">
        <v>132</v>
      </c>
      <c r="S171" s="3">
        <f t="shared" si="65"/>
        <v>-8.8275862068965538E-2</v>
      </c>
      <c r="T171" s="2"/>
      <c r="U171" s="2"/>
      <c r="V171" s="2">
        <f t="shared" si="51"/>
        <v>2.4137931034483029E-3</v>
      </c>
      <c r="W171">
        <f t="shared" si="52"/>
        <v>7.5517241379310374E-2</v>
      </c>
      <c r="X171" s="3">
        <v>40</v>
      </c>
      <c r="Y171" s="3">
        <v>54</v>
      </c>
      <c r="Z171" s="3">
        <v>0</v>
      </c>
      <c r="AB171" s="2">
        <v>4</v>
      </c>
      <c r="AC171" s="2">
        <f t="shared" si="53"/>
        <v>-4.7586206896551797E-2</v>
      </c>
      <c r="AD171" s="2">
        <f t="shared" si="53"/>
        <v>-0.115</v>
      </c>
      <c r="AE171" s="2">
        <f t="shared" si="54"/>
        <v>4.2941176470588234</v>
      </c>
      <c r="AF171" s="2">
        <f t="shared" si="55"/>
        <v>0.62745098039215685</v>
      </c>
      <c r="AG171" s="2">
        <f t="shared" si="56"/>
        <v>0.17647058823529413</v>
      </c>
      <c r="AH171" s="2">
        <f t="shared" si="57"/>
        <v>-0.45098039215686275</v>
      </c>
      <c r="AI171" s="2">
        <f t="shared" si="58"/>
        <v>8.2191780821917804E-2</v>
      </c>
      <c r="AJ171" s="2">
        <f t="shared" si="59"/>
        <v>-4.875</v>
      </c>
      <c r="AK171" s="2">
        <f t="shared" si="60"/>
        <v>31.285714285713947</v>
      </c>
      <c r="AN171">
        <f t="shared" si="62"/>
        <v>3.2000000000000001E-2</v>
      </c>
      <c r="AO171">
        <f t="shared" si="61"/>
        <v>0.11741379310344829</v>
      </c>
      <c r="AP171"/>
      <c r="AQ171"/>
      <c r="AR171"/>
    </row>
    <row r="172" spans="1:44" s="3" customFormat="1">
      <c r="A172" s="2" t="s">
        <v>202</v>
      </c>
      <c r="B172" s="3">
        <v>40</v>
      </c>
      <c r="C172" s="3">
        <v>11</v>
      </c>
      <c r="D172" s="3">
        <v>179</v>
      </c>
      <c r="E172" s="3">
        <v>179</v>
      </c>
      <c r="F172" s="2">
        <f t="shared" si="49"/>
        <v>8</v>
      </c>
      <c r="G172" s="3">
        <v>174</v>
      </c>
      <c r="H172" s="3">
        <v>4</v>
      </c>
      <c r="I172" s="3">
        <v>35</v>
      </c>
      <c r="J172" s="3">
        <v>68</v>
      </c>
      <c r="K172" s="3">
        <v>71</v>
      </c>
      <c r="L172" s="2" t="s">
        <v>90</v>
      </c>
      <c r="M172" s="2">
        <f t="shared" si="50"/>
        <v>2.8861942655046102E-2</v>
      </c>
      <c r="N172" s="2" t="s">
        <v>84</v>
      </c>
      <c r="O172" s="3">
        <f t="shared" si="63"/>
        <v>-0.11500568397120123</v>
      </c>
      <c r="P172" s="2" t="s">
        <v>108</v>
      </c>
      <c r="Q172" s="3">
        <f t="shared" si="64"/>
        <v>-2.0083364910951113E-2</v>
      </c>
      <c r="R172" s="2" t="s">
        <v>134</v>
      </c>
      <c r="S172" s="3">
        <f t="shared" si="65"/>
        <v>-7.3007452317797136E-2</v>
      </c>
      <c r="T172" s="2"/>
      <c r="U172" s="2"/>
      <c r="V172" s="2">
        <f t="shared" si="51"/>
        <v>-0.17159277504105092</v>
      </c>
      <c r="W172">
        <f t="shared" si="52"/>
        <v>0.10401667298219031</v>
      </c>
      <c r="X172" s="3">
        <v>50</v>
      </c>
      <c r="Y172" s="3">
        <v>66</v>
      </c>
      <c r="Z172" s="3">
        <v>52</v>
      </c>
      <c r="AB172" s="2">
        <v>4</v>
      </c>
      <c r="AC172" s="2">
        <f t="shared" si="53"/>
        <v>-1.2631047113806915E-3</v>
      </c>
      <c r="AD172" s="2">
        <f t="shared" si="53"/>
        <v>-2.7788303650372673E-3</v>
      </c>
      <c r="AE172" s="2">
        <f t="shared" si="54"/>
        <v>4.4749999999999996</v>
      </c>
      <c r="AF172" s="2">
        <f t="shared" si="55"/>
        <v>0.2</v>
      </c>
      <c r="AG172" s="2">
        <f t="shared" si="56"/>
        <v>-7.4999999999999997E-2</v>
      </c>
      <c r="AH172" s="2">
        <f t="shared" si="57"/>
        <v>-5.5000000000000021E-2</v>
      </c>
      <c r="AI172" s="2">
        <f t="shared" si="58"/>
        <v>0</v>
      </c>
      <c r="AJ172" s="2">
        <f t="shared" si="59"/>
        <v>-20.75</v>
      </c>
      <c r="AK172" s="2">
        <f t="shared" si="60"/>
        <v>-0.60618329039381713</v>
      </c>
      <c r="AN172">
        <f t="shared" si="62"/>
        <v>8.0000000000000002E-3</v>
      </c>
      <c r="AO172">
        <f t="shared" si="61"/>
        <v>-0.16881394467601363</v>
      </c>
      <c r="AP172"/>
      <c r="AQ172"/>
      <c r="AR172"/>
    </row>
    <row r="173" spans="1:44" s="3" customFormat="1">
      <c r="A173" s="2" t="s">
        <v>203</v>
      </c>
      <c r="B173" s="3">
        <v>48</v>
      </c>
      <c r="C173" s="3">
        <v>9</v>
      </c>
      <c r="D173" s="3">
        <v>161</v>
      </c>
      <c r="E173" s="3">
        <v>161</v>
      </c>
      <c r="F173" s="2">
        <f t="shared" si="49"/>
        <v>-50</v>
      </c>
      <c r="G173" s="3">
        <v>156</v>
      </c>
      <c r="H173" s="3">
        <v>3</v>
      </c>
      <c r="I173" s="3">
        <v>36</v>
      </c>
      <c r="J173" s="3">
        <v>64</v>
      </c>
      <c r="K173" s="3">
        <v>57</v>
      </c>
      <c r="L173" s="2" t="s">
        <v>105</v>
      </c>
      <c r="M173" s="2">
        <f t="shared" si="50"/>
        <v>-1.7658442186744075E-2</v>
      </c>
      <c r="N173" s="2" t="s">
        <v>73</v>
      </c>
      <c r="O173" s="3">
        <f t="shared" si="63"/>
        <v>1.0280599903241414E-2</v>
      </c>
      <c r="P173" s="2" t="s">
        <v>136</v>
      </c>
      <c r="Q173" s="3">
        <f t="shared" si="64"/>
        <v>1.9351717464925006E-2</v>
      </c>
      <c r="R173" s="2" t="s">
        <v>137</v>
      </c>
      <c r="S173" s="3">
        <f t="shared" si="65"/>
        <v>4.1606192549588777E-2</v>
      </c>
      <c r="T173" s="2" t="s">
        <v>138</v>
      </c>
      <c r="U173" s="3">
        <f>U50/F50-U111/F111</f>
        <v>3.8582486695694237E-2</v>
      </c>
      <c r="V173" s="2">
        <f t="shared" si="51"/>
        <v>5.6119980648282553E-2</v>
      </c>
      <c r="W173">
        <f t="shared" si="52"/>
        <v>-4.5113691340106454E-2</v>
      </c>
      <c r="X173" s="3">
        <v>49</v>
      </c>
      <c r="Y173" s="3">
        <v>53</v>
      </c>
      <c r="Z173" s="3">
        <v>36</v>
      </c>
      <c r="AB173" s="2">
        <v>5</v>
      </c>
      <c r="AC173" s="2">
        <f t="shared" si="53"/>
        <v>-3.2051282051282159E-2</v>
      </c>
      <c r="AD173" s="2">
        <f t="shared" si="53"/>
        <v>8.3454281567489075E-3</v>
      </c>
      <c r="AE173" s="2">
        <f t="shared" si="54"/>
        <v>3.3541666666666665</v>
      </c>
      <c r="AF173" s="2">
        <f t="shared" si="55"/>
        <v>-1.0416666666666667</v>
      </c>
      <c r="AG173" s="2">
        <f t="shared" si="56"/>
        <v>-1.2291666666666667</v>
      </c>
      <c r="AH173" s="2">
        <f t="shared" si="57"/>
        <v>-4.4642857142857151E-2</v>
      </c>
      <c r="AI173" s="2">
        <f t="shared" si="58"/>
        <v>0</v>
      </c>
      <c r="AJ173" s="2">
        <f t="shared" si="59"/>
        <v>4.12</v>
      </c>
      <c r="AK173" s="2">
        <f t="shared" si="60"/>
        <v>-0.80387931034482774</v>
      </c>
      <c r="AN173">
        <f t="shared" si="62"/>
        <v>-0.05</v>
      </c>
      <c r="AO173">
        <f t="shared" si="61"/>
        <v>4.7774552491533617E-2</v>
      </c>
      <c r="AP173"/>
      <c r="AQ173"/>
      <c r="AR173"/>
    </row>
    <row r="174" spans="1:44" s="3" customFormat="1">
      <c r="A174" s="3" t="s">
        <v>204</v>
      </c>
      <c r="B174" s="3">
        <v>22</v>
      </c>
      <c r="C174" s="3">
        <v>14</v>
      </c>
      <c r="D174" s="3">
        <v>137</v>
      </c>
      <c r="E174" s="3">
        <v>132</v>
      </c>
      <c r="F174" s="2">
        <f t="shared" si="49"/>
        <v>-76</v>
      </c>
      <c r="G174" s="3">
        <v>125</v>
      </c>
      <c r="H174" s="3">
        <v>8</v>
      </c>
      <c r="I174" s="3">
        <v>43</v>
      </c>
      <c r="J174" s="3">
        <v>45</v>
      </c>
      <c r="K174" s="3">
        <v>41</v>
      </c>
      <c r="L174" s="3" t="s">
        <v>140</v>
      </c>
      <c r="M174" s="2">
        <f t="shared" si="50"/>
        <v>4.5396825396825408E-2</v>
      </c>
      <c r="N174" s="3" t="s">
        <v>141</v>
      </c>
      <c r="O174" s="3">
        <f t="shared" si="63"/>
        <v>7.7142857142857152E-2</v>
      </c>
      <c r="P174" s="3" t="s">
        <v>94</v>
      </c>
      <c r="Q174" s="3">
        <f t="shared" si="64"/>
        <v>6.126984126984128E-2</v>
      </c>
      <c r="R174" s="3" t="s">
        <v>117</v>
      </c>
      <c r="S174" s="3">
        <f t="shared" si="65"/>
        <v>4.0952380952380962E-2</v>
      </c>
      <c r="V174" s="2">
        <f t="shared" si="51"/>
        <v>9.3968253968254006E-2</v>
      </c>
      <c r="W174">
        <f t="shared" si="52"/>
        <v>-9.3650793650793651E-2</v>
      </c>
      <c r="X174" s="3">
        <v>19</v>
      </c>
      <c r="Y174" s="3">
        <v>23</v>
      </c>
      <c r="Z174" s="3">
        <v>10</v>
      </c>
      <c r="AB174" s="3">
        <v>4</v>
      </c>
      <c r="AC174" s="2">
        <f t="shared" si="53"/>
        <v>-7.3015873015871424E-3</v>
      </c>
      <c r="AD174" s="2">
        <f t="shared" si="53"/>
        <v>2.8888888888888908E-2</v>
      </c>
      <c r="AE174" s="2">
        <f t="shared" si="54"/>
        <v>6.2272727272727275</v>
      </c>
      <c r="AF174" s="2">
        <f t="shared" si="55"/>
        <v>-3.4545454545454546</v>
      </c>
      <c r="AG174" s="2">
        <f t="shared" si="56"/>
        <v>-4.0909090909090908</v>
      </c>
      <c r="AH174" s="2">
        <f t="shared" si="57"/>
        <v>-0.26794258373205743</v>
      </c>
      <c r="AI174" s="2">
        <f t="shared" si="58"/>
        <v>3.6496350364963501E-2</v>
      </c>
      <c r="AJ174" s="2">
        <f t="shared" si="59"/>
        <v>2.6447368421052633</v>
      </c>
      <c r="AK174" s="2">
        <f t="shared" si="60"/>
        <v>-0.99662162162162127</v>
      </c>
      <c r="AN174">
        <f t="shared" si="62"/>
        <v>-7.5999999999999998E-2</v>
      </c>
      <c r="AO174">
        <f t="shared" si="61"/>
        <v>6.5079365079365098E-2</v>
      </c>
      <c r="AP174"/>
      <c r="AQ174"/>
      <c r="AR174"/>
    </row>
    <row r="175" spans="1:44" s="3" customFormat="1">
      <c r="B175" s="3">
        <f>SUM(B125:B174)</f>
        <v>49904</v>
      </c>
      <c r="C175" s="3">
        <f>SUM(C125:C174)</f>
        <v>16537</v>
      </c>
      <c r="D175" s="3">
        <f t="shared" ref="D175" si="66">SUM(D125:D174)</f>
        <v>424488</v>
      </c>
      <c r="E175" s="3">
        <f t="shared" ref="E175" si="67">SUM(E125:E174)</f>
        <v>420530</v>
      </c>
      <c r="F175" s="3">
        <f t="shared" ref="F175" si="68">SUM(F125:F174)</f>
        <v>-113576</v>
      </c>
      <c r="G175" s="3">
        <f t="shared" ref="G175" si="69">SUM(G125:G174)</f>
        <v>371167</v>
      </c>
      <c r="AC175" s="2"/>
      <c r="AD175" s="2"/>
      <c r="AE175" s="2"/>
      <c r="AF175" s="2"/>
      <c r="AG175" s="2"/>
      <c r="AH175" s="2"/>
      <c r="AI175" s="2"/>
      <c r="AJ175" s="2"/>
      <c r="AK175" s="2"/>
      <c r="AN175"/>
      <c r="AO175"/>
      <c r="AP175"/>
      <c r="AQ175"/>
      <c r="AR175"/>
    </row>
    <row r="177" spans="1:43">
      <c r="A177" s="5" t="s">
        <v>142</v>
      </c>
      <c r="B177" s="7">
        <v>75</v>
      </c>
      <c r="C177" s="2">
        <v>115</v>
      </c>
      <c r="D177" s="2">
        <v>397</v>
      </c>
      <c r="E177" s="2">
        <v>346</v>
      </c>
      <c r="F177" s="2">
        <f t="shared" ref="F177:F184" si="70">F54-F115</f>
        <v>19</v>
      </c>
      <c r="G177" s="3">
        <v>280</v>
      </c>
      <c r="H177" s="3">
        <v>62</v>
      </c>
      <c r="I177" s="3">
        <v>109</v>
      </c>
      <c r="J177" s="3">
        <v>122</v>
      </c>
      <c r="K177" s="3">
        <v>104</v>
      </c>
      <c r="L177" s="6" t="s">
        <v>143</v>
      </c>
      <c r="M177" s="2">
        <f t="shared" ref="M177:M183" si="71">M54/F54-M115/F115</f>
        <v>-6.5399191243410315E-2</v>
      </c>
      <c r="V177" s="2">
        <f t="shared" ref="V177" si="72">V54/F54-V115/F115</f>
        <v>-6.5399191243410315E-2</v>
      </c>
      <c r="W177">
        <f t="shared" ref="W177" si="73">W54/F54-W115/F115</f>
        <v>7.6810704380412043E-2</v>
      </c>
      <c r="X177" s="3">
        <v>123</v>
      </c>
      <c r="Y177" s="3">
        <v>115</v>
      </c>
      <c r="Z177" s="3">
        <v>77</v>
      </c>
      <c r="AB177" s="3">
        <v>1</v>
      </c>
      <c r="AC177" s="2">
        <f t="shared" ref="AC177:AD183" si="74">AC54-AC115</f>
        <v>0.1662079478330829</v>
      </c>
      <c r="AD177" s="2">
        <f t="shared" si="74"/>
        <v>8.4157262930578125E-3</v>
      </c>
      <c r="AE177" s="2">
        <f t="shared" ref="AE177:AE183" si="75">D177/B177</f>
        <v>5.293333333333333</v>
      </c>
      <c r="AF177" s="2">
        <f t="shared" ref="AF177:AF183" si="76">F177/B177</f>
        <v>0.25333333333333335</v>
      </c>
      <c r="AG177" s="2">
        <f t="shared" ref="AG177:AG183" si="77">(F177-C177)/B177</f>
        <v>-1.28</v>
      </c>
      <c r="AH177" s="2">
        <f t="shared" ref="AH177:AH183" si="78">AH54-AH115</f>
        <v>-0.51707317073170733</v>
      </c>
      <c r="AI177" s="2">
        <f t="shared" ref="AI177:AI183" si="79">(D177-E177)/D177</f>
        <v>0.12846347607052896</v>
      </c>
      <c r="AJ177" s="2">
        <f t="shared" ref="AJ177:AJ183" si="80">(F177-G177)/F177</f>
        <v>-13.736842105263158</v>
      </c>
      <c r="AK177" s="2">
        <f t="shared" ref="AK177:AK183" si="81">W177/V177</f>
        <v>-1.1744901262544523</v>
      </c>
      <c r="AN177">
        <f t="shared" si="62"/>
        <v>1.9E-2</v>
      </c>
      <c r="AO177">
        <f t="shared" si="61"/>
        <v>-7.3814917536468155E-2</v>
      </c>
    </row>
    <row r="178" spans="1:43">
      <c r="A178" s="5" t="s">
        <v>145</v>
      </c>
      <c r="B178" s="7">
        <v>79</v>
      </c>
      <c r="C178" s="2">
        <v>158</v>
      </c>
      <c r="D178" s="2">
        <v>618</v>
      </c>
      <c r="E178" s="2">
        <v>595</v>
      </c>
      <c r="F178" s="2">
        <f t="shared" si="70"/>
        <v>200</v>
      </c>
      <c r="G178" s="3">
        <v>501</v>
      </c>
      <c r="H178" s="3">
        <v>69</v>
      </c>
      <c r="I178" s="3">
        <v>188</v>
      </c>
      <c r="J178" s="3">
        <v>206</v>
      </c>
      <c r="K178" s="3">
        <v>148</v>
      </c>
      <c r="L178" s="6" t="s">
        <v>146</v>
      </c>
      <c r="M178" s="2">
        <f t="shared" si="71"/>
        <v>1.6019015257400682E-2</v>
      </c>
      <c r="N178" s="6" t="s">
        <v>147</v>
      </c>
      <c r="O178" s="3">
        <f t="shared" ref="O178:O182" si="82">O55/F55-O116/F116</f>
        <v>2.5802833875948894E-2</v>
      </c>
      <c r="P178" s="6" t="s">
        <v>148</v>
      </c>
      <c r="Q178" s="3">
        <f t="shared" ref="Q178" si="83">Q55/F55-Q116/F116</f>
        <v>1.8119732514248865E-2</v>
      </c>
      <c r="V178" s="2">
        <f t="shared" ref="V178:V183" si="84">V55/F55-V116/F116</f>
        <v>2.1132713440405682E-2</v>
      </c>
      <c r="W178">
        <f t="shared" ref="W178:W183" si="85">W55/F55-W116/F116</f>
        <v>-1.7419493428632804E-2</v>
      </c>
      <c r="X178" s="3">
        <v>178</v>
      </c>
      <c r="Y178" s="3">
        <v>268</v>
      </c>
      <c r="Z178" s="3">
        <v>382</v>
      </c>
      <c r="AB178" s="3">
        <v>3</v>
      </c>
      <c r="AC178" s="2">
        <f t="shared" si="74"/>
        <v>0.43311600813504847</v>
      </c>
      <c r="AD178" s="2">
        <f t="shared" ref="AD178" si="86">AD55-AD116</f>
        <v>2.4996582498486575E-2</v>
      </c>
      <c r="AE178" s="2">
        <f t="shared" si="75"/>
        <v>7.8227848101265822</v>
      </c>
      <c r="AF178" s="2">
        <f t="shared" si="76"/>
        <v>2.5316455696202533</v>
      </c>
      <c r="AG178" s="2">
        <f t="shared" si="77"/>
        <v>0.53164556962025311</v>
      </c>
      <c r="AH178" s="2">
        <f t="shared" si="78"/>
        <v>-0.66292134831460681</v>
      </c>
      <c r="AI178" s="2">
        <f t="shared" si="79"/>
        <v>3.7216828478964403E-2</v>
      </c>
      <c r="AJ178" s="2">
        <f t="shared" si="80"/>
        <v>-1.5049999999999999</v>
      </c>
      <c r="AK178" s="2">
        <f t="shared" si="81"/>
        <v>-0.82429042904290684</v>
      </c>
      <c r="AN178">
        <f t="shared" si="62"/>
        <v>0.2</v>
      </c>
      <c r="AO178">
        <f t="shared" si="61"/>
        <v>-3.8638690580807822E-3</v>
      </c>
    </row>
    <row r="179" spans="1:43">
      <c r="A179" s="5" t="s">
        <v>150</v>
      </c>
      <c r="B179">
        <v>327</v>
      </c>
      <c r="C179">
        <v>548</v>
      </c>
      <c r="D179">
        <v>2928</v>
      </c>
      <c r="E179">
        <v>2860</v>
      </c>
      <c r="F179" s="2">
        <f t="shared" si="70"/>
        <v>1316</v>
      </c>
      <c r="G179">
        <v>2261</v>
      </c>
      <c r="H179" s="3">
        <v>360</v>
      </c>
      <c r="I179" s="3">
        <v>1207</v>
      </c>
      <c r="J179" s="3">
        <v>766</v>
      </c>
      <c r="K179" s="3">
        <v>554</v>
      </c>
      <c r="L179" s="6" t="s">
        <v>151</v>
      </c>
      <c r="M179" s="2">
        <f t="shared" si="71"/>
        <v>-9.0038208043245305E-2</v>
      </c>
      <c r="N179" s="6" t="s">
        <v>152</v>
      </c>
      <c r="O179" s="3">
        <f t="shared" si="82"/>
        <v>-6.2595324782573097E-2</v>
      </c>
      <c r="V179" s="2">
        <f t="shared" si="84"/>
        <v>-9.0533269503314362E-2</v>
      </c>
      <c r="W179">
        <f t="shared" si="85"/>
        <v>4.1449263421468929E-2</v>
      </c>
      <c r="X179" s="3">
        <v>906</v>
      </c>
      <c r="Y179" s="3">
        <v>1430</v>
      </c>
      <c r="Z179" s="3">
        <v>1203</v>
      </c>
      <c r="AB179" s="3">
        <v>2</v>
      </c>
      <c r="AC179" s="2">
        <f t="shared" si="74"/>
        <v>7.0518912484214269E-2</v>
      </c>
      <c r="AD179" s="2">
        <f t="shared" ref="AD179" si="87">AD56-AD117</f>
        <v>-5.0736815289278314E-2</v>
      </c>
      <c r="AE179" s="2">
        <f t="shared" si="75"/>
        <v>8.9541284403669721</v>
      </c>
      <c r="AF179" s="2">
        <f t="shared" si="76"/>
        <v>4.0244648318042815</v>
      </c>
      <c r="AG179" s="2">
        <f t="shared" si="77"/>
        <v>2.3486238532110093</v>
      </c>
      <c r="AH179" s="2">
        <f t="shared" si="78"/>
        <v>-0.93191161876987261</v>
      </c>
      <c r="AI179" s="2">
        <f t="shared" si="79"/>
        <v>2.3224043715846996E-2</v>
      </c>
      <c r="AJ179" s="2">
        <f t="shared" si="80"/>
        <v>-0.71808510638297873</v>
      </c>
      <c r="AK179" s="2">
        <f t="shared" si="81"/>
        <v>-0.45783460211774962</v>
      </c>
      <c r="AN179">
        <f t="shared" si="62"/>
        <v>1.3160000000000001</v>
      </c>
      <c r="AO179">
        <f t="shared" si="61"/>
        <v>-3.9796454214036076E-2</v>
      </c>
    </row>
    <row r="180" spans="1:43">
      <c r="A180" s="5" t="s">
        <v>154</v>
      </c>
      <c r="B180">
        <v>30</v>
      </c>
      <c r="C180">
        <v>29</v>
      </c>
      <c r="D180">
        <v>150</v>
      </c>
      <c r="E180">
        <v>150</v>
      </c>
      <c r="F180" s="2">
        <f t="shared" si="70"/>
        <v>13</v>
      </c>
      <c r="G180">
        <v>90</v>
      </c>
      <c r="H180" s="3">
        <v>0</v>
      </c>
      <c r="I180" s="3">
        <v>73</v>
      </c>
      <c r="J180" s="3">
        <v>54</v>
      </c>
      <c r="K180" s="3">
        <v>23</v>
      </c>
      <c r="L180" s="6" t="s">
        <v>146</v>
      </c>
      <c r="M180" s="2">
        <f t="shared" si="71"/>
        <v>-5.6310679611650483E-2</v>
      </c>
      <c r="N180" s="6" t="s">
        <v>147</v>
      </c>
      <c r="O180" s="3">
        <f t="shared" si="82"/>
        <v>4.4660194174757195E-2</v>
      </c>
      <c r="V180" s="2">
        <f t="shared" si="84"/>
        <v>9.9244875943904631E-3</v>
      </c>
      <c r="W180">
        <f t="shared" si="85"/>
        <v>-0.21564185544768072</v>
      </c>
      <c r="X180" s="3">
        <v>34</v>
      </c>
      <c r="Y180" s="3">
        <v>38</v>
      </c>
      <c r="Z180" s="3">
        <v>26</v>
      </c>
      <c r="AB180" s="3">
        <v>2</v>
      </c>
      <c r="AC180" s="2">
        <f t="shared" si="74"/>
        <v>0.19741100323624594</v>
      </c>
      <c r="AD180" s="2">
        <f t="shared" ref="AD180" si="88">AD57-AD118</f>
        <v>0.11467098166127287</v>
      </c>
      <c r="AE180" s="2">
        <f t="shared" si="75"/>
        <v>5</v>
      </c>
      <c r="AF180" s="2">
        <f t="shared" si="76"/>
        <v>0.43333333333333335</v>
      </c>
      <c r="AG180" s="2">
        <f t="shared" si="77"/>
        <v>-0.53333333333333333</v>
      </c>
      <c r="AH180" s="2">
        <f t="shared" si="78"/>
        <v>0.35686274509803917</v>
      </c>
      <c r="AI180" s="2">
        <f t="shared" si="79"/>
        <v>0</v>
      </c>
      <c r="AJ180" s="2">
        <f t="shared" si="80"/>
        <v>-5.9230769230769234</v>
      </c>
      <c r="AK180" s="2">
        <f t="shared" si="81"/>
        <v>-21.728260869565318</v>
      </c>
      <c r="AN180">
        <f t="shared" si="62"/>
        <v>1.2999999999999999E-2</v>
      </c>
      <c r="AO180">
        <f t="shared" si="61"/>
        <v>-0.10474649406688247</v>
      </c>
    </row>
    <row r="181" spans="1:43">
      <c r="A181" s="5" t="s">
        <v>156</v>
      </c>
      <c r="B181">
        <v>50</v>
      </c>
      <c r="C181">
        <v>60</v>
      </c>
      <c r="D181">
        <v>285</v>
      </c>
      <c r="E181">
        <v>282</v>
      </c>
      <c r="F181" s="2">
        <f t="shared" si="70"/>
        <v>-32</v>
      </c>
      <c r="G181">
        <v>224</v>
      </c>
      <c r="H181" s="3">
        <v>11</v>
      </c>
      <c r="I181" s="3">
        <v>46</v>
      </c>
      <c r="J181" s="3">
        <v>140</v>
      </c>
      <c r="K181" s="3">
        <v>87</v>
      </c>
      <c r="L181" s="6" t="s">
        <v>157</v>
      </c>
      <c r="M181" s="2">
        <f t="shared" si="71"/>
        <v>1.9699536880153634E-2</v>
      </c>
      <c r="N181" s="6" t="s">
        <v>158</v>
      </c>
      <c r="O181" s="3">
        <f t="shared" si="82"/>
        <v>-0.10199932226363945</v>
      </c>
      <c r="V181" s="2">
        <f t="shared" si="84"/>
        <v>-6.4136450920591892E-2</v>
      </c>
      <c r="W181">
        <f t="shared" si="85"/>
        <v>1.7643736586467895E-2</v>
      </c>
      <c r="X181" s="3">
        <v>56</v>
      </c>
      <c r="Y181" s="3">
        <v>103</v>
      </c>
      <c r="Z181" s="3">
        <v>112</v>
      </c>
      <c r="AC181" s="2">
        <f t="shared" si="74"/>
        <v>0.11885236642945896</v>
      </c>
      <c r="AD181" s="2">
        <f t="shared" ref="AD181" si="89">AD58-AD119</f>
        <v>-1.8163334462893921E-2</v>
      </c>
      <c r="AE181" s="2">
        <f t="shared" si="75"/>
        <v>5.7</v>
      </c>
      <c r="AF181" s="2">
        <f t="shared" si="76"/>
        <v>-0.64</v>
      </c>
      <c r="AG181" s="2">
        <f t="shared" si="77"/>
        <v>-1.84</v>
      </c>
      <c r="AH181" s="2">
        <f t="shared" si="78"/>
        <v>-0.34285714285714286</v>
      </c>
      <c r="AI181" s="2">
        <f t="shared" si="79"/>
        <v>1.0526315789473684E-2</v>
      </c>
      <c r="AJ181" s="2">
        <f t="shared" si="80"/>
        <v>8</v>
      </c>
      <c r="AK181" s="2">
        <f t="shared" si="81"/>
        <v>-0.27509686509334319</v>
      </c>
      <c r="AN181">
        <f t="shared" si="62"/>
        <v>-3.2000000000000001E-2</v>
      </c>
      <c r="AO181">
        <f t="shared" si="61"/>
        <v>-4.5973116457697971E-2</v>
      </c>
    </row>
    <row r="182" spans="1:43">
      <c r="A182" s="5" t="s">
        <v>160</v>
      </c>
      <c r="B182">
        <v>237</v>
      </c>
      <c r="C182">
        <v>399</v>
      </c>
      <c r="D182">
        <v>2106</v>
      </c>
      <c r="E182">
        <v>2069</v>
      </c>
      <c r="F182" s="2">
        <f t="shared" si="70"/>
        <v>-138</v>
      </c>
      <c r="G182">
        <v>1254</v>
      </c>
      <c r="H182" s="3">
        <v>147</v>
      </c>
      <c r="I182" s="3">
        <v>872</v>
      </c>
      <c r="J182" s="3">
        <v>694</v>
      </c>
      <c r="K182" s="3">
        <v>383</v>
      </c>
      <c r="L182" s="6" t="s">
        <v>161</v>
      </c>
      <c r="M182" s="2">
        <f t="shared" si="71"/>
        <v>-1.9455778231129262E-2</v>
      </c>
      <c r="N182" s="6" t="s">
        <v>162</v>
      </c>
      <c r="O182" s="3">
        <f t="shared" si="82"/>
        <v>-1.6630210662971934E-2</v>
      </c>
      <c r="P182" s="6" t="s">
        <v>163</v>
      </c>
      <c r="Q182" s="3">
        <f t="shared" ref="Q182" si="90">Q59/F59-Q120/F120</f>
        <v>-2.1397674088781793E-2</v>
      </c>
      <c r="V182" s="2">
        <f t="shared" si="84"/>
        <v>-2.3649127783293089E-2</v>
      </c>
      <c r="W182">
        <f t="shared" si="85"/>
        <v>1.9094400139641921E-2</v>
      </c>
      <c r="X182" s="3">
        <v>351</v>
      </c>
      <c r="Y182" s="3">
        <v>336</v>
      </c>
      <c r="Z182" s="3">
        <v>262</v>
      </c>
      <c r="AC182" s="2">
        <f t="shared" si="74"/>
        <v>0.24012142303873985</v>
      </c>
      <c r="AD182" s="2">
        <f t="shared" ref="AD182" si="91">AD59-AD120</f>
        <v>-1.840028146580408E-2</v>
      </c>
      <c r="AE182" s="2">
        <f t="shared" si="75"/>
        <v>8.886075949367088</v>
      </c>
      <c r="AF182" s="2">
        <f t="shared" si="76"/>
        <v>-0.58227848101265822</v>
      </c>
      <c r="AG182" s="2">
        <f t="shared" si="77"/>
        <v>-2.2658227848101267</v>
      </c>
      <c r="AH182" s="2">
        <f t="shared" si="78"/>
        <v>-0.72912834938151405</v>
      </c>
      <c r="AI182" s="2">
        <f t="shared" si="79"/>
        <v>1.7568850902184234E-2</v>
      </c>
      <c r="AJ182" s="2">
        <f t="shared" si="80"/>
        <v>10.086956521739131</v>
      </c>
      <c r="AK182" s="2">
        <f t="shared" si="81"/>
        <v>-0.80740399031253685</v>
      </c>
      <c r="AN182">
        <f t="shared" si="62"/>
        <v>-0.13800000000000001</v>
      </c>
      <c r="AO182">
        <f t="shared" si="61"/>
        <v>-5.2488463174890643E-3</v>
      </c>
    </row>
    <row r="183" spans="1:43">
      <c r="A183" s="5" t="s">
        <v>164</v>
      </c>
      <c r="B183">
        <v>49</v>
      </c>
      <c r="C183">
        <v>162</v>
      </c>
      <c r="D183">
        <v>452</v>
      </c>
      <c r="E183">
        <v>446</v>
      </c>
      <c r="F183" s="2">
        <f t="shared" si="70"/>
        <v>565</v>
      </c>
      <c r="G183">
        <v>370</v>
      </c>
      <c r="H183" s="3">
        <v>26</v>
      </c>
      <c r="I183" s="3">
        <v>150</v>
      </c>
      <c r="J183" s="3">
        <v>179</v>
      </c>
      <c r="K183" s="3">
        <v>95</v>
      </c>
      <c r="L183" s="6" t="s">
        <v>165</v>
      </c>
      <c r="M183" s="2">
        <f t="shared" si="71"/>
        <v>-4.6891604675876719E-2</v>
      </c>
      <c r="V183" s="2">
        <f t="shared" si="84"/>
        <v>-4.6891604675876719E-2</v>
      </c>
      <c r="W183">
        <f t="shared" si="85"/>
        <v>7.3323422343817168E-2</v>
      </c>
      <c r="X183" s="3">
        <v>117</v>
      </c>
      <c r="Y183" s="3">
        <v>338</v>
      </c>
      <c r="Z183" s="3">
        <v>244</v>
      </c>
      <c r="AC183" s="2">
        <f t="shared" si="74"/>
        <v>0.53644832342234383</v>
      </c>
      <c r="AD183" s="2">
        <f t="shared" ref="AD183" si="92">AD60-AD121</f>
        <v>-5.9969023447215497E-2</v>
      </c>
      <c r="AE183" s="2">
        <f t="shared" si="75"/>
        <v>9.2244897959183678</v>
      </c>
      <c r="AF183" s="2">
        <f t="shared" si="76"/>
        <v>11.530612244897959</v>
      </c>
      <c r="AG183" s="2">
        <f t="shared" si="77"/>
        <v>8.2244897959183678</v>
      </c>
      <c r="AH183" s="2">
        <f t="shared" si="78"/>
        <v>-0.32321646607360899</v>
      </c>
      <c r="AI183" s="2">
        <f t="shared" si="79"/>
        <v>1.3274336283185841E-2</v>
      </c>
      <c r="AJ183" s="2">
        <f t="shared" si="80"/>
        <v>0.34513274336283184</v>
      </c>
      <c r="AK183" s="2">
        <f t="shared" si="81"/>
        <v>-1.5636791031282031</v>
      </c>
      <c r="AN183">
        <f t="shared" si="62"/>
        <v>0.56499999999999995</v>
      </c>
      <c r="AO183">
        <f t="shared" si="61"/>
        <v>1.3077418771338778E-2</v>
      </c>
    </row>
    <row r="184" spans="1:43">
      <c r="B184">
        <f>SUM(B177:B183)</f>
        <v>847</v>
      </c>
      <c r="C184">
        <f t="shared" ref="C184" si="93">SUM(C177:C183)</f>
        <v>1471</v>
      </c>
      <c r="D184">
        <f t="shared" ref="D184" si="94">SUM(D177:D183)</f>
        <v>6936</v>
      </c>
      <c r="E184">
        <f t="shared" ref="E184" si="95">SUM(E177:E183)</f>
        <v>6748</v>
      </c>
      <c r="F184" s="2">
        <f t="shared" si="70"/>
        <v>1943</v>
      </c>
      <c r="G184">
        <f t="shared" ref="G184" si="96">SUM(G177:G183)</f>
        <v>4980</v>
      </c>
    </row>
    <row r="187" spans="1:43">
      <c r="A187" s="3" t="s">
        <v>205</v>
      </c>
      <c r="B187" s="3">
        <v>1617</v>
      </c>
      <c r="C187" s="3">
        <v>3061</v>
      </c>
      <c r="D187" s="3">
        <v>33335</v>
      </c>
      <c r="E187" s="3">
        <v>20949</v>
      </c>
      <c r="F187" s="3">
        <v>32294</v>
      </c>
      <c r="G187" s="3">
        <v>20389</v>
      </c>
      <c r="I187" s="3">
        <v>3336</v>
      </c>
      <c r="J187" s="3">
        <v>13536</v>
      </c>
      <c r="K187" s="3">
        <v>15475</v>
      </c>
      <c r="AQ187">
        <f t="shared" ref="AQ187:AQ194" si="97">J187/B187</f>
        <v>8.371057513914657</v>
      </c>
    </row>
    <row r="188" spans="1:43">
      <c r="A188" s="3" t="s">
        <v>206</v>
      </c>
      <c r="B188" s="3">
        <v>1719</v>
      </c>
      <c r="C188" s="3">
        <v>1778</v>
      </c>
      <c r="D188" s="3">
        <v>29968</v>
      </c>
      <c r="E188" s="3">
        <v>20117</v>
      </c>
      <c r="F188" s="3">
        <v>29640</v>
      </c>
      <c r="G188" s="3">
        <v>19893</v>
      </c>
      <c r="I188" s="3">
        <v>3578</v>
      </c>
      <c r="J188" s="3">
        <v>12325</v>
      </c>
      <c r="K188" s="3">
        <v>13497</v>
      </c>
      <c r="AQ188">
        <f t="shared" si="97"/>
        <v>7.169866201279814</v>
      </c>
    </row>
    <row r="189" spans="1:43">
      <c r="A189" s="3" t="s">
        <v>207</v>
      </c>
      <c r="B189" s="3">
        <v>1900</v>
      </c>
      <c r="C189" s="3">
        <v>1738</v>
      </c>
      <c r="D189" s="3">
        <v>22254</v>
      </c>
      <c r="E189" s="3">
        <v>15279</v>
      </c>
      <c r="F189" s="3">
        <v>21757</v>
      </c>
      <c r="G189" s="3">
        <v>14963</v>
      </c>
      <c r="I189" s="3">
        <v>3035</v>
      </c>
      <c r="J189" s="3">
        <v>9460</v>
      </c>
      <c r="K189" s="3">
        <v>9255</v>
      </c>
      <c r="AQ189">
        <f t="shared" si="97"/>
        <v>4.9789473684210526</v>
      </c>
    </row>
    <row r="190" spans="1:43">
      <c r="A190" s="3" t="s">
        <v>208</v>
      </c>
      <c r="B190" s="3">
        <v>2937</v>
      </c>
      <c r="C190" s="3">
        <v>4988</v>
      </c>
      <c r="D190" s="3">
        <v>38820</v>
      </c>
      <c r="E190" s="3">
        <v>24156</v>
      </c>
      <c r="F190" s="3">
        <v>36984</v>
      </c>
      <c r="G190" s="3">
        <v>23258</v>
      </c>
      <c r="I190" s="3">
        <v>4266</v>
      </c>
      <c r="J190" s="3">
        <v>16048</v>
      </c>
      <c r="K190" s="3">
        <v>17886</v>
      </c>
      <c r="AQ190">
        <f t="shared" si="97"/>
        <v>5.4640789921688802</v>
      </c>
    </row>
    <row r="191" spans="1:43">
      <c r="A191" s="3" t="s">
        <v>209</v>
      </c>
      <c r="B191" s="3">
        <v>1262</v>
      </c>
      <c r="C191" s="3">
        <v>2165</v>
      </c>
      <c r="D191" s="3">
        <v>27428</v>
      </c>
      <c r="E191" s="3">
        <v>18281</v>
      </c>
      <c r="F191" s="3">
        <v>26416</v>
      </c>
      <c r="G191" s="3">
        <v>17805</v>
      </c>
      <c r="I191" s="3">
        <v>2884</v>
      </c>
      <c r="J191" s="3">
        <v>11304</v>
      </c>
      <c r="K191" s="3">
        <v>12594</v>
      </c>
      <c r="AQ191">
        <f t="shared" si="97"/>
        <v>8.9572107765451658</v>
      </c>
    </row>
    <row r="192" spans="1:43">
      <c r="A192" s="3" t="s">
        <v>210</v>
      </c>
      <c r="B192" s="3">
        <v>1283</v>
      </c>
      <c r="C192" s="3">
        <v>1619</v>
      </c>
      <c r="D192" s="3">
        <v>16108</v>
      </c>
      <c r="E192" s="3">
        <v>11460</v>
      </c>
      <c r="F192" s="3">
        <v>15803</v>
      </c>
      <c r="G192" s="3">
        <v>11249</v>
      </c>
      <c r="I192" s="3">
        <v>1862</v>
      </c>
      <c r="J192" s="3">
        <v>6277</v>
      </c>
      <c r="K192" s="3">
        <v>7661</v>
      </c>
      <c r="AQ192">
        <f t="shared" si="97"/>
        <v>4.8924395946999217</v>
      </c>
    </row>
    <row r="193" spans="1:43">
      <c r="A193" s="3" t="s">
        <v>211</v>
      </c>
      <c r="B193" s="3">
        <v>1819</v>
      </c>
      <c r="C193" s="3">
        <v>1094</v>
      </c>
      <c r="D193" s="3">
        <v>10199</v>
      </c>
      <c r="E193" s="3">
        <v>7042</v>
      </c>
      <c r="F193" s="3">
        <v>9449</v>
      </c>
      <c r="G193" s="3">
        <v>6786</v>
      </c>
      <c r="I193" s="3">
        <v>1744</v>
      </c>
      <c r="J193" s="3">
        <v>4301</v>
      </c>
      <c r="K193" s="3">
        <v>4099</v>
      </c>
      <c r="AQ193">
        <f t="shared" si="97"/>
        <v>2.3644859813084111</v>
      </c>
    </row>
    <row r="194" spans="1:43">
      <c r="A194" s="3" t="s">
        <v>212</v>
      </c>
      <c r="B194" s="3">
        <v>1693</v>
      </c>
      <c r="C194" s="3">
        <v>915</v>
      </c>
      <c r="D194" s="3">
        <v>11992</v>
      </c>
      <c r="E194" s="3">
        <v>8939</v>
      </c>
      <c r="F194" s="3">
        <v>11576</v>
      </c>
      <c r="G194" s="3">
        <v>8714</v>
      </c>
      <c r="I194" s="3">
        <v>1562</v>
      </c>
      <c r="J194" s="3">
        <v>5295</v>
      </c>
      <c r="K194" s="3">
        <v>5016</v>
      </c>
      <c r="AQ194">
        <f t="shared" si="97"/>
        <v>3.1275841701122267</v>
      </c>
    </row>
    <row r="195" spans="1:43">
      <c r="A195" s="3" t="s">
        <v>213</v>
      </c>
      <c r="B195" s="3">
        <v>2020</v>
      </c>
      <c r="C195" s="3">
        <v>2587</v>
      </c>
      <c r="D195" s="3">
        <v>26030</v>
      </c>
      <c r="E195" s="3">
        <v>19207</v>
      </c>
      <c r="F195" s="3">
        <v>25413</v>
      </c>
      <c r="G195" s="3">
        <v>18833</v>
      </c>
      <c r="I195" s="3">
        <v>3078</v>
      </c>
      <c r="J195" s="3">
        <v>11047</v>
      </c>
      <c r="K195" s="3">
        <v>11484</v>
      </c>
      <c r="AQ195">
        <f t="shared" ref="AQ195:AQ258" si="98">J195/B195</f>
        <v>5.4688118811881186</v>
      </c>
    </row>
    <row r="196" spans="1:43">
      <c r="A196" s="3" t="s">
        <v>214</v>
      </c>
      <c r="B196" s="3">
        <v>2767</v>
      </c>
      <c r="C196" s="3">
        <v>3356</v>
      </c>
      <c r="D196" s="3">
        <v>42971</v>
      </c>
      <c r="E196" s="3">
        <v>29664</v>
      </c>
      <c r="F196" s="3">
        <v>42044</v>
      </c>
      <c r="G196" s="3">
        <v>29139</v>
      </c>
      <c r="I196" s="3">
        <v>4776</v>
      </c>
      <c r="J196" s="3">
        <v>18088</v>
      </c>
      <c r="K196" s="3">
        <v>19541</v>
      </c>
      <c r="AQ196">
        <f t="shared" si="98"/>
        <v>6.5370437296711241</v>
      </c>
    </row>
    <row r="197" spans="1:43">
      <c r="A197" s="3" t="s">
        <v>215</v>
      </c>
      <c r="B197" s="3">
        <v>862</v>
      </c>
      <c r="C197" s="3">
        <v>792</v>
      </c>
      <c r="D197" s="3">
        <v>10585</v>
      </c>
      <c r="E197" s="3">
        <v>7590</v>
      </c>
      <c r="F197" s="3">
        <v>10127</v>
      </c>
      <c r="G197" s="3">
        <v>7372</v>
      </c>
      <c r="I197" s="3">
        <v>1128</v>
      </c>
      <c r="J197" s="3">
        <v>4490</v>
      </c>
      <c r="K197" s="3">
        <v>4773</v>
      </c>
      <c r="AQ197">
        <f t="shared" si="98"/>
        <v>5.2088167053364272</v>
      </c>
    </row>
    <row r="198" spans="1:43">
      <c r="A198" s="3" t="s">
        <v>216</v>
      </c>
      <c r="B198" s="3">
        <v>186</v>
      </c>
      <c r="C198" s="3">
        <v>41</v>
      </c>
      <c r="D198" s="3">
        <v>428</v>
      </c>
      <c r="E198" s="3">
        <v>386</v>
      </c>
      <c r="F198" s="3">
        <v>422</v>
      </c>
      <c r="G198" s="3">
        <v>380</v>
      </c>
      <c r="I198" s="3">
        <v>17</v>
      </c>
      <c r="J198" s="3">
        <v>191</v>
      </c>
      <c r="K198" s="3">
        <v>223</v>
      </c>
      <c r="AQ198">
        <f t="shared" si="98"/>
        <v>1.0268817204301075</v>
      </c>
    </row>
    <row r="199" spans="1:43">
      <c r="A199" s="3" t="s">
        <v>217</v>
      </c>
      <c r="B199" s="3">
        <v>532</v>
      </c>
      <c r="C199" s="3">
        <v>386</v>
      </c>
      <c r="D199" s="3">
        <v>2868</v>
      </c>
      <c r="E199" s="3">
        <v>2285</v>
      </c>
      <c r="F199" s="3">
        <v>2751</v>
      </c>
      <c r="G199" s="3">
        <v>2198</v>
      </c>
      <c r="I199" s="3">
        <v>374</v>
      </c>
      <c r="J199" s="3">
        <v>1413</v>
      </c>
      <c r="K199" s="3">
        <v>1085</v>
      </c>
      <c r="AQ199">
        <f t="shared" si="98"/>
        <v>2.6560150375939848</v>
      </c>
    </row>
    <row r="200" spans="1:43">
      <c r="A200" s="3" t="s">
        <v>218</v>
      </c>
      <c r="B200" s="3">
        <v>499</v>
      </c>
      <c r="C200" s="3">
        <v>432</v>
      </c>
      <c r="D200" s="3">
        <v>3824</v>
      </c>
      <c r="E200" s="3">
        <v>3003</v>
      </c>
      <c r="F200" s="3">
        <v>3769</v>
      </c>
      <c r="G200" s="3">
        <v>2957</v>
      </c>
      <c r="I200" s="3">
        <v>330</v>
      </c>
      <c r="J200" s="3">
        <v>1414</v>
      </c>
      <c r="K200" s="3">
        <v>2047</v>
      </c>
      <c r="AQ200">
        <f t="shared" si="98"/>
        <v>2.8336673346693386</v>
      </c>
    </row>
    <row r="201" spans="1:43">
      <c r="A201" s="3" t="s">
        <v>219</v>
      </c>
      <c r="B201" s="3">
        <v>1272</v>
      </c>
      <c r="C201" s="3">
        <v>1591</v>
      </c>
      <c r="D201" s="3">
        <v>12208</v>
      </c>
      <c r="E201" s="3">
        <v>8092</v>
      </c>
      <c r="F201" s="3">
        <v>11616</v>
      </c>
      <c r="G201" s="3">
        <v>7833</v>
      </c>
      <c r="I201" s="3">
        <v>1563</v>
      </c>
      <c r="J201" s="3">
        <v>5805</v>
      </c>
      <c r="K201" s="3">
        <v>4661</v>
      </c>
      <c r="AQ201">
        <f t="shared" si="98"/>
        <v>4.5636792452830193</v>
      </c>
    </row>
    <row r="202" spans="1:43">
      <c r="A202" s="3" t="s">
        <v>220</v>
      </c>
      <c r="B202" s="3">
        <v>2188</v>
      </c>
      <c r="C202" s="3">
        <v>417</v>
      </c>
      <c r="D202" s="3">
        <v>5616</v>
      </c>
      <c r="E202" s="3">
        <v>4185</v>
      </c>
      <c r="F202" s="3">
        <v>5510</v>
      </c>
      <c r="G202" s="3">
        <v>4103</v>
      </c>
      <c r="I202" s="3">
        <v>603</v>
      </c>
      <c r="J202" s="3">
        <v>2345</v>
      </c>
      <c r="K202" s="3">
        <v>2673</v>
      </c>
      <c r="AQ202">
        <f t="shared" si="98"/>
        <v>1.0717550274223036</v>
      </c>
    </row>
    <row r="203" spans="1:43">
      <c r="A203" s="3" t="s">
        <v>221</v>
      </c>
      <c r="B203" s="3">
        <v>1986</v>
      </c>
      <c r="C203" s="3">
        <v>1769</v>
      </c>
      <c r="D203" s="3">
        <v>13834</v>
      </c>
      <c r="E203" s="3">
        <v>10064</v>
      </c>
      <c r="F203" s="3">
        <v>13405</v>
      </c>
      <c r="G203" s="3">
        <v>9800</v>
      </c>
      <c r="I203" s="3">
        <v>1295</v>
      </c>
      <c r="J203" s="3">
        <v>5586</v>
      </c>
      <c r="K203" s="3">
        <v>6858</v>
      </c>
      <c r="AQ203">
        <f t="shared" si="98"/>
        <v>2.8126888217522659</v>
      </c>
    </row>
    <row r="204" spans="1:43">
      <c r="A204" s="3" t="s">
        <v>222</v>
      </c>
      <c r="B204" s="3">
        <v>404</v>
      </c>
      <c r="C204" s="3">
        <v>303</v>
      </c>
      <c r="D204" s="3">
        <v>2780</v>
      </c>
      <c r="E204" s="3">
        <v>2178</v>
      </c>
      <c r="F204" s="3">
        <v>2734</v>
      </c>
      <c r="G204" s="3">
        <v>2149</v>
      </c>
      <c r="I204" s="3">
        <v>310</v>
      </c>
      <c r="J204" s="3">
        <v>1122</v>
      </c>
      <c r="K204" s="3">
        <v>1346</v>
      </c>
      <c r="AQ204">
        <f t="shared" si="98"/>
        <v>2.777227722772277</v>
      </c>
    </row>
    <row r="205" spans="1:43">
      <c r="A205" s="3" t="s">
        <v>223</v>
      </c>
      <c r="B205" s="3">
        <v>792</v>
      </c>
      <c r="C205" s="3">
        <v>758</v>
      </c>
      <c r="D205" s="3">
        <v>8540</v>
      </c>
      <c r="E205" s="3">
        <v>6292</v>
      </c>
      <c r="F205" s="3">
        <v>8378</v>
      </c>
      <c r="G205" s="3">
        <v>6196</v>
      </c>
      <c r="I205" s="3">
        <v>969</v>
      </c>
      <c r="J205" s="3">
        <v>3614</v>
      </c>
      <c r="K205" s="3">
        <v>3871</v>
      </c>
      <c r="AQ205">
        <f t="shared" si="98"/>
        <v>4.5631313131313131</v>
      </c>
    </row>
    <row r="206" spans="1:43">
      <c r="A206" s="3" t="s">
        <v>224</v>
      </c>
      <c r="B206" s="3">
        <v>392</v>
      </c>
      <c r="C206" s="3">
        <v>264</v>
      </c>
      <c r="D206" s="3">
        <v>2769</v>
      </c>
      <c r="E206" s="3">
        <v>2397</v>
      </c>
      <c r="F206" s="3">
        <v>2567</v>
      </c>
      <c r="G206" s="3">
        <v>2299</v>
      </c>
      <c r="I206" s="3">
        <v>462</v>
      </c>
      <c r="J206" s="3">
        <v>1008</v>
      </c>
      <c r="K206" s="3">
        <v>1286</v>
      </c>
      <c r="AQ206">
        <f t="shared" si="98"/>
        <v>2.5714285714285716</v>
      </c>
    </row>
    <row r="207" spans="1:43">
      <c r="A207" s="3" t="s">
        <v>225</v>
      </c>
      <c r="B207" s="3">
        <v>2232</v>
      </c>
      <c r="C207" s="3">
        <v>361</v>
      </c>
      <c r="D207" s="3">
        <v>5885</v>
      </c>
      <c r="E207" s="3">
        <v>3840</v>
      </c>
      <c r="F207" s="3">
        <v>5677</v>
      </c>
      <c r="G207" s="3">
        <v>3783</v>
      </c>
      <c r="I207" s="3">
        <v>708</v>
      </c>
      <c r="J207" s="3">
        <v>2593</v>
      </c>
      <c r="K207" s="3">
        <v>2556</v>
      </c>
      <c r="AQ207">
        <f t="shared" si="98"/>
        <v>1.1617383512544803</v>
      </c>
    </row>
    <row r="208" spans="1:43">
      <c r="A208" s="3" t="s">
        <v>226</v>
      </c>
      <c r="B208" s="3">
        <v>3348</v>
      </c>
      <c r="C208" s="3">
        <v>4354</v>
      </c>
      <c r="D208" s="3">
        <v>104167</v>
      </c>
      <c r="E208" s="3">
        <v>69500</v>
      </c>
      <c r="F208" s="3">
        <v>102785</v>
      </c>
      <c r="G208" s="3">
        <v>68653</v>
      </c>
      <c r="I208" s="3">
        <v>11297</v>
      </c>
      <c r="J208" s="3">
        <v>43096</v>
      </c>
      <c r="K208" s="3">
        <v>49203</v>
      </c>
      <c r="AQ208">
        <f t="shared" si="98"/>
        <v>12.872162485065711</v>
      </c>
    </row>
    <row r="209" spans="1:43">
      <c r="A209" s="3" t="s">
        <v>227</v>
      </c>
      <c r="B209" s="3">
        <v>458</v>
      </c>
      <c r="C209" s="3">
        <v>132</v>
      </c>
      <c r="D209" s="3">
        <v>1696</v>
      </c>
      <c r="E209" s="3">
        <v>1378</v>
      </c>
      <c r="F209" s="3">
        <v>1657</v>
      </c>
      <c r="G209" s="3">
        <v>1349</v>
      </c>
      <c r="I209" s="3">
        <v>197</v>
      </c>
      <c r="J209" s="3">
        <v>708</v>
      </c>
      <c r="K209" s="3">
        <v>787</v>
      </c>
      <c r="AQ209">
        <f t="shared" si="98"/>
        <v>1.5458515283842795</v>
      </c>
    </row>
    <row r="210" spans="1:43">
      <c r="A210" s="3" t="s">
        <v>228</v>
      </c>
      <c r="B210" s="3">
        <v>717</v>
      </c>
      <c r="C210" s="3">
        <v>178</v>
      </c>
      <c r="D210" s="3">
        <v>1014</v>
      </c>
      <c r="E210" s="3">
        <v>698</v>
      </c>
      <c r="F210" s="3">
        <v>966</v>
      </c>
      <c r="G210" s="3">
        <v>653</v>
      </c>
      <c r="I210" s="3">
        <v>144</v>
      </c>
      <c r="J210" s="3">
        <v>374</v>
      </c>
      <c r="K210" s="3">
        <v>495</v>
      </c>
      <c r="AQ210">
        <f t="shared" si="98"/>
        <v>0.52161785216178524</v>
      </c>
    </row>
    <row r="211" spans="1:43">
      <c r="A211" s="3" t="s">
        <v>229</v>
      </c>
      <c r="B211" s="3">
        <v>409</v>
      </c>
      <c r="C211" s="3">
        <v>286</v>
      </c>
      <c r="D211" s="3">
        <v>4607</v>
      </c>
      <c r="E211" s="3">
        <v>3671</v>
      </c>
      <c r="F211" s="3">
        <v>4517</v>
      </c>
      <c r="G211" s="3">
        <v>3608</v>
      </c>
      <c r="I211" s="3">
        <v>675</v>
      </c>
      <c r="J211" s="3">
        <v>1985</v>
      </c>
      <c r="K211" s="3">
        <v>1950</v>
      </c>
      <c r="AQ211">
        <f t="shared" si="98"/>
        <v>4.853300733496333</v>
      </c>
    </row>
    <row r="212" spans="1:43">
      <c r="A212" s="3" t="s">
        <v>230</v>
      </c>
      <c r="B212" s="3">
        <v>578</v>
      </c>
      <c r="C212" s="3">
        <v>222</v>
      </c>
      <c r="D212" s="3">
        <v>1983</v>
      </c>
      <c r="E212" s="3">
        <v>1386</v>
      </c>
      <c r="F212" s="3">
        <v>1919</v>
      </c>
      <c r="G212" s="3">
        <v>1339</v>
      </c>
      <c r="I212" s="3">
        <v>223</v>
      </c>
      <c r="J212" s="3">
        <v>915</v>
      </c>
      <c r="K212" s="3">
        <v>853</v>
      </c>
      <c r="AQ212">
        <f t="shared" si="98"/>
        <v>1.5830449826989619</v>
      </c>
    </row>
    <row r="213" spans="1:43">
      <c r="A213" s="3" t="s">
        <v>231</v>
      </c>
      <c r="B213" s="3">
        <v>1096</v>
      </c>
      <c r="C213" s="3">
        <v>439</v>
      </c>
      <c r="D213" s="3">
        <v>3038</v>
      </c>
      <c r="E213" s="3">
        <v>2114</v>
      </c>
      <c r="F213" s="3">
        <v>2867</v>
      </c>
      <c r="G213" s="3">
        <v>2011</v>
      </c>
      <c r="I213" s="3">
        <v>509</v>
      </c>
      <c r="J213" s="3">
        <v>1287</v>
      </c>
      <c r="K213" s="3">
        <v>1239</v>
      </c>
      <c r="AQ213">
        <f t="shared" si="98"/>
        <v>1.1742700729927007</v>
      </c>
    </row>
    <row r="214" spans="1:43">
      <c r="A214" s="3" t="s">
        <v>232</v>
      </c>
      <c r="B214" s="3">
        <v>755</v>
      </c>
      <c r="C214" s="3">
        <v>532</v>
      </c>
      <c r="D214" s="3">
        <v>5967</v>
      </c>
      <c r="E214" s="3">
        <v>4255</v>
      </c>
      <c r="F214" s="3">
        <v>5753</v>
      </c>
      <c r="G214" s="3">
        <v>4144</v>
      </c>
      <c r="I214" s="3">
        <v>616</v>
      </c>
      <c r="J214" s="3">
        <v>2697</v>
      </c>
      <c r="K214" s="3">
        <v>2601</v>
      </c>
      <c r="AQ214">
        <f t="shared" si="98"/>
        <v>3.5721854304635761</v>
      </c>
    </row>
    <row r="215" spans="1:43">
      <c r="A215" s="3" t="s">
        <v>233</v>
      </c>
      <c r="B215" s="3">
        <v>836</v>
      </c>
      <c r="C215" s="3">
        <v>267</v>
      </c>
      <c r="D215" s="3">
        <v>3436</v>
      </c>
      <c r="E215" s="3">
        <v>2669</v>
      </c>
      <c r="F215" s="3">
        <v>3374</v>
      </c>
      <c r="G215" s="3">
        <v>2620</v>
      </c>
      <c r="I215" s="3">
        <v>301</v>
      </c>
      <c r="J215" s="3">
        <v>1377</v>
      </c>
      <c r="K215" s="3">
        <v>1754</v>
      </c>
      <c r="AQ215">
        <f t="shared" si="98"/>
        <v>1.6471291866028708</v>
      </c>
    </row>
    <row r="216" spans="1:43">
      <c r="A216" s="3" t="s">
        <v>234</v>
      </c>
      <c r="B216" s="3">
        <v>2856</v>
      </c>
      <c r="C216" s="3">
        <v>405</v>
      </c>
      <c r="D216" s="3">
        <v>5349</v>
      </c>
      <c r="E216" s="3">
        <v>3969</v>
      </c>
      <c r="F216" s="3">
        <v>5175</v>
      </c>
      <c r="G216" s="3">
        <v>3834</v>
      </c>
      <c r="I216" s="3">
        <v>769</v>
      </c>
      <c r="J216" s="3">
        <v>2263</v>
      </c>
      <c r="K216" s="3">
        <v>2325</v>
      </c>
      <c r="AQ216">
        <f t="shared" si="98"/>
        <v>0.79236694677871145</v>
      </c>
    </row>
    <row r="217" spans="1:43">
      <c r="A217" s="3" t="s">
        <v>235</v>
      </c>
      <c r="B217" s="3">
        <v>852</v>
      </c>
      <c r="C217" s="3">
        <v>923</v>
      </c>
      <c r="D217" s="3">
        <v>8413</v>
      </c>
      <c r="E217" s="3">
        <v>5661</v>
      </c>
      <c r="F217" s="3">
        <v>8340</v>
      </c>
      <c r="G217" s="3">
        <v>5599</v>
      </c>
      <c r="I217" s="3">
        <v>1001</v>
      </c>
      <c r="J217" s="3">
        <v>3676</v>
      </c>
      <c r="K217" s="3">
        <v>3765</v>
      </c>
      <c r="AQ217">
        <f t="shared" si="98"/>
        <v>4.314553990610329</v>
      </c>
    </row>
    <row r="218" spans="1:43">
      <c r="A218" s="3" t="s">
        <v>236</v>
      </c>
      <c r="B218" s="3">
        <v>1028</v>
      </c>
      <c r="C218" s="3">
        <v>1577</v>
      </c>
      <c r="D218" s="3">
        <v>14776</v>
      </c>
      <c r="E218" s="3">
        <v>10256</v>
      </c>
      <c r="F218" s="3">
        <v>14619</v>
      </c>
      <c r="G218" s="3">
        <v>10141</v>
      </c>
      <c r="I218" s="3">
        <v>2027</v>
      </c>
      <c r="J218" s="3">
        <v>5945</v>
      </c>
      <c r="K218" s="3">
        <v>6367</v>
      </c>
      <c r="AQ218">
        <f t="shared" si="98"/>
        <v>5.7830739299610894</v>
      </c>
    </row>
    <row r="219" spans="1:43">
      <c r="A219" s="3" t="s">
        <v>237</v>
      </c>
      <c r="B219" s="3">
        <v>878</v>
      </c>
      <c r="C219" s="3">
        <v>650</v>
      </c>
      <c r="D219" s="3">
        <v>3256</v>
      </c>
      <c r="E219" s="3">
        <v>2255</v>
      </c>
      <c r="F219" s="3">
        <v>3139</v>
      </c>
      <c r="G219" s="3">
        <v>2170</v>
      </c>
      <c r="I219" s="3">
        <v>483</v>
      </c>
      <c r="J219" s="3">
        <v>1347</v>
      </c>
      <c r="K219" s="3">
        <v>1438</v>
      </c>
      <c r="AQ219">
        <f t="shared" si="98"/>
        <v>1.5341685649202734</v>
      </c>
    </row>
    <row r="220" spans="1:43">
      <c r="A220" s="3" t="s">
        <v>238</v>
      </c>
      <c r="B220" s="3">
        <v>512</v>
      </c>
      <c r="C220" s="3">
        <v>538</v>
      </c>
      <c r="D220" s="3">
        <v>7257</v>
      </c>
      <c r="E220" s="3">
        <v>5346</v>
      </c>
      <c r="F220" s="3">
        <v>7190</v>
      </c>
      <c r="G220" s="3">
        <v>5290</v>
      </c>
      <c r="I220" s="3">
        <v>645</v>
      </c>
      <c r="J220" s="3">
        <v>2843</v>
      </c>
      <c r="K220" s="3">
        <v>3574</v>
      </c>
      <c r="AQ220">
        <f t="shared" si="98"/>
        <v>5.552734375</v>
      </c>
    </row>
    <row r="221" spans="1:43">
      <c r="A221" s="3" t="s">
        <v>239</v>
      </c>
      <c r="B221" s="3">
        <v>786</v>
      </c>
      <c r="C221" s="3">
        <v>728</v>
      </c>
      <c r="D221" s="3">
        <v>10737</v>
      </c>
      <c r="E221" s="3">
        <v>7430</v>
      </c>
      <c r="F221" s="3">
        <v>10603</v>
      </c>
      <c r="G221" s="3">
        <v>7342</v>
      </c>
      <c r="I221" s="3">
        <v>1366</v>
      </c>
      <c r="J221" s="3">
        <v>4160</v>
      </c>
      <c r="K221" s="3">
        <v>5227</v>
      </c>
      <c r="AQ221">
        <f t="shared" si="98"/>
        <v>5.2926208651399493</v>
      </c>
    </row>
    <row r="222" spans="1:43">
      <c r="A222" s="3" t="s">
        <v>240</v>
      </c>
      <c r="B222" s="3">
        <v>564</v>
      </c>
      <c r="C222" s="3">
        <v>355</v>
      </c>
      <c r="D222" s="3">
        <v>4553</v>
      </c>
      <c r="E222" s="3">
        <v>3428</v>
      </c>
      <c r="F222" s="3">
        <v>4490</v>
      </c>
      <c r="G222" s="3">
        <v>3377</v>
      </c>
      <c r="I222" s="3">
        <v>464</v>
      </c>
      <c r="J222" s="3">
        <v>1968</v>
      </c>
      <c r="K222" s="3">
        <v>2157</v>
      </c>
      <c r="AQ222">
        <f t="shared" si="98"/>
        <v>3.4893617021276597</v>
      </c>
    </row>
    <row r="223" spans="1:43">
      <c r="A223" s="3" t="s">
        <v>241</v>
      </c>
      <c r="B223" s="3">
        <v>421</v>
      </c>
      <c r="C223" s="3">
        <v>439</v>
      </c>
      <c r="D223" s="3">
        <v>7462</v>
      </c>
      <c r="E223" s="3">
        <v>5775</v>
      </c>
      <c r="F223" s="3">
        <v>7433</v>
      </c>
      <c r="G223" s="3">
        <v>5748</v>
      </c>
      <c r="I223" s="3">
        <v>777</v>
      </c>
      <c r="J223" s="3">
        <v>3244</v>
      </c>
      <c r="K223" s="3">
        <v>3493</v>
      </c>
      <c r="AQ223">
        <f t="shared" si="98"/>
        <v>7.7054631828978621</v>
      </c>
    </row>
    <row r="224" spans="1:43">
      <c r="A224" s="3" t="s">
        <v>242</v>
      </c>
      <c r="B224" s="3">
        <v>917</v>
      </c>
      <c r="C224" s="3">
        <v>1389</v>
      </c>
      <c r="D224" s="3">
        <v>19233</v>
      </c>
      <c r="E224" s="3">
        <v>13461</v>
      </c>
      <c r="F224" s="3">
        <v>18947</v>
      </c>
      <c r="G224" s="3">
        <v>13282</v>
      </c>
      <c r="I224" s="3">
        <v>2548</v>
      </c>
      <c r="J224" s="3">
        <v>8014</v>
      </c>
      <c r="K224" s="3">
        <v>8528</v>
      </c>
      <c r="AQ224">
        <f t="shared" si="98"/>
        <v>8.7393675027262816</v>
      </c>
    </row>
    <row r="225" spans="1:44">
      <c r="A225" s="3" t="s">
        <v>243</v>
      </c>
      <c r="B225" s="3">
        <v>15344</v>
      </c>
      <c r="C225" s="3">
        <f t="shared" ref="C225" si="99">(C237+C238)/2*1.5344</f>
        <v>3163.1655999999998</v>
      </c>
      <c r="D225" s="3">
        <f>(D237+D238)/2*1.5344</f>
        <v>38039.310400000002</v>
      </c>
      <c r="E225" s="3">
        <f t="shared" ref="E225:G225" si="100">(E237+E238)/2*1.5344</f>
        <v>37219.940799999997</v>
      </c>
      <c r="F225" s="3">
        <f t="shared" si="100"/>
        <v>23438.727200000001</v>
      </c>
      <c r="G225" s="3">
        <f t="shared" si="100"/>
        <v>23010.6296</v>
      </c>
      <c r="I225" s="3">
        <f>(X237+X238)/2*1.5344</f>
        <v>9335.2896000000001</v>
      </c>
      <c r="J225" s="3">
        <f>(Y237+Y238)/2*1.5344</f>
        <v>18507.932799999999</v>
      </c>
      <c r="K225" s="3">
        <f>(Z237+Z238)/2*1.5344</f>
        <v>0</v>
      </c>
      <c r="AQ225">
        <f t="shared" si="98"/>
        <v>1.2061999999999999</v>
      </c>
    </row>
    <row r="226" spans="1:44">
      <c r="A226" s="3" t="s">
        <v>244</v>
      </c>
      <c r="B226" s="3">
        <v>1096</v>
      </c>
      <c r="C226" s="3">
        <v>1179</v>
      </c>
      <c r="D226" s="3">
        <v>15588</v>
      </c>
      <c r="E226" s="3">
        <v>12090</v>
      </c>
      <c r="F226" s="3">
        <v>15428</v>
      </c>
      <c r="G226" s="3">
        <v>11968</v>
      </c>
      <c r="I226" s="3">
        <v>1811</v>
      </c>
      <c r="J226" s="3">
        <v>6852</v>
      </c>
      <c r="K226" s="3">
        <v>6923</v>
      </c>
      <c r="AQ226">
        <f t="shared" si="98"/>
        <v>6.2518248175182478</v>
      </c>
    </row>
    <row r="227" spans="1:44">
      <c r="A227" s="3" t="s">
        <v>245</v>
      </c>
      <c r="B227" s="3">
        <v>116</v>
      </c>
      <c r="C227" s="3">
        <v>31</v>
      </c>
      <c r="D227" s="3">
        <v>257</v>
      </c>
      <c r="E227" s="3">
        <v>235</v>
      </c>
      <c r="F227" s="3">
        <v>248</v>
      </c>
      <c r="G227" s="3">
        <v>228</v>
      </c>
      <c r="I227" s="3">
        <v>28</v>
      </c>
      <c r="J227" s="3">
        <v>115</v>
      </c>
      <c r="K227" s="3">
        <v>112</v>
      </c>
      <c r="AQ227">
        <f t="shared" si="98"/>
        <v>0.99137931034482762</v>
      </c>
    </row>
    <row r="228" spans="1:44">
      <c r="A228" s="3" t="s">
        <v>246</v>
      </c>
      <c r="B228" s="3">
        <v>106</v>
      </c>
      <c r="C228" s="3">
        <v>10</v>
      </c>
      <c r="D228" s="3">
        <v>162</v>
      </c>
      <c r="E228" s="3">
        <v>159</v>
      </c>
      <c r="F228" s="3">
        <v>161</v>
      </c>
      <c r="G228" s="3">
        <v>158</v>
      </c>
      <c r="I228" s="3">
        <v>106</v>
      </c>
      <c r="J228" s="3">
        <v>73</v>
      </c>
      <c r="K228" s="3">
        <v>83</v>
      </c>
      <c r="AQ228">
        <f t="shared" si="98"/>
        <v>0.68867924528301883</v>
      </c>
    </row>
    <row r="229" spans="1:44">
      <c r="A229" s="3" t="s">
        <v>247</v>
      </c>
      <c r="B229" s="3">
        <v>138</v>
      </c>
      <c r="C229" s="3">
        <v>16</v>
      </c>
      <c r="D229" s="3">
        <v>302</v>
      </c>
      <c r="E229" s="3">
        <v>259</v>
      </c>
      <c r="F229" s="3">
        <v>297</v>
      </c>
      <c r="G229" s="3">
        <v>254</v>
      </c>
      <c r="I229" s="3">
        <v>31</v>
      </c>
      <c r="J229" s="3">
        <v>161</v>
      </c>
      <c r="K229" s="3">
        <v>107</v>
      </c>
      <c r="AQ229">
        <f t="shared" si="98"/>
        <v>1.1666666666666667</v>
      </c>
    </row>
    <row r="230" spans="1:44">
      <c r="A230" s="3" t="s">
        <v>248</v>
      </c>
      <c r="B230" s="3">
        <v>175</v>
      </c>
      <c r="C230" s="3">
        <v>148</v>
      </c>
      <c r="D230" s="3">
        <v>2870</v>
      </c>
      <c r="E230" s="3">
        <v>2609</v>
      </c>
      <c r="F230" s="3">
        <v>2818</v>
      </c>
      <c r="G230" s="3">
        <v>2590</v>
      </c>
      <c r="I230" s="3">
        <v>311</v>
      </c>
      <c r="J230" s="3">
        <v>1206</v>
      </c>
      <c r="K230" s="3">
        <v>1329</v>
      </c>
      <c r="AQ230">
        <f t="shared" si="98"/>
        <v>6.8914285714285715</v>
      </c>
    </row>
    <row r="231" spans="1:44">
      <c r="A231" s="3" t="s">
        <v>249</v>
      </c>
      <c r="B231" s="3">
        <v>160</v>
      </c>
      <c r="C231" s="3">
        <v>18</v>
      </c>
      <c r="D231" s="3">
        <v>494</v>
      </c>
      <c r="E231" s="3">
        <v>486</v>
      </c>
      <c r="F231" s="3">
        <v>491</v>
      </c>
      <c r="G231" s="3">
        <v>484</v>
      </c>
      <c r="I231" s="3">
        <v>25</v>
      </c>
      <c r="J231" s="3">
        <v>187</v>
      </c>
      <c r="K231" s="3">
        <v>279</v>
      </c>
      <c r="AQ231">
        <f t="shared" si="98"/>
        <v>1.16875</v>
      </c>
    </row>
    <row r="232" spans="1:44">
      <c r="A232" s="3" t="s">
        <v>250</v>
      </c>
      <c r="B232" s="3">
        <v>79</v>
      </c>
      <c r="C232" s="3">
        <v>41</v>
      </c>
      <c r="D232" s="3">
        <v>236</v>
      </c>
      <c r="E232" s="3">
        <v>175</v>
      </c>
      <c r="F232" s="3">
        <v>229</v>
      </c>
      <c r="G232" s="3">
        <v>169</v>
      </c>
      <c r="I232" s="3">
        <v>19</v>
      </c>
      <c r="J232" s="3">
        <v>80</v>
      </c>
      <c r="K232" s="3">
        <v>137</v>
      </c>
      <c r="AQ232">
        <f t="shared" si="98"/>
        <v>1.0126582278481013</v>
      </c>
    </row>
    <row r="233" spans="1:44">
      <c r="A233" s="3" t="s">
        <v>251</v>
      </c>
      <c r="B233" s="3">
        <v>155</v>
      </c>
      <c r="C233" s="3">
        <v>37</v>
      </c>
      <c r="D233" s="3">
        <v>544</v>
      </c>
      <c r="E233" s="3">
        <v>483</v>
      </c>
      <c r="F233" s="3">
        <v>519</v>
      </c>
      <c r="G233" s="3">
        <v>469</v>
      </c>
      <c r="I233" s="3">
        <v>69</v>
      </c>
      <c r="J233" s="3">
        <v>228</v>
      </c>
      <c r="K233" s="3">
        <v>246</v>
      </c>
      <c r="AQ233">
        <f t="shared" si="98"/>
        <v>1.4709677419354839</v>
      </c>
    </row>
    <row r="234" spans="1:44">
      <c r="A234" s="3" t="s">
        <v>252</v>
      </c>
      <c r="B234" s="3">
        <v>199</v>
      </c>
      <c r="C234" s="3">
        <v>50</v>
      </c>
      <c r="D234" s="3">
        <v>592</v>
      </c>
      <c r="E234" s="3">
        <v>567</v>
      </c>
      <c r="F234" s="3">
        <v>568</v>
      </c>
      <c r="G234" s="3">
        <v>549</v>
      </c>
      <c r="I234" s="3">
        <v>51</v>
      </c>
      <c r="J234" s="3">
        <v>256</v>
      </c>
      <c r="K234" s="3">
        <v>291</v>
      </c>
      <c r="AQ234">
        <f t="shared" si="98"/>
        <v>1.2864321608040201</v>
      </c>
    </row>
    <row r="235" spans="1:44">
      <c r="A235" s="3" t="s">
        <v>253</v>
      </c>
      <c r="B235" s="3">
        <v>178</v>
      </c>
      <c r="C235" s="3">
        <v>88</v>
      </c>
      <c r="D235" s="3">
        <v>985</v>
      </c>
      <c r="E235" s="3">
        <v>889</v>
      </c>
      <c r="F235" s="3">
        <v>968</v>
      </c>
      <c r="G235" s="3">
        <v>874</v>
      </c>
      <c r="I235" s="3">
        <v>109</v>
      </c>
      <c r="J235" s="3">
        <v>399</v>
      </c>
      <c r="K235" s="3">
        <v>473</v>
      </c>
      <c r="AQ235">
        <f t="shared" si="98"/>
        <v>2.2415730337078652</v>
      </c>
    </row>
    <row r="236" spans="1:44">
      <c r="A236" s="3" t="s">
        <v>254</v>
      </c>
      <c r="B236" s="3">
        <v>333</v>
      </c>
      <c r="C236" s="3">
        <v>168</v>
      </c>
      <c r="D236" s="3">
        <v>1870</v>
      </c>
      <c r="E236" s="3">
        <v>1591</v>
      </c>
      <c r="F236" s="3">
        <v>1787</v>
      </c>
      <c r="G236" s="3">
        <v>1545</v>
      </c>
      <c r="I236" s="3">
        <v>328</v>
      </c>
      <c r="J236" s="3">
        <v>717</v>
      </c>
      <c r="K236" s="3">
        <v>804</v>
      </c>
      <c r="AQ236">
        <f t="shared" si="98"/>
        <v>2.1531531531531534</v>
      </c>
    </row>
    <row r="237" spans="1:44">
      <c r="A237" s="3"/>
      <c r="D237" s="3"/>
    </row>
    <row r="238" spans="1:44" s="3" customFormat="1">
      <c r="A238" s="9" t="s">
        <v>255</v>
      </c>
      <c r="B238" s="3">
        <v>1702</v>
      </c>
      <c r="C238" s="9">
        <v>4123</v>
      </c>
      <c r="D238" s="3">
        <v>49582</v>
      </c>
      <c r="E238" s="3">
        <v>48514</v>
      </c>
      <c r="F238" s="3">
        <v>30551</v>
      </c>
      <c r="G238" s="3">
        <v>29993</v>
      </c>
      <c r="H238" s="3">
        <v>3256</v>
      </c>
      <c r="I238" s="3">
        <v>12815</v>
      </c>
      <c r="J238" s="3">
        <v>17477</v>
      </c>
      <c r="K238" s="3">
        <v>15440</v>
      </c>
      <c r="L238" s="10" t="s">
        <v>256</v>
      </c>
      <c r="M238" s="3">
        <v>4655</v>
      </c>
      <c r="N238" s="10" t="s">
        <v>257</v>
      </c>
      <c r="O238" s="3">
        <v>7769</v>
      </c>
      <c r="P238" s="10" t="s">
        <v>258</v>
      </c>
      <c r="Q238" s="3">
        <v>8839</v>
      </c>
      <c r="X238" s="10">
        <v>12168</v>
      </c>
      <c r="Y238" s="3">
        <v>24124</v>
      </c>
      <c r="AA238" s="3">
        <v>1617</v>
      </c>
      <c r="AB238" s="3">
        <v>1625</v>
      </c>
      <c r="AC238" s="3">
        <v>1659</v>
      </c>
      <c r="AE238" s="3">
        <v>3</v>
      </c>
      <c r="AF238" s="3">
        <f>D238/F238</f>
        <v>1.6229255998167</v>
      </c>
      <c r="AG238" s="3">
        <f t="shared" ref="AG238:AG247" si="101">C238/F238</f>
        <v>0.13495466596838074</v>
      </c>
      <c r="AH238" s="3">
        <f t="shared" ref="AH238:AH247" si="102">D238/B238</f>
        <v>29.131609870740306</v>
      </c>
      <c r="AI238" s="3">
        <f t="shared" ref="AI238:AI247" si="103">F238/B238</f>
        <v>17.95005875440658</v>
      </c>
      <c r="AJ238" s="3">
        <f t="shared" ref="AJ238:AJ247" si="104">(F238-C238)/B238</f>
        <v>15.527614571092831</v>
      </c>
      <c r="AK238" s="3">
        <f t="shared" ref="AK238:AK247" si="105">C238/B238</f>
        <v>2.4224441833137487</v>
      </c>
      <c r="AL238" s="3">
        <f t="shared" ref="AL238:AL247" si="106">(D238-E238)/D238</f>
        <v>2.1540075027227622E-2</v>
      </c>
      <c r="AM238" s="3">
        <f t="shared" ref="AM238:AM247" si="107">(F238-G238)/F238</f>
        <v>1.8264541258878598E-2</v>
      </c>
      <c r="AN238" s="3">
        <f t="shared" ref="AN238:AN247" si="108">Y238/X238</f>
        <v>1.9825772518080211</v>
      </c>
      <c r="AP238">
        <f t="shared" ref="AP238:AP248" si="109">I238/B238</f>
        <v>7.5293772032902471</v>
      </c>
      <c r="AQ238">
        <f t="shared" si="98"/>
        <v>10.268507638072855</v>
      </c>
      <c r="AR238">
        <f>(I238+J187)/(B238+B187)</f>
        <v>7.9394395902380239</v>
      </c>
    </row>
    <row r="239" spans="1:44" s="3" customFormat="1">
      <c r="A239" s="9" t="s">
        <v>259</v>
      </c>
      <c r="B239" s="3">
        <v>2658</v>
      </c>
      <c r="C239" s="9">
        <v>2977</v>
      </c>
      <c r="D239" s="3">
        <v>60990</v>
      </c>
      <c r="E239" s="3">
        <v>60298</v>
      </c>
      <c r="F239" s="3">
        <v>38490</v>
      </c>
      <c r="G239" s="3">
        <v>38087</v>
      </c>
      <c r="H239" s="3">
        <v>5593</v>
      </c>
      <c r="I239" s="3">
        <v>19134</v>
      </c>
      <c r="J239" s="3">
        <v>19439</v>
      </c>
      <c r="K239" s="3">
        <v>16352</v>
      </c>
      <c r="L239" s="10" t="s">
        <v>260</v>
      </c>
      <c r="M239" s="3">
        <v>12027</v>
      </c>
      <c r="N239" s="10" t="s">
        <v>261</v>
      </c>
      <c r="O239" s="3">
        <v>5863</v>
      </c>
      <c r="P239" s="10" t="s">
        <v>262</v>
      </c>
      <c r="Q239" s="3">
        <v>5617</v>
      </c>
      <c r="X239" s="10">
        <v>14505</v>
      </c>
      <c r="Y239" s="3">
        <v>29433</v>
      </c>
      <c r="AA239" s="3">
        <v>1719</v>
      </c>
      <c r="AB239" s="3">
        <v>1468</v>
      </c>
      <c r="AC239" s="3">
        <v>1762</v>
      </c>
      <c r="AE239" s="3">
        <v>3</v>
      </c>
      <c r="AF239" s="3">
        <f t="shared" ref="AF239:AF287" si="110">D239/F239</f>
        <v>1.5845674201091193</v>
      </c>
      <c r="AG239" s="3">
        <f t="shared" si="101"/>
        <v>7.7344764873993249E-2</v>
      </c>
      <c r="AH239" s="3">
        <f t="shared" si="102"/>
        <v>22.945823927765236</v>
      </c>
      <c r="AI239" s="3">
        <f t="shared" si="103"/>
        <v>14.480812641083521</v>
      </c>
      <c r="AJ239" s="3">
        <f t="shared" si="104"/>
        <v>13.360797592174567</v>
      </c>
      <c r="AK239" s="3">
        <f t="shared" si="105"/>
        <v>1.1200150489089542</v>
      </c>
      <c r="AL239" s="3">
        <f t="shared" si="106"/>
        <v>1.1346122315133628E-2</v>
      </c>
      <c r="AM239" s="3">
        <f t="shared" si="107"/>
        <v>1.0470252013510003E-2</v>
      </c>
      <c r="AN239" s="3">
        <f t="shared" si="108"/>
        <v>2.0291623578076528</v>
      </c>
      <c r="AP239">
        <f t="shared" si="109"/>
        <v>7.1986455981941306</v>
      </c>
      <c r="AQ239">
        <f t="shared" si="98"/>
        <v>7.3133935289691498</v>
      </c>
      <c r="AR239">
        <f t="shared" ref="AR239:AR287" si="111">(I239+J188)/(B239+B188)</f>
        <v>7.1873429289467676</v>
      </c>
    </row>
    <row r="240" spans="1:44" s="3" customFormat="1">
      <c r="A240" s="9" t="s">
        <v>263</v>
      </c>
      <c r="B240" s="9">
        <v>1706</v>
      </c>
      <c r="C240" s="3">
        <v>2393</v>
      </c>
      <c r="D240" s="3">
        <v>29335</v>
      </c>
      <c r="E240" s="3">
        <v>28768</v>
      </c>
      <c r="F240" s="3">
        <v>19532</v>
      </c>
      <c r="G240" s="3">
        <v>19252</v>
      </c>
      <c r="H240" s="3">
        <v>2344</v>
      </c>
      <c r="I240" s="3">
        <v>8413</v>
      </c>
      <c r="J240" s="3">
        <v>10283</v>
      </c>
      <c r="K240" s="3">
        <v>7996</v>
      </c>
      <c r="L240" s="11" t="s">
        <v>264</v>
      </c>
      <c r="M240" s="3">
        <v>5868</v>
      </c>
      <c r="N240" s="11" t="s">
        <v>165</v>
      </c>
      <c r="O240" s="3">
        <v>6091</v>
      </c>
      <c r="P240" s="10" t="s">
        <v>265</v>
      </c>
      <c r="Q240" s="3">
        <v>7949</v>
      </c>
      <c r="X240" s="10">
        <v>9644</v>
      </c>
      <c r="Y240" s="3">
        <v>13780</v>
      </c>
      <c r="AA240" s="3">
        <v>1900</v>
      </c>
      <c r="AB240" s="3">
        <v>1491</v>
      </c>
      <c r="AC240" s="3">
        <v>1239</v>
      </c>
      <c r="AE240" s="3">
        <v>3</v>
      </c>
      <c r="AF240" s="3">
        <f t="shared" si="110"/>
        <v>1.5018943272578333</v>
      </c>
      <c r="AG240" s="3">
        <f t="shared" si="101"/>
        <v>0.12251689535121851</v>
      </c>
      <c r="AH240" s="3">
        <f t="shared" si="102"/>
        <v>17.195193434935522</v>
      </c>
      <c r="AI240" s="3">
        <f t="shared" si="103"/>
        <v>11.449003516998827</v>
      </c>
      <c r="AJ240" s="3">
        <f t="shared" si="104"/>
        <v>10.04630715123095</v>
      </c>
      <c r="AK240" s="3">
        <f t="shared" si="105"/>
        <v>1.4026963657678782</v>
      </c>
      <c r="AL240" s="3">
        <f t="shared" si="106"/>
        <v>1.9328447247315493E-2</v>
      </c>
      <c r="AM240" s="3">
        <f t="shared" si="107"/>
        <v>1.4335449518738481E-2</v>
      </c>
      <c r="AN240" s="3">
        <f t="shared" si="108"/>
        <v>1.4288676897552883</v>
      </c>
      <c r="AP240">
        <f t="shared" si="109"/>
        <v>4.9314185228604925</v>
      </c>
      <c r="AQ240">
        <f t="shared" si="98"/>
        <v>6.0275498241500589</v>
      </c>
      <c r="AR240">
        <f t="shared" si="111"/>
        <v>4.9564614531336657</v>
      </c>
    </row>
    <row r="241" spans="1:44" s="3" customFormat="1">
      <c r="A241" s="9" t="s">
        <v>266</v>
      </c>
      <c r="B241" s="9">
        <v>2214</v>
      </c>
      <c r="C241" s="3">
        <v>5481</v>
      </c>
      <c r="D241" s="3">
        <v>36243</v>
      </c>
      <c r="E241" s="3">
        <v>35070</v>
      </c>
      <c r="F241" s="3">
        <v>24818</v>
      </c>
      <c r="G241" s="3">
        <v>21216</v>
      </c>
      <c r="H241" s="3">
        <v>2334</v>
      </c>
      <c r="I241" s="3">
        <v>10291</v>
      </c>
      <c r="J241" s="3">
        <v>12484</v>
      </c>
      <c r="K241" s="3">
        <v>10885</v>
      </c>
      <c r="L241" s="11" t="s">
        <v>267</v>
      </c>
      <c r="M241" s="3">
        <v>9927</v>
      </c>
      <c r="N241" s="11" t="s">
        <v>268</v>
      </c>
      <c r="O241" s="3">
        <v>7054</v>
      </c>
      <c r="P241" s="11" t="s">
        <v>258</v>
      </c>
      <c r="Q241" s="3">
        <v>10905</v>
      </c>
      <c r="X241" s="10">
        <v>15297</v>
      </c>
      <c r="Y241" s="3">
        <v>16808</v>
      </c>
      <c r="AA241" s="3">
        <v>2937</v>
      </c>
      <c r="AB241" s="3">
        <v>2981</v>
      </c>
      <c r="AC241" s="3">
        <v>3070</v>
      </c>
      <c r="AE241" s="3">
        <v>3</v>
      </c>
      <c r="AF241" s="3">
        <f t="shared" si="110"/>
        <v>1.4603513578854057</v>
      </c>
      <c r="AG241" s="3">
        <f t="shared" si="101"/>
        <v>0.22084777177854784</v>
      </c>
      <c r="AH241" s="3">
        <f t="shared" si="102"/>
        <v>16.369918699186993</v>
      </c>
      <c r="AI241" s="3">
        <f t="shared" si="103"/>
        <v>11.209575429087625</v>
      </c>
      <c r="AJ241" s="3">
        <f t="shared" si="104"/>
        <v>8.7339656729900632</v>
      </c>
      <c r="AK241" s="3">
        <f t="shared" si="105"/>
        <v>2.475609756097561</v>
      </c>
      <c r="AL241" s="3">
        <f t="shared" si="106"/>
        <v>3.2364870457743562E-2</v>
      </c>
      <c r="AM241" s="3">
        <f t="shared" si="107"/>
        <v>0.14513659440728505</v>
      </c>
      <c r="AN241" s="3">
        <f t="shared" si="108"/>
        <v>1.0987775380793621</v>
      </c>
      <c r="AP241">
        <f t="shared" si="109"/>
        <v>4.6481481481481479</v>
      </c>
      <c r="AQ241">
        <f t="shared" si="98"/>
        <v>5.6386630532971997</v>
      </c>
      <c r="AR241">
        <f t="shared" si="111"/>
        <v>5.1133760434867019</v>
      </c>
    </row>
    <row r="242" spans="1:44" s="3" customFormat="1">
      <c r="A242" s="9" t="s">
        <v>269</v>
      </c>
      <c r="B242" s="9">
        <v>1175</v>
      </c>
      <c r="C242" s="3">
        <v>2878</v>
      </c>
      <c r="D242" s="3">
        <v>34343</v>
      </c>
      <c r="E242" s="3">
        <v>33488</v>
      </c>
      <c r="F242" s="3">
        <v>23942</v>
      </c>
      <c r="G242" s="3">
        <v>23529</v>
      </c>
      <c r="H242" s="3">
        <v>1175</v>
      </c>
      <c r="I242" s="3">
        <v>9430</v>
      </c>
      <c r="J242" s="3">
        <v>11708</v>
      </c>
      <c r="K242" s="3">
        <v>10531</v>
      </c>
      <c r="L242" s="11" t="s">
        <v>258</v>
      </c>
      <c r="M242" s="3">
        <v>14118</v>
      </c>
      <c r="N242" s="11" t="s">
        <v>165</v>
      </c>
      <c r="O242" s="3">
        <v>4266</v>
      </c>
      <c r="P242" s="11" t="s">
        <v>147</v>
      </c>
      <c r="Q242" s="3">
        <v>6569</v>
      </c>
      <c r="X242" s="10">
        <v>15441</v>
      </c>
      <c r="Y242" s="3">
        <v>16831</v>
      </c>
      <c r="AA242" s="3">
        <v>1262</v>
      </c>
      <c r="AB242" s="3">
        <v>1135</v>
      </c>
      <c r="AC242" s="3">
        <v>1127</v>
      </c>
      <c r="AE242" s="3">
        <v>3</v>
      </c>
      <c r="AF242" s="3">
        <f t="shared" si="110"/>
        <v>1.434424860078523</v>
      </c>
      <c r="AG242" s="3">
        <f t="shared" si="101"/>
        <v>0.12020716732102581</v>
      </c>
      <c r="AH242" s="3">
        <f t="shared" si="102"/>
        <v>29.228085106382977</v>
      </c>
      <c r="AI242" s="3">
        <f t="shared" si="103"/>
        <v>20.376170212765956</v>
      </c>
      <c r="AJ242" s="3">
        <f t="shared" si="104"/>
        <v>17.926808510638299</v>
      </c>
      <c r="AK242" s="3">
        <f t="shared" si="105"/>
        <v>2.4493617021276597</v>
      </c>
      <c r="AL242" s="3">
        <f t="shared" si="106"/>
        <v>2.4895903095245028E-2</v>
      </c>
      <c r="AM242" s="3">
        <f t="shared" si="107"/>
        <v>1.7250020883802522E-2</v>
      </c>
      <c r="AN242" s="3">
        <f t="shared" si="108"/>
        <v>1.090020076419921</v>
      </c>
      <c r="AP242">
        <f t="shared" si="109"/>
        <v>8.0255319148936177</v>
      </c>
      <c r="AQ242">
        <f t="shared" si="98"/>
        <v>9.9642553191489363</v>
      </c>
      <c r="AR242">
        <f t="shared" si="111"/>
        <v>8.5080016413623305</v>
      </c>
    </row>
    <row r="243" spans="1:44" s="3" customFormat="1">
      <c r="A243" s="9" t="s">
        <v>270</v>
      </c>
      <c r="B243" s="9">
        <v>1286</v>
      </c>
      <c r="C243" s="3">
        <v>2130</v>
      </c>
      <c r="D243" s="3">
        <v>21842</v>
      </c>
      <c r="E243" s="3">
        <v>21509</v>
      </c>
      <c r="F243" s="3">
        <v>15102</v>
      </c>
      <c r="G243" s="3">
        <v>14870</v>
      </c>
      <c r="H243" s="3">
        <v>1550</v>
      </c>
      <c r="I243" s="3">
        <v>6120</v>
      </c>
      <c r="J243" s="3">
        <v>7269</v>
      </c>
      <c r="K243" s="3">
        <v>6760</v>
      </c>
      <c r="L243" s="11" t="s">
        <v>271</v>
      </c>
      <c r="M243" s="3">
        <v>4286</v>
      </c>
      <c r="N243" s="11" t="s">
        <v>165</v>
      </c>
      <c r="O243" s="3">
        <v>5101</v>
      </c>
      <c r="X243" s="10">
        <v>6941</v>
      </c>
      <c r="Y243" s="3">
        <v>11623</v>
      </c>
      <c r="AA243" s="3">
        <v>1282</v>
      </c>
      <c r="AB243" s="3">
        <v>1126</v>
      </c>
      <c r="AC243" s="3">
        <v>1580</v>
      </c>
      <c r="AE243" s="3">
        <v>2</v>
      </c>
      <c r="AF243" s="3">
        <f t="shared" si="110"/>
        <v>1.4462985035094689</v>
      </c>
      <c r="AG243" s="3">
        <f t="shared" si="101"/>
        <v>0.14104092173222091</v>
      </c>
      <c r="AH243" s="3">
        <f t="shared" si="102"/>
        <v>16.984447900466563</v>
      </c>
      <c r="AI243" s="3">
        <f t="shared" si="103"/>
        <v>11.743390357698289</v>
      </c>
      <c r="AJ243" s="3">
        <f t="shared" si="104"/>
        <v>10.087091757387247</v>
      </c>
      <c r="AK243" s="3">
        <f t="shared" si="105"/>
        <v>1.656298600311042</v>
      </c>
      <c r="AL243" s="3">
        <f t="shared" si="106"/>
        <v>1.5245856606537864E-2</v>
      </c>
      <c r="AM243" s="3">
        <f t="shared" si="107"/>
        <v>1.5362203681631572E-2</v>
      </c>
      <c r="AN243" s="3">
        <f t="shared" si="108"/>
        <v>1.6745425731162658</v>
      </c>
      <c r="AP243">
        <f t="shared" si="109"/>
        <v>4.7589424572317265</v>
      </c>
      <c r="AQ243">
        <f t="shared" si="98"/>
        <v>5.652410575427683</v>
      </c>
      <c r="AR243">
        <f t="shared" si="111"/>
        <v>4.8256130790190737</v>
      </c>
    </row>
    <row r="244" spans="1:44" s="3" customFormat="1">
      <c r="A244" s="9" t="s">
        <v>211</v>
      </c>
      <c r="B244" s="9">
        <v>1759</v>
      </c>
      <c r="C244" s="3">
        <v>1469</v>
      </c>
      <c r="D244" s="3">
        <v>13306</v>
      </c>
      <c r="E244" s="3">
        <v>12777</v>
      </c>
      <c r="F244" s="3">
        <v>9569</v>
      </c>
      <c r="G244" s="3">
        <v>9329</v>
      </c>
      <c r="H244" s="3">
        <v>1384</v>
      </c>
      <c r="I244" s="3">
        <v>4115</v>
      </c>
      <c r="J244" s="3">
        <v>4297</v>
      </c>
      <c r="K244" s="3">
        <v>3450</v>
      </c>
      <c r="L244" s="11" t="s">
        <v>272</v>
      </c>
      <c r="M244" s="3">
        <v>3042</v>
      </c>
      <c r="X244" s="10">
        <v>3042</v>
      </c>
      <c r="Y244" s="3">
        <v>7435</v>
      </c>
      <c r="AA244" s="3">
        <v>1819</v>
      </c>
      <c r="AB244" s="3">
        <v>2057</v>
      </c>
      <c r="AC244" s="3">
        <v>1563</v>
      </c>
      <c r="AE244" s="3">
        <v>1</v>
      </c>
      <c r="AF244" s="3">
        <f t="shared" si="110"/>
        <v>1.3905319260110773</v>
      </c>
      <c r="AG244" s="3">
        <f t="shared" si="101"/>
        <v>0.15351656390427421</v>
      </c>
      <c r="AH244" s="3">
        <f t="shared" si="102"/>
        <v>7.5645252984650373</v>
      </c>
      <c r="AI244" s="3">
        <f t="shared" si="103"/>
        <v>5.4400227401932915</v>
      </c>
      <c r="AJ244" s="3">
        <f t="shared" si="104"/>
        <v>4.6048891415577033</v>
      </c>
      <c r="AK244" s="3">
        <f t="shared" si="105"/>
        <v>0.83513359863558845</v>
      </c>
      <c r="AL244" s="3">
        <f t="shared" si="106"/>
        <v>3.9756500826694727E-2</v>
      </c>
      <c r="AM244" s="3">
        <f t="shared" si="107"/>
        <v>2.5080990699132617E-2</v>
      </c>
      <c r="AN244" s="3">
        <f t="shared" si="108"/>
        <v>2.4441157133464824</v>
      </c>
      <c r="AP244">
        <f t="shared" si="109"/>
        <v>2.3393973848777714</v>
      </c>
      <c r="AQ244">
        <f t="shared" si="98"/>
        <v>2.4428652643547468</v>
      </c>
      <c r="AR244">
        <f t="shared" si="111"/>
        <v>2.3521520402459473</v>
      </c>
    </row>
    <row r="245" spans="1:44" s="3" customFormat="1">
      <c r="A245" s="9" t="s">
        <v>273</v>
      </c>
      <c r="B245" s="9">
        <v>1590</v>
      </c>
      <c r="C245" s="3">
        <v>1656</v>
      </c>
      <c r="D245" s="3">
        <v>15770</v>
      </c>
      <c r="E245" s="3">
        <v>15331</v>
      </c>
      <c r="F245" s="3">
        <v>11510</v>
      </c>
      <c r="G245" s="3">
        <v>11284</v>
      </c>
      <c r="H245" s="3">
        <v>1590</v>
      </c>
      <c r="I245" s="3">
        <v>4974</v>
      </c>
      <c r="J245" s="3">
        <v>5172</v>
      </c>
      <c r="K245" s="3">
        <v>3952</v>
      </c>
      <c r="L245" s="11" t="s">
        <v>274</v>
      </c>
      <c r="M245" s="3">
        <v>2928</v>
      </c>
      <c r="X245" s="10">
        <v>2928</v>
      </c>
      <c r="Y245" s="3">
        <v>9042</v>
      </c>
      <c r="AA245" s="3">
        <v>1693</v>
      </c>
      <c r="AB245" s="3">
        <v>1213</v>
      </c>
      <c r="AC245" s="3">
        <v>853</v>
      </c>
      <c r="AE245" s="3">
        <v>1</v>
      </c>
      <c r="AF245" s="3">
        <f t="shared" si="110"/>
        <v>1.3701129452649869</v>
      </c>
      <c r="AG245" s="3">
        <f t="shared" si="101"/>
        <v>0.14387489139878368</v>
      </c>
      <c r="AH245" s="3">
        <f t="shared" si="102"/>
        <v>9.9182389937106912</v>
      </c>
      <c r="AI245" s="3">
        <f t="shared" si="103"/>
        <v>7.2389937106918243</v>
      </c>
      <c r="AJ245" s="3">
        <f t="shared" si="104"/>
        <v>6.1974842767295595</v>
      </c>
      <c r="AK245" s="3">
        <f t="shared" si="105"/>
        <v>1.0415094339622641</v>
      </c>
      <c r="AL245" s="3">
        <f t="shared" si="106"/>
        <v>2.7837666455294865E-2</v>
      </c>
      <c r="AM245" s="3">
        <f t="shared" si="107"/>
        <v>1.9635099913119028E-2</v>
      </c>
      <c r="AN245" s="3">
        <f t="shared" si="108"/>
        <v>3.0881147540983607</v>
      </c>
      <c r="AP245">
        <f t="shared" si="109"/>
        <v>3.1283018867924528</v>
      </c>
      <c r="AQ245">
        <f t="shared" si="98"/>
        <v>3.2528301886792454</v>
      </c>
      <c r="AR245">
        <f t="shared" si="111"/>
        <v>3.1279317697228146</v>
      </c>
    </row>
    <row r="246" spans="1:44" s="3" customFormat="1">
      <c r="A246" s="9" t="s">
        <v>356</v>
      </c>
      <c r="B246" s="9">
        <v>1662</v>
      </c>
      <c r="C246" s="3">
        <v>2845</v>
      </c>
      <c r="D246" s="3">
        <v>30291</v>
      </c>
      <c r="E246" s="3">
        <v>29269</v>
      </c>
      <c r="F246" s="3">
        <v>22201</v>
      </c>
      <c r="G246" s="3">
        <v>21889</v>
      </c>
      <c r="H246" s="3">
        <v>1662</v>
      </c>
      <c r="I246" s="3">
        <v>8945</v>
      </c>
      <c r="J246" s="3">
        <v>10361</v>
      </c>
      <c r="K246" s="3">
        <v>8544</v>
      </c>
      <c r="L246" s="11" t="s">
        <v>275</v>
      </c>
      <c r="M246" s="3">
        <v>6260</v>
      </c>
      <c r="N246" s="11" t="s">
        <v>276</v>
      </c>
      <c r="O246" s="3">
        <v>3166</v>
      </c>
      <c r="X246" s="10">
        <v>6268</v>
      </c>
      <c r="Y246" s="3">
        <v>17844</v>
      </c>
      <c r="AA246" s="3">
        <v>2020</v>
      </c>
      <c r="AB246" s="3">
        <v>2358</v>
      </c>
      <c r="AC246" s="3">
        <v>2878</v>
      </c>
      <c r="AE246" s="3">
        <v>2</v>
      </c>
      <c r="AF246" s="3">
        <f t="shared" si="110"/>
        <v>1.3643980000900859</v>
      </c>
      <c r="AG246" s="3">
        <f t="shared" si="101"/>
        <v>0.12814738074861493</v>
      </c>
      <c r="AH246" s="3">
        <f t="shared" si="102"/>
        <v>18.225631768953068</v>
      </c>
      <c r="AI246" s="3">
        <f t="shared" si="103"/>
        <v>13.358002406738869</v>
      </c>
      <c r="AJ246" s="3">
        <f t="shared" si="104"/>
        <v>11.646209386281589</v>
      </c>
      <c r="AK246" s="3">
        <f t="shared" si="105"/>
        <v>1.7117930204572804</v>
      </c>
      <c r="AL246" s="3">
        <f t="shared" si="106"/>
        <v>3.3739394539632234E-2</v>
      </c>
      <c r="AM246" s="3">
        <f t="shared" si="107"/>
        <v>1.4053421017071303E-2</v>
      </c>
      <c r="AN246" s="3">
        <f t="shared" si="108"/>
        <v>2.8468410976388001</v>
      </c>
      <c r="AP246">
        <f t="shared" si="109"/>
        <v>5.3820697954271965</v>
      </c>
      <c r="AQ246">
        <f t="shared" si="98"/>
        <v>6.2340553549939832</v>
      </c>
      <c r="AR246">
        <f t="shared" si="111"/>
        <v>5.4296577946768059</v>
      </c>
    </row>
    <row r="247" spans="1:44" s="3" customFormat="1">
      <c r="A247" s="9" t="s">
        <v>277</v>
      </c>
      <c r="B247" s="9">
        <v>2562</v>
      </c>
      <c r="C247" s="3">
        <v>4128</v>
      </c>
      <c r="D247" s="3">
        <v>50188</v>
      </c>
      <c r="E247" s="3">
        <v>49540</v>
      </c>
      <c r="F247" s="3">
        <v>36578</v>
      </c>
      <c r="G247" s="3">
        <v>36174</v>
      </c>
      <c r="H247" s="3">
        <v>3167</v>
      </c>
      <c r="I247" s="3">
        <v>13354</v>
      </c>
      <c r="J247" s="3">
        <v>17655</v>
      </c>
      <c r="K247" s="3">
        <v>15652</v>
      </c>
      <c r="L247" s="11" t="s">
        <v>151</v>
      </c>
      <c r="M247" s="3">
        <v>7780</v>
      </c>
      <c r="N247" s="11" t="s">
        <v>278</v>
      </c>
      <c r="O247" s="3">
        <v>7177</v>
      </c>
      <c r="P247" s="11" t="s">
        <v>279</v>
      </c>
      <c r="Q247" s="3">
        <v>8235</v>
      </c>
      <c r="X247" s="10">
        <v>13442</v>
      </c>
      <c r="Y247" s="3">
        <v>30298</v>
      </c>
      <c r="AA247" s="3">
        <v>2767</v>
      </c>
      <c r="AB247" s="3">
        <v>3729</v>
      </c>
      <c r="AC247" s="3">
        <v>2483</v>
      </c>
      <c r="AE247" s="3">
        <v>3</v>
      </c>
      <c r="AF247" s="3">
        <f t="shared" si="110"/>
        <v>1.3720815790912571</v>
      </c>
      <c r="AG247" s="3">
        <f t="shared" si="101"/>
        <v>0.11285472141724534</v>
      </c>
      <c r="AH247" s="3">
        <f t="shared" si="102"/>
        <v>19.589383294301328</v>
      </c>
      <c r="AI247" s="3">
        <f t="shared" si="103"/>
        <v>14.27712724434036</v>
      </c>
      <c r="AJ247" s="3">
        <f t="shared" si="104"/>
        <v>12.665886026541765</v>
      </c>
      <c r="AK247" s="3">
        <f t="shared" si="105"/>
        <v>1.6112412177985949</v>
      </c>
      <c r="AL247" s="3">
        <f t="shared" si="106"/>
        <v>1.2911452936957042E-2</v>
      </c>
      <c r="AM247" s="3">
        <f t="shared" si="107"/>
        <v>1.1044890371261414E-2</v>
      </c>
      <c r="AN247" s="3">
        <f t="shared" si="108"/>
        <v>2.2539800624907009</v>
      </c>
      <c r="AP247">
        <f t="shared" si="109"/>
        <v>5.2123341139734585</v>
      </c>
      <c r="AQ247">
        <f t="shared" si="98"/>
        <v>6.8911007025761126</v>
      </c>
      <c r="AR247">
        <f t="shared" si="111"/>
        <v>5.9001688872208673</v>
      </c>
    </row>
    <row r="248" spans="1:44" s="3" customFormat="1">
      <c r="A248" s="12" t="s">
        <v>280</v>
      </c>
      <c r="B248" s="7">
        <v>570</v>
      </c>
      <c r="C248" s="3">
        <v>1112</v>
      </c>
      <c r="D248" s="3">
        <v>10528</v>
      </c>
      <c r="E248" s="3">
        <v>10154</v>
      </c>
      <c r="F248" s="3">
        <v>7791</v>
      </c>
      <c r="G248" s="3">
        <v>7608</v>
      </c>
      <c r="H248" s="3">
        <v>738</v>
      </c>
      <c r="I248" s="3">
        <v>354</v>
      </c>
      <c r="J248" s="3">
        <v>3444</v>
      </c>
      <c r="K248" s="3">
        <v>2713</v>
      </c>
      <c r="L248" s="11" t="s">
        <v>281</v>
      </c>
      <c r="M248" s="3">
        <v>3811</v>
      </c>
      <c r="X248" s="3">
        <v>3811</v>
      </c>
      <c r="Y248" s="3">
        <v>5311</v>
      </c>
      <c r="AA248" s="3">
        <v>862</v>
      </c>
      <c r="AB248" s="3">
        <v>679</v>
      </c>
      <c r="AC248" s="3">
        <v>379</v>
      </c>
      <c r="AE248" s="3">
        <v>1</v>
      </c>
      <c r="AF248" s="3">
        <f t="shared" si="110"/>
        <v>1.3513027852650494</v>
      </c>
      <c r="AG248" s="3">
        <f t="shared" ref="AG248:AG257" si="112">C248/F248</f>
        <v>0.14272878962905916</v>
      </c>
      <c r="AH248" s="3">
        <f t="shared" ref="AH248:AH257" si="113">D248/B248</f>
        <v>18.470175438596492</v>
      </c>
      <c r="AI248" s="3">
        <f t="shared" ref="AI248:AI257" si="114">F248/B248</f>
        <v>13.668421052631579</v>
      </c>
      <c r="AJ248" s="3">
        <f t="shared" ref="AJ248:AJ257" si="115">(F248-C248)/B248</f>
        <v>11.717543859649123</v>
      </c>
      <c r="AK248" s="3">
        <f t="shared" ref="AK248:AK257" si="116">C248/B248</f>
        <v>1.9508771929824562</v>
      </c>
      <c r="AL248" s="3">
        <f t="shared" ref="AL248:AL257" si="117">(D248-E248)/D248</f>
        <v>3.5524316109422492E-2</v>
      </c>
      <c r="AM248" s="3">
        <f t="shared" ref="AM248:AM257" si="118">(F248-G248)/F248</f>
        <v>2.3488640739314594E-2</v>
      </c>
      <c r="AN248" s="3">
        <f t="shared" ref="AN248:AN257" si="119">Y248/X248</f>
        <v>1.3935974809761218</v>
      </c>
      <c r="AP248">
        <f t="shared" si="109"/>
        <v>0.62105263157894741</v>
      </c>
      <c r="AQ248">
        <f t="shared" si="98"/>
        <v>6.0421052631578949</v>
      </c>
      <c r="AR248">
        <f t="shared" si="111"/>
        <v>3.3826815642458099</v>
      </c>
    </row>
    <row r="249" spans="1:44" s="3" customFormat="1">
      <c r="A249" s="12" t="s">
        <v>282</v>
      </c>
      <c r="B249" s="7">
        <v>1167</v>
      </c>
      <c r="C249" s="3">
        <v>57</v>
      </c>
      <c r="D249" s="3">
        <v>437</v>
      </c>
      <c r="E249" s="3">
        <v>394</v>
      </c>
      <c r="F249" s="3">
        <v>344</v>
      </c>
      <c r="G249" s="3">
        <v>325</v>
      </c>
      <c r="H249" s="3">
        <v>49</v>
      </c>
      <c r="I249" s="3">
        <v>69</v>
      </c>
      <c r="J249" s="3">
        <v>199</v>
      </c>
      <c r="K249" s="3">
        <v>119</v>
      </c>
      <c r="L249" s="11" t="s">
        <v>283</v>
      </c>
      <c r="M249" s="3">
        <v>170</v>
      </c>
      <c r="N249" s="11" t="s">
        <v>284</v>
      </c>
      <c r="O249" s="3">
        <v>106</v>
      </c>
      <c r="X249" s="10">
        <v>200</v>
      </c>
      <c r="Y249" s="3">
        <v>194</v>
      </c>
      <c r="AA249" s="3">
        <v>186</v>
      </c>
      <c r="AB249" s="3">
        <v>105</v>
      </c>
      <c r="AC249" s="3">
        <v>77</v>
      </c>
      <c r="AE249" s="3">
        <v>2</v>
      </c>
      <c r="AF249" s="3">
        <f t="shared" si="110"/>
        <v>1.2703488372093024</v>
      </c>
      <c r="AG249" s="3">
        <f t="shared" si="112"/>
        <v>0.16569767441860464</v>
      </c>
      <c r="AH249" s="3">
        <f t="shared" si="113"/>
        <v>0.37446443873179092</v>
      </c>
      <c r="AI249" s="3">
        <f t="shared" si="114"/>
        <v>0.29477292202227934</v>
      </c>
      <c r="AJ249" s="3">
        <f t="shared" si="115"/>
        <v>0.24592973436161097</v>
      </c>
      <c r="AK249" s="3">
        <f t="shared" si="116"/>
        <v>4.8843187660668377E-2</v>
      </c>
      <c r="AL249" s="3">
        <f t="shared" si="117"/>
        <v>9.8398169336384442E-2</v>
      </c>
      <c r="AM249" s="3">
        <f t="shared" si="118"/>
        <v>5.5232558139534885E-2</v>
      </c>
      <c r="AN249" s="4">
        <f t="shared" si="119"/>
        <v>0.97</v>
      </c>
      <c r="AP249">
        <f t="shared" ref="AP249:AP287" si="120">I249/B249</f>
        <v>5.9125964010282778E-2</v>
      </c>
      <c r="AQ249">
        <f t="shared" si="98"/>
        <v>0.17052270779777207</v>
      </c>
      <c r="AR249">
        <f t="shared" si="111"/>
        <v>0.19216555801921656</v>
      </c>
    </row>
    <row r="250" spans="1:44" s="3" customFormat="1">
      <c r="A250" s="12" t="s">
        <v>285</v>
      </c>
      <c r="B250" s="7">
        <v>476</v>
      </c>
      <c r="C250" s="3">
        <v>451</v>
      </c>
      <c r="D250" s="3">
        <v>3427</v>
      </c>
      <c r="E250" s="3">
        <v>3329</v>
      </c>
      <c r="F250" s="3">
        <v>2672</v>
      </c>
      <c r="G250" s="3">
        <v>2612</v>
      </c>
      <c r="H250" s="3">
        <v>270</v>
      </c>
      <c r="I250" s="3">
        <v>1211</v>
      </c>
      <c r="J250" s="3">
        <v>1237</v>
      </c>
      <c r="K250" s="3">
        <v>697</v>
      </c>
      <c r="L250" s="11" t="s">
        <v>286</v>
      </c>
      <c r="M250" s="3">
        <v>982</v>
      </c>
      <c r="N250" s="11" t="s">
        <v>287</v>
      </c>
      <c r="O250" s="3">
        <v>1201</v>
      </c>
      <c r="X250" s="3">
        <v>1438</v>
      </c>
      <c r="Y250" s="3">
        <v>1359</v>
      </c>
      <c r="AA250" s="3">
        <v>532</v>
      </c>
      <c r="AB250" s="3">
        <v>690</v>
      </c>
      <c r="AC250" s="3">
        <v>486</v>
      </c>
      <c r="AE250" s="3">
        <v>2</v>
      </c>
      <c r="AF250" s="3">
        <f t="shared" si="110"/>
        <v>1.2825598802395211</v>
      </c>
      <c r="AG250" s="3">
        <f t="shared" si="112"/>
        <v>0.1687874251497006</v>
      </c>
      <c r="AH250" s="3">
        <f t="shared" si="113"/>
        <v>7.1995798319327733</v>
      </c>
      <c r="AI250" s="3">
        <f t="shared" si="114"/>
        <v>5.6134453781512601</v>
      </c>
      <c r="AJ250" s="3">
        <f t="shared" si="115"/>
        <v>4.6659663865546221</v>
      </c>
      <c r="AK250" s="3">
        <f t="shared" si="116"/>
        <v>0.94747899159663862</v>
      </c>
      <c r="AL250" s="3">
        <f t="shared" si="117"/>
        <v>2.859644003501605E-2</v>
      </c>
      <c r="AM250" s="3">
        <f t="shared" si="118"/>
        <v>2.2455089820359281E-2</v>
      </c>
      <c r="AN250" s="3">
        <f t="shared" si="119"/>
        <v>0.94506258692628653</v>
      </c>
      <c r="AP250">
        <f t="shared" si="120"/>
        <v>2.5441176470588234</v>
      </c>
      <c r="AQ250">
        <f t="shared" si="98"/>
        <v>2.5987394957983194</v>
      </c>
      <c r="AR250">
        <f t="shared" si="111"/>
        <v>2.6031746031746033</v>
      </c>
    </row>
    <row r="251" spans="1:44" s="3" customFormat="1">
      <c r="A251" s="12" t="s">
        <v>288</v>
      </c>
      <c r="B251" s="7">
        <v>387</v>
      </c>
      <c r="C251" s="3">
        <v>591</v>
      </c>
      <c r="D251" s="3">
        <v>4840</v>
      </c>
      <c r="E251" s="3">
        <v>4778</v>
      </c>
      <c r="F251" s="3">
        <v>3610</v>
      </c>
      <c r="G251" s="3">
        <v>3568</v>
      </c>
      <c r="H251" s="3">
        <v>231</v>
      </c>
      <c r="I251" s="3">
        <v>1103</v>
      </c>
      <c r="J251" s="3">
        <v>1725</v>
      </c>
      <c r="K251" s="3">
        <v>1755</v>
      </c>
      <c r="L251" s="11" t="s">
        <v>289</v>
      </c>
      <c r="M251" s="3">
        <v>1453</v>
      </c>
      <c r="X251" s="10">
        <v>1453</v>
      </c>
      <c r="Y251" s="3">
        <v>2676</v>
      </c>
      <c r="AA251" s="3">
        <v>499</v>
      </c>
      <c r="AB251" s="3">
        <v>688</v>
      </c>
      <c r="AC251" s="3">
        <v>825</v>
      </c>
      <c r="AE251" s="3">
        <v>1</v>
      </c>
      <c r="AF251" s="3">
        <f t="shared" si="110"/>
        <v>1.3407202216066483</v>
      </c>
      <c r="AG251" s="3">
        <f t="shared" si="112"/>
        <v>0.16371191135734073</v>
      </c>
      <c r="AH251" s="3">
        <f t="shared" si="113"/>
        <v>12.506459948320414</v>
      </c>
      <c r="AI251" s="3">
        <f t="shared" si="114"/>
        <v>9.3281653746770026</v>
      </c>
      <c r="AJ251" s="3">
        <f t="shared" si="115"/>
        <v>7.8010335917312661</v>
      </c>
      <c r="AK251" s="3">
        <f t="shared" si="116"/>
        <v>1.5271317829457365</v>
      </c>
      <c r="AL251" s="3">
        <f t="shared" si="117"/>
        <v>1.2809917355371901E-2</v>
      </c>
      <c r="AM251" s="3">
        <f t="shared" si="118"/>
        <v>1.1634349030470914E-2</v>
      </c>
      <c r="AN251" s="3">
        <f t="shared" si="119"/>
        <v>1.8417068134893324</v>
      </c>
      <c r="AP251">
        <f t="shared" si="120"/>
        <v>2.8501291989664082</v>
      </c>
      <c r="AQ251">
        <f t="shared" si="98"/>
        <v>4.4573643410852712</v>
      </c>
      <c r="AR251">
        <f t="shared" si="111"/>
        <v>2.8408577878103838</v>
      </c>
    </row>
    <row r="252" spans="1:44" s="3" customFormat="1">
      <c r="A252" s="12" t="s">
        <v>290</v>
      </c>
      <c r="B252" s="7">
        <v>897</v>
      </c>
      <c r="C252" s="3">
        <v>1538</v>
      </c>
      <c r="D252" s="3">
        <v>7703</v>
      </c>
      <c r="E252" s="3">
        <v>7430</v>
      </c>
      <c r="F252" s="3">
        <v>6084</v>
      </c>
      <c r="G252" s="3">
        <v>5923</v>
      </c>
      <c r="H252" s="3">
        <v>634</v>
      </c>
      <c r="I252" s="3">
        <v>2336</v>
      </c>
      <c r="J252" s="3">
        <v>2891</v>
      </c>
      <c r="K252" s="3">
        <v>1793</v>
      </c>
      <c r="L252" s="11" t="s">
        <v>281</v>
      </c>
      <c r="M252" s="3">
        <v>1667</v>
      </c>
      <c r="N252" s="11" t="s">
        <v>275</v>
      </c>
      <c r="O252" s="3">
        <v>2192</v>
      </c>
      <c r="P252" s="11" t="s">
        <v>147</v>
      </c>
      <c r="Q252" s="3">
        <v>2063</v>
      </c>
      <c r="X252" s="11">
        <v>2654</v>
      </c>
      <c r="Y252" s="3">
        <v>4246</v>
      </c>
      <c r="AA252" s="3">
        <v>1272</v>
      </c>
      <c r="AB252" s="3">
        <v>1825</v>
      </c>
      <c r="AC252" s="3">
        <v>1494</v>
      </c>
      <c r="AE252" s="3">
        <v>3</v>
      </c>
      <c r="AF252" s="3">
        <f t="shared" si="110"/>
        <v>1.2661078238001315</v>
      </c>
      <c r="AG252" s="3">
        <f t="shared" si="112"/>
        <v>0.25279421433267585</v>
      </c>
      <c r="AH252" s="3">
        <f t="shared" si="113"/>
        <v>8.5875139353400218</v>
      </c>
      <c r="AI252" s="3">
        <f t="shared" si="114"/>
        <v>6.7826086956521738</v>
      </c>
      <c r="AJ252" s="3">
        <f t="shared" si="115"/>
        <v>5.0680044593088072</v>
      </c>
      <c r="AK252" s="3">
        <f t="shared" si="116"/>
        <v>1.7146042363433667</v>
      </c>
      <c r="AL252" s="3">
        <f t="shared" si="117"/>
        <v>3.544073737504868E-2</v>
      </c>
      <c r="AM252" s="3">
        <f t="shared" si="118"/>
        <v>2.646285338593031E-2</v>
      </c>
      <c r="AN252" s="3">
        <f t="shared" si="119"/>
        <v>1.5998492840994725</v>
      </c>
      <c r="AP252">
        <f t="shared" si="120"/>
        <v>2.6042363433667783</v>
      </c>
      <c r="AQ252">
        <f t="shared" si="98"/>
        <v>3.2229654403567447</v>
      </c>
      <c r="AR252">
        <f t="shared" si="111"/>
        <v>3.7533425541724297</v>
      </c>
    </row>
    <row r="253" spans="1:44" s="3" customFormat="1">
      <c r="A253" s="12" t="s">
        <v>291</v>
      </c>
      <c r="B253" s="7">
        <v>2021</v>
      </c>
      <c r="C253" s="3">
        <v>396</v>
      </c>
      <c r="D253" s="3">
        <v>5852</v>
      </c>
      <c r="E253" s="3">
        <v>5772</v>
      </c>
      <c r="F253" s="3">
        <v>4457</v>
      </c>
      <c r="G253" s="3">
        <v>4406</v>
      </c>
      <c r="H253" s="3">
        <v>516</v>
      </c>
      <c r="I253" s="3">
        <v>1572</v>
      </c>
      <c r="J253" s="3">
        <v>2042</v>
      </c>
      <c r="K253" s="3">
        <v>1722</v>
      </c>
      <c r="L253" s="11" t="s">
        <v>292</v>
      </c>
      <c r="M253" s="3">
        <v>2140</v>
      </c>
      <c r="X253" s="3">
        <v>2140</v>
      </c>
      <c r="Y253" s="3">
        <v>2722</v>
      </c>
      <c r="AA253" s="3">
        <v>2188</v>
      </c>
      <c r="AB253" s="3">
        <v>1925</v>
      </c>
      <c r="AC253" s="3">
        <v>677</v>
      </c>
      <c r="AE253" s="3">
        <v>1</v>
      </c>
      <c r="AF253" s="3">
        <f t="shared" si="110"/>
        <v>1.3129908009872111</v>
      </c>
      <c r="AG253" s="3">
        <f t="shared" si="112"/>
        <v>8.8849001570563163E-2</v>
      </c>
      <c r="AH253" s="3">
        <f t="shared" si="113"/>
        <v>2.8955962394854033</v>
      </c>
      <c r="AI253" s="3">
        <f t="shared" si="114"/>
        <v>2.2053438891637804</v>
      </c>
      <c r="AJ253" s="3">
        <f t="shared" si="115"/>
        <v>2.0094012864918356</v>
      </c>
      <c r="AK253" s="3">
        <f t="shared" si="116"/>
        <v>0.19594260267194458</v>
      </c>
      <c r="AL253" s="3">
        <f t="shared" si="117"/>
        <v>1.367053998632946E-2</v>
      </c>
      <c r="AM253" s="3">
        <f t="shared" si="118"/>
        <v>1.144267444469374E-2</v>
      </c>
      <c r="AN253" s="3">
        <f t="shared" si="119"/>
        <v>1.2719626168224298</v>
      </c>
      <c r="AP253">
        <f t="shared" si="120"/>
        <v>0.77783275606135571</v>
      </c>
      <c r="AQ253">
        <f t="shared" si="98"/>
        <v>1.0103908955962395</v>
      </c>
      <c r="AR253">
        <f t="shared" si="111"/>
        <v>0.93062485150867191</v>
      </c>
    </row>
    <row r="254" spans="1:44" s="3" customFormat="1">
      <c r="A254" s="12" t="s">
        <v>293</v>
      </c>
      <c r="B254" s="7">
        <v>1882</v>
      </c>
      <c r="C254" s="3">
        <v>2488</v>
      </c>
      <c r="D254" s="3">
        <v>17694</v>
      </c>
      <c r="E254" s="3">
        <v>17415</v>
      </c>
      <c r="F254" s="3">
        <v>13587</v>
      </c>
      <c r="G254" s="3">
        <v>13378</v>
      </c>
      <c r="H254" s="3">
        <v>991</v>
      </c>
      <c r="I254" s="3">
        <v>4780</v>
      </c>
      <c r="J254" s="3">
        <v>6185</v>
      </c>
      <c r="K254" s="3">
        <v>5611</v>
      </c>
      <c r="L254" s="11" t="s">
        <v>294</v>
      </c>
      <c r="M254" s="4">
        <v>2764</v>
      </c>
      <c r="N254" s="11" t="s">
        <v>295</v>
      </c>
      <c r="O254" s="3">
        <v>4936</v>
      </c>
      <c r="X254" s="3">
        <v>5163</v>
      </c>
      <c r="Y254" s="3">
        <v>10479</v>
      </c>
      <c r="AA254" s="3">
        <v>1986</v>
      </c>
      <c r="AB254" s="3">
        <v>1835</v>
      </c>
      <c r="AC254" s="3">
        <v>1895</v>
      </c>
      <c r="AE254" s="3">
        <v>2</v>
      </c>
      <c r="AF254" s="3">
        <f t="shared" si="110"/>
        <v>1.3022742327224552</v>
      </c>
      <c r="AG254" s="3">
        <f t="shared" si="112"/>
        <v>0.18311621402811512</v>
      </c>
      <c r="AH254" s="3">
        <f t="shared" si="113"/>
        <v>9.4017003188097767</v>
      </c>
      <c r="AI254" s="3">
        <f t="shared" si="114"/>
        <v>7.2194473963868226</v>
      </c>
      <c r="AJ254" s="3">
        <f t="shared" si="115"/>
        <v>5.8974495217853349</v>
      </c>
      <c r="AK254" s="3">
        <f t="shared" si="116"/>
        <v>1.3219978746014878</v>
      </c>
      <c r="AL254" s="3">
        <f t="shared" si="117"/>
        <v>1.5768056968463885E-2</v>
      </c>
      <c r="AM254" s="3">
        <f t="shared" si="118"/>
        <v>1.5382350776477515E-2</v>
      </c>
      <c r="AN254" s="3">
        <f t="shared" si="119"/>
        <v>2.0296339337594422</v>
      </c>
      <c r="AP254">
        <f t="shared" si="120"/>
        <v>2.5398512221041445</v>
      </c>
      <c r="AQ254">
        <f t="shared" si="98"/>
        <v>3.2863974495217851</v>
      </c>
      <c r="AR254">
        <f t="shared" si="111"/>
        <v>2.6799379524301963</v>
      </c>
    </row>
    <row r="255" spans="1:44" s="3" customFormat="1">
      <c r="A255" s="12" t="s">
        <v>296</v>
      </c>
      <c r="B255" s="7">
        <v>402</v>
      </c>
      <c r="C255" s="3">
        <v>451</v>
      </c>
      <c r="D255" s="3">
        <v>4400</v>
      </c>
      <c r="E255" s="3">
        <v>4395</v>
      </c>
      <c r="F255" s="3">
        <v>3447</v>
      </c>
      <c r="G255" s="3">
        <v>3419</v>
      </c>
      <c r="H255" s="3">
        <v>344</v>
      </c>
      <c r="I255" s="3">
        <v>1159</v>
      </c>
      <c r="J255" s="3">
        <v>1596</v>
      </c>
      <c r="K255" s="3">
        <v>1327</v>
      </c>
      <c r="L255" s="11" t="s">
        <v>283</v>
      </c>
      <c r="M255" s="3">
        <v>1382</v>
      </c>
      <c r="N255" s="11" t="s">
        <v>297</v>
      </c>
      <c r="O255" s="4">
        <v>722</v>
      </c>
      <c r="X255" s="3">
        <v>1419</v>
      </c>
      <c r="Y255" s="3">
        <v>2599</v>
      </c>
      <c r="AA255" s="3">
        <v>404</v>
      </c>
      <c r="AB255" s="3">
        <v>519</v>
      </c>
      <c r="AC255" s="3">
        <v>569</v>
      </c>
      <c r="AE255" s="3">
        <v>2</v>
      </c>
      <c r="AF255" s="3">
        <f t="shared" si="110"/>
        <v>1.2764722947490572</v>
      </c>
      <c r="AG255" s="3">
        <f t="shared" si="112"/>
        <v>0.13083841021177836</v>
      </c>
      <c r="AH255" s="3">
        <f t="shared" si="113"/>
        <v>10.945273631840797</v>
      </c>
      <c r="AI255" s="3">
        <f t="shared" si="114"/>
        <v>8.5746268656716413</v>
      </c>
      <c r="AJ255" s="3">
        <f t="shared" si="115"/>
        <v>7.4527363184079602</v>
      </c>
      <c r="AK255" s="3">
        <f t="shared" si="116"/>
        <v>1.1218905472636815</v>
      </c>
      <c r="AL255" s="3">
        <f t="shared" si="117"/>
        <v>1.1363636363636363E-3</v>
      </c>
      <c r="AM255" s="3">
        <f t="shared" si="118"/>
        <v>8.1230055120394551E-3</v>
      </c>
      <c r="AN255" s="3">
        <f t="shared" si="119"/>
        <v>1.8315715292459478</v>
      </c>
      <c r="AP255">
        <f t="shared" si="120"/>
        <v>2.883084577114428</v>
      </c>
      <c r="AQ255">
        <f t="shared" si="98"/>
        <v>3.9701492537313432</v>
      </c>
      <c r="AR255">
        <f t="shared" si="111"/>
        <v>2.8300248138957818</v>
      </c>
    </row>
    <row r="256" spans="1:44" s="3" customFormat="1">
      <c r="A256" s="12" t="s">
        <v>298</v>
      </c>
      <c r="B256" s="7">
        <v>708</v>
      </c>
      <c r="C256" s="3">
        <v>927</v>
      </c>
      <c r="D256" s="3">
        <v>10189</v>
      </c>
      <c r="E256" s="3">
        <v>10082</v>
      </c>
      <c r="F256" s="3">
        <v>8169</v>
      </c>
      <c r="G256" s="3">
        <v>8087</v>
      </c>
      <c r="H256" s="3">
        <v>745</v>
      </c>
      <c r="I256" s="3">
        <v>3149</v>
      </c>
      <c r="J256" s="3">
        <v>3537</v>
      </c>
      <c r="K256" s="3">
        <v>2709</v>
      </c>
      <c r="L256" s="11" t="s">
        <v>146</v>
      </c>
      <c r="M256" s="3">
        <v>1681</v>
      </c>
      <c r="N256" s="11" t="s">
        <v>165</v>
      </c>
      <c r="O256" s="3">
        <v>1811</v>
      </c>
      <c r="X256" s="3">
        <v>2205</v>
      </c>
      <c r="Y256" s="3">
        <v>6655</v>
      </c>
      <c r="AA256" s="3">
        <v>792</v>
      </c>
      <c r="AB256" s="3">
        <v>792</v>
      </c>
      <c r="AC256" s="3">
        <v>919</v>
      </c>
      <c r="AE256" s="3">
        <v>2</v>
      </c>
      <c r="AF256" s="3">
        <f t="shared" si="110"/>
        <v>1.2472762884073938</v>
      </c>
      <c r="AG256" s="3">
        <f t="shared" si="112"/>
        <v>0.11347778185824459</v>
      </c>
      <c r="AH256" s="3">
        <f t="shared" si="113"/>
        <v>14.391242937853107</v>
      </c>
      <c r="AI256" s="3">
        <f t="shared" si="114"/>
        <v>11.538135593220339</v>
      </c>
      <c r="AJ256" s="3">
        <f t="shared" si="115"/>
        <v>10.228813559322035</v>
      </c>
      <c r="AK256" s="3">
        <f t="shared" si="116"/>
        <v>1.3093220338983051</v>
      </c>
      <c r="AL256" s="3">
        <f t="shared" si="117"/>
        <v>1.0501521248405143E-2</v>
      </c>
      <c r="AM256" s="3">
        <f t="shared" si="118"/>
        <v>1.0037948341290244E-2</v>
      </c>
      <c r="AN256" s="3">
        <f t="shared" si="119"/>
        <v>3.0181405895691609</v>
      </c>
      <c r="AP256">
        <f t="shared" si="120"/>
        <v>4.4477401129943503</v>
      </c>
      <c r="AQ256">
        <f t="shared" si="98"/>
        <v>4.9957627118644066</v>
      </c>
      <c r="AR256">
        <f t="shared" si="111"/>
        <v>4.5086666666666666</v>
      </c>
    </row>
    <row r="257" spans="1:44" s="3" customFormat="1">
      <c r="A257" s="12" t="s">
        <v>299</v>
      </c>
      <c r="B257" s="7">
        <v>402</v>
      </c>
      <c r="C257" s="3">
        <v>314</v>
      </c>
      <c r="D257" s="3">
        <v>3203</v>
      </c>
      <c r="E257" s="3">
        <v>3050</v>
      </c>
      <c r="F257" s="3">
        <v>2626</v>
      </c>
      <c r="G257" s="3">
        <v>2584</v>
      </c>
      <c r="H257" s="3">
        <v>402</v>
      </c>
      <c r="I257" s="3">
        <v>904</v>
      </c>
      <c r="J257" s="3">
        <v>1091</v>
      </c>
      <c r="K257" s="3">
        <v>904</v>
      </c>
      <c r="L257" s="11" t="s">
        <v>300</v>
      </c>
      <c r="M257" s="3">
        <v>1535</v>
      </c>
      <c r="X257" s="3">
        <v>1535</v>
      </c>
      <c r="Y257" s="3">
        <v>1765</v>
      </c>
      <c r="AA257" s="3">
        <v>392</v>
      </c>
      <c r="AB257" s="3">
        <v>497</v>
      </c>
      <c r="AC257" s="3">
        <v>482</v>
      </c>
      <c r="AE257" s="3">
        <v>1</v>
      </c>
      <c r="AF257" s="3">
        <f t="shared" si="110"/>
        <v>1.2197258187357198</v>
      </c>
      <c r="AG257" s="3">
        <f t="shared" si="112"/>
        <v>0.11957349581111958</v>
      </c>
      <c r="AH257" s="3">
        <f t="shared" si="113"/>
        <v>7.9676616915422889</v>
      </c>
      <c r="AI257" s="3">
        <f t="shared" si="114"/>
        <v>6.5323383084577111</v>
      </c>
      <c r="AJ257" s="3">
        <f t="shared" si="115"/>
        <v>5.7512437810945274</v>
      </c>
      <c r="AK257" s="3">
        <f t="shared" si="116"/>
        <v>0.78109452736318408</v>
      </c>
      <c r="AL257" s="3">
        <f t="shared" si="117"/>
        <v>4.7767717764595694E-2</v>
      </c>
      <c r="AM257" s="3">
        <f t="shared" si="118"/>
        <v>1.5993907083015995E-2</v>
      </c>
      <c r="AN257" s="3">
        <f t="shared" si="119"/>
        <v>1.1498371335504887</v>
      </c>
      <c r="AP257">
        <f t="shared" si="120"/>
        <v>2.2487562189054726</v>
      </c>
      <c r="AQ257">
        <f t="shared" si="98"/>
        <v>2.7139303482587063</v>
      </c>
      <c r="AR257">
        <f t="shared" si="111"/>
        <v>2.4080604534005037</v>
      </c>
    </row>
    <row r="258" spans="1:44" s="3" customFormat="1">
      <c r="A258" s="3" t="s">
        <v>301</v>
      </c>
      <c r="B258" s="7">
        <v>1950</v>
      </c>
      <c r="C258" s="3">
        <v>413</v>
      </c>
      <c r="D258" s="3">
        <v>7972</v>
      </c>
      <c r="E258" s="3">
        <v>7822</v>
      </c>
      <c r="F258" s="3">
        <v>5334</v>
      </c>
      <c r="G258" s="3">
        <v>5283</v>
      </c>
      <c r="H258" s="3">
        <v>786</v>
      </c>
      <c r="I258" s="3">
        <v>2393</v>
      </c>
      <c r="J258" s="3">
        <v>2724</v>
      </c>
      <c r="K258" s="3">
        <v>2052</v>
      </c>
      <c r="L258" s="11" t="s">
        <v>302</v>
      </c>
      <c r="M258" s="2">
        <v>2226</v>
      </c>
      <c r="N258" s="3" t="s">
        <v>303</v>
      </c>
      <c r="O258" s="3">
        <v>2277</v>
      </c>
      <c r="X258" s="3">
        <v>2708</v>
      </c>
      <c r="Y258" s="3">
        <v>2954</v>
      </c>
      <c r="AA258" s="3">
        <v>2232</v>
      </c>
      <c r="AB258" s="3">
        <v>1827</v>
      </c>
      <c r="AC258" s="3">
        <v>591</v>
      </c>
      <c r="AE258" s="3">
        <v>2</v>
      </c>
      <c r="AF258" s="3">
        <f t="shared" si="110"/>
        <v>1.4945631796025496</v>
      </c>
      <c r="AG258" s="3">
        <f t="shared" ref="AG258:AG267" si="121">C258/F258</f>
        <v>7.7427821522309717E-2</v>
      </c>
      <c r="AH258" s="3">
        <f t="shared" ref="AH258:AH267" si="122">D258/B258</f>
        <v>4.0882051282051286</v>
      </c>
      <c r="AI258" s="3">
        <f t="shared" ref="AI258:AI267" si="123">F258/B258</f>
        <v>2.7353846153846155</v>
      </c>
      <c r="AJ258" s="3">
        <f t="shared" ref="AJ258:AJ267" si="124">(F258-C258)/B258</f>
        <v>2.5235897435897434</v>
      </c>
      <c r="AK258" s="3">
        <f t="shared" ref="AK258:AK267" si="125">C258/B258</f>
        <v>0.2117948717948718</v>
      </c>
      <c r="AL258" s="3">
        <f t="shared" ref="AL258:AL267" si="126">(D258-E258)/D258</f>
        <v>1.8815855494229806E-2</v>
      </c>
      <c r="AM258" s="3">
        <f t="shared" ref="AM258:AM267" si="127">(F258-G258)/F258</f>
        <v>9.5613048368953877E-3</v>
      </c>
      <c r="AN258" s="3">
        <f t="shared" ref="AN258:AN267" si="128">Y258/X258</f>
        <v>1.0908419497784343</v>
      </c>
      <c r="AP258">
        <f t="shared" si="120"/>
        <v>1.2271794871794872</v>
      </c>
      <c r="AQ258">
        <f t="shared" si="98"/>
        <v>1.3969230769230769</v>
      </c>
      <c r="AR258">
        <f t="shared" si="111"/>
        <v>1.1922525107604016</v>
      </c>
    </row>
    <row r="259" spans="1:44" s="3" customFormat="1">
      <c r="A259" s="3" t="s">
        <v>304</v>
      </c>
      <c r="B259" s="7">
        <v>2847</v>
      </c>
      <c r="C259" s="3">
        <v>5125</v>
      </c>
      <c r="D259" s="3">
        <v>120768</v>
      </c>
      <c r="E259" s="3">
        <v>119840</v>
      </c>
      <c r="F259" s="3">
        <v>84826</v>
      </c>
      <c r="G259" s="3">
        <v>84248</v>
      </c>
      <c r="H259" s="3">
        <v>8467</v>
      </c>
      <c r="I259" s="3">
        <v>35748</v>
      </c>
      <c r="J259" s="3">
        <v>40980</v>
      </c>
      <c r="K259" s="3">
        <v>35134</v>
      </c>
      <c r="L259" s="11" t="s">
        <v>161</v>
      </c>
      <c r="M259" s="2">
        <v>31459</v>
      </c>
      <c r="X259" s="3">
        <v>31459</v>
      </c>
      <c r="Y259" s="3">
        <v>63827</v>
      </c>
      <c r="AA259" s="3">
        <v>3348</v>
      </c>
      <c r="AB259" s="3">
        <v>3995</v>
      </c>
      <c r="AC259" s="3">
        <v>3463</v>
      </c>
      <c r="AE259" s="3">
        <v>1</v>
      </c>
      <c r="AF259" s="3">
        <f t="shared" si="110"/>
        <v>1.4237144271803457</v>
      </c>
      <c r="AG259" s="3">
        <f t="shared" si="121"/>
        <v>6.0417796430339753E-2</v>
      </c>
      <c r="AH259" s="3">
        <f t="shared" si="122"/>
        <v>42.419388830347735</v>
      </c>
      <c r="AI259" s="3">
        <f t="shared" si="123"/>
        <v>29.794871794871796</v>
      </c>
      <c r="AJ259" s="3">
        <f t="shared" si="124"/>
        <v>27.994731296101158</v>
      </c>
      <c r="AK259" s="3">
        <f t="shared" si="125"/>
        <v>1.8001404987706358</v>
      </c>
      <c r="AL259" s="3">
        <f t="shared" si="126"/>
        <v>7.6841547429782721E-3</v>
      </c>
      <c r="AM259" s="3">
        <f t="shared" si="127"/>
        <v>6.813948553509537E-3</v>
      </c>
      <c r="AN259" s="3">
        <f t="shared" si="128"/>
        <v>2.0288947518992977</v>
      </c>
      <c r="AP259">
        <f t="shared" si="120"/>
        <v>12.556375131717598</v>
      </c>
      <c r="AQ259">
        <f t="shared" ref="AQ259:AQ287" si="129">J259/B259</f>
        <v>14.394099051633297</v>
      </c>
      <c r="AR259">
        <f t="shared" si="111"/>
        <v>12.727037933817595</v>
      </c>
    </row>
    <row r="260" spans="1:44" s="3" customFormat="1">
      <c r="A260" s="3" t="s">
        <v>305</v>
      </c>
      <c r="B260" s="7">
        <v>340</v>
      </c>
      <c r="C260" s="3">
        <v>195</v>
      </c>
      <c r="D260" s="3">
        <v>2088</v>
      </c>
      <c r="E260" s="3">
        <v>2022</v>
      </c>
      <c r="F260" s="3">
        <v>1517</v>
      </c>
      <c r="G260" s="3">
        <v>1485</v>
      </c>
      <c r="H260" s="3">
        <v>159</v>
      </c>
      <c r="I260" s="3">
        <v>628</v>
      </c>
      <c r="J260" s="3">
        <v>781</v>
      </c>
      <c r="K260" s="3">
        <v>508</v>
      </c>
      <c r="L260" s="11" t="s">
        <v>306</v>
      </c>
      <c r="M260" s="2">
        <v>686</v>
      </c>
      <c r="X260" s="3">
        <v>686</v>
      </c>
      <c r="Y260" s="3">
        <v>913</v>
      </c>
      <c r="AA260" s="3">
        <v>458</v>
      </c>
      <c r="AB260" s="3">
        <v>456</v>
      </c>
      <c r="AC260" s="3">
        <v>230</v>
      </c>
      <c r="AE260" s="3">
        <v>1</v>
      </c>
      <c r="AF260" s="3">
        <f t="shared" si="110"/>
        <v>1.3764007910349374</v>
      </c>
      <c r="AG260" s="3">
        <f t="shared" si="121"/>
        <v>0.12854317732366513</v>
      </c>
      <c r="AH260" s="3">
        <f t="shared" si="122"/>
        <v>6.1411764705882357</v>
      </c>
      <c r="AI260" s="3">
        <f t="shared" si="123"/>
        <v>4.4617647058823531</v>
      </c>
      <c r="AJ260" s="3">
        <f t="shared" si="124"/>
        <v>3.888235294117647</v>
      </c>
      <c r="AK260" s="3">
        <f t="shared" si="125"/>
        <v>0.57352941176470584</v>
      </c>
      <c r="AL260" s="3">
        <f t="shared" si="126"/>
        <v>3.1609195402298854E-2</v>
      </c>
      <c r="AM260" s="3">
        <f t="shared" si="127"/>
        <v>2.1094264996704019E-2</v>
      </c>
      <c r="AN260" s="3">
        <f t="shared" si="128"/>
        <v>1.3309037900874636</v>
      </c>
      <c r="AP260">
        <f t="shared" si="120"/>
        <v>1.8470588235294119</v>
      </c>
      <c r="AQ260">
        <f t="shared" si="129"/>
        <v>2.2970588235294116</v>
      </c>
      <c r="AR260">
        <f t="shared" si="111"/>
        <v>1.6741854636591478</v>
      </c>
    </row>
    <row r="261" spans="1:44" s="3" customFormat="1">
      <c r="A261" s="3" t="s">
        <v>307</v>
      </c>
      <c r="B261" s="7">
        <v>508</v>
      </c>
      <c r="C261" s="3">
        <v>241</v>
      </c>
      <c r="D261" s="3">
        <v>1231</v>
      </c>
      <c r="E261" s="3">
        <v>1164</v>
      </c>
      <c r="F261" s="3">
        <v>890</v>
      </c>
      <c r="G261" s="3">
        <v>853</v>
      </c>
      <c r="H261" s="3">
        <v>126</v>
      </c>
      <c r="I261" s="3">
        <v>410</v>
      </c>
      <c r="J261" s="3">
        <v>362</v>
      </c>
      <c r="K261" s="3">
        <v>327</v>
      </c>
      <c r="L261" s="11" t="s">
        <v>308</v>
      </c>
      <c r="M261" s="2">
        <v>488</v>
      </c>
      <c r="X261" s="3">
        <v>488</v>
      </c>
      <c r="Y261" s="3">
        <v>442</v>
      </c>
      <c r="AA261" s="3">
        <v>717</v>
      </c>
      <c r="AB261" s="3">
        <v>172</v>
      </c>
      <c r="AC261" s="3">
        <v>426</v>
      </c>
      <c r="AE261" s="3">
        <v>1</v>
      </c>
      <c r="AF261" s="3">
        <f t="shared" si="110"/>
        <v>1.3831460674157303</v>
      </c>
      <c r="AG261" s="3">
        <f t="shared" si="121"/>
        <v>0.27078651685393257</v>
      </c>
      <c r="AH261" s="3">
        <f t="shared" si="122"/>
        <v>2.423228346456693</v>
      </c>
      <c r="AI261" s="3">
        <f t="shared" si="123"/>
        <v>1.7519685039370079</v>
      </c>
      <c r="AJ261" s="3">
        <f t="shared" si="124"/>
        <v>1.2775590551181102</v>
      </c>
      <c r="AK261" s="3">
        <f t="shared" si="125"/>
        <v>0.47440944881889763</v>
      </c>
      <c r="AL261" s="3">
        <f t="shared" si="126"/>
        <v>5.4427294882209584E-2</v>
      </c>
      <c r="AM261" s="3">
        <f t="shared" si="127"/>
        <v>4.1573033707865172E-2</v>
      </c>
      <c r="AN261" s="4">
        <f t="shared" si="128"/>
        <v>0.90573770491803274</v>
      </c>
      <c r="AP261">
        <f t="shared" si="120"/>
        <v>0.80708661417322836</v>
      </c>
      <c r="AQ261">
        <f t="shared" si="129"/>
        <v>0.71259842519685035</v>
      </c>
      <c r="AR261">
        <f t="shared" si="111"/>
        <v>0.64</v>
      </c>
    </row>
    <row r="262" spans="1:44" s="3" customFormat="1">
      <c r="A262" s="3" t="s">
        <v>309</v>
      </c>
      <c r="B262" s="7">
        <v>424</v>
      </c>
      <c r="C262" s="3">
        <v>414</v>
      </c>
      <c r="D262" s="3">
        <v>7652</v>
      </c>
      <c r="E262" s="3">
        <v>7532</v>
      </c>
      <c r="F262" s="3">
        <v>5716</v>
      </c>
      <c r="G262" s="3">
        <v>5642</v>
      </c>
      <c r="H262" s="3">
        <v>844</v>
      </c>
      <c r="I262" s="3">
        <v>2202</v>
      </c>
      <c r="J262" s="3">
        <v>2577</v>
      </c>
      <c r="K262" s="3">
        <v>2011</v>
      </c>
      <c r="L262" s="11" t="s">
        <v>310</v>
      </c>
      <c r="M262" s="2">
        <v>2394</v>
      </c>
      <c r="X262" s="2">
        <v>2394</v>
      </c>
      <c r="Y262" s="3">
        <v>3656</v>
      </c>
      <c r="AA262" s="3">
        <v>409</v>
      </c>
      <c r="AB262" s="3">
        <v>398</v>
      </c>
      <c r="AC262" s="3">
        <v>371</v>
      </c>
      <c r="AE262" s="3">
        <v>1</v>
      </c>
      <c r="AF262" s="3">
        <f t="shared" si="110"/>
        <v>1.3386983904828551</v>
      </c>
      <c r="AG262" s="3">
        <f t="shared" si="121"/>
        <v>7.2428271518544432E-2</v>
      </c>
      <c r="AH262" s="3">
        <f t="shared" si="122"/>
        <v>18.047169811320753</v>
      </c>
      <c r="AI262" s="3">
        <f t="shared" si="123"/>
        <v>13.481132075471699</v>
      </c>
      <c r="AJ262" s="3">
        <f t="shared" si="124"/>
        <v>12.504716981132075</v>
      </c>
      <c r="AK262" s="3">
        <f t="shared" si="125"/>
        <v>0.97641509433962259</v>
      </c>
      <c r="AL262" s="3">
        <f t="shared" si="126"/>
        <v>1.5682174594877155E-2</v>
      </c>
      <c r="AM262" s="3">
        <f t="shared" si="127"/>
        <v>1.2946116165150455E-2</v>
      </c>
      <c r="AN262" s="3">
        <f t="shared" si="128"/>
        <v>1.5271512113617376</v>
      </c>
      <c r="AP262">
        <f t="shared" si="120"/>
        <v>5.1933962264150946</v>
      </c>
      <c r="AQ262">
        <f t="shared" si="129"/>
        <v>6.0778301886792452</v>
      </c>
      <c r="AR262">
        <f t="shared" si="111"/>
        <v>5.0264105642256904</v>
      </c>
    </row>
    <row r="263" spans="1:44" s="3" customFormat="1">
      <c r="A263" s="3" t="s">
        <v>311</v>
      </c>
      <c r="B263" s="7">
        <v>485</v>
      </c>
      <c r="C263" s="3">
        <v>232</v>
      </c>
      <c r="D263" s="3">
        <v>2289</v>
      </c>
      <c r="E263" s="3">
        <v>2234</v>
      </c>
      <c r="F263" s="3">
        <v>1731</v>
      </c>
      <c r="G263" s="3">
        <v>1703</v>
      </c>
      <c r="H263" s="3">
        <v>172</v>
      </c>
      <c r="I263" s="3">
        <v>683</v>
      </c>
      <c r="J263" s="3">
        <v>780</v>
      </c>
      <c r="K263" s="3">
        <v>651</v>
      </c>
      <c r="L263" s="11" t="s">
        <v>312</v>
      </c>
      <c r="M263" s="2">
        <v>939</v>
      </c>
      <c r="X263" s="2">
        <v>939</v>
      </c>
      <c r="Y263" s="3">
        <v>1280</v>
      </c>
      <c r="AA263" s="3">
        <v>578</v>
      </c>
      <c r="AB263" s="3">
        <v>599</v>
      </c>
      <c r="AC263" s="3">
        <v>463</v>
      </c>
      <c r="AE263" s="3">
        <v>1</v>
      </c>
      <c r="AF263" s="3">
        <f t="shared" si="110"/>
        <v>1.3223570190641247</v>
      </c>
      <c r="AG263" s="3">
        <f t="shared" si="121"/>
        <v>0.1340265742345465</v>
      </c>
      <c r="AH263" s="3">
        <f t="shared" si="122"/>
        <v>4.7195876288659795</v>
      </c>
      <c r="AI263" s="3">
        <f t="shared" si="123"/>
        <v>3.5690721649484538</v>
      </c>
      <c r="AJ263" s="3">
        <f t="shared" si="124"/>
        <v>3.0907216494845362</v>
      </c>
      <c r="AK263" s="3">
        <f t="shared" si="125"/>
        <v>0.47835051546391755</v>
      </c>
      <c r="AL263" s="3">
        <f t="shared" si="126"/>
        <v>2.4027959807776323E-2</v>
      </c>
      <c r="AM263" s="3">
        <f t="shared" si="127"/>
        <v>1.6175621028307337E-2</v>
      </c>
      <c r="AN263" s="3">
        <f t="shared" si="128"/>
        <v>1.3631522896698616</v>
      </c>
      <c r="AP263">
        <f t="shared" si="120"/>
        <v>1.4082474226804125</v>
      </c>
      <c r="AQ263">
        <f t="shared" si="129"/>
        <v>1.6082474226804124</v>
      </c>
      <c r="AR263">
        <f t="shared" si="111"/>
        <v>1.5032925682031986</v>
      </c>
    </row>
    <row r="264" spans="1:44" s="3" customFormat="1">
      <c r="A264" s="3" t="s">
        <v>313</v>
      </c>
      <c r="B264" s="7">
        <v>1085</v>
      </c>
      <c r="C264" s="3">
        <v>474</v>
      </c>
      <c r="D264" s="3">
        <v>2939</v>
      </c>
      <c r="E264" s="3">
        <v>2869</v>
      </c>
      <c r="F264" s="3">
        <v>2248</v>
      </c>
      <c r="G264" s="3">
        <v>2199</v>
      </c>
      <c r="H264" s="3">
        <v>207</v>
      </c>
      <c r="I264" s="3">
        <v>879</v>
      </c>
      <c r="J264" s="3">
        <v>1077</v>
      </c>
      <c r="K264" s="3">
        <v>773</v>
      </c>
      <c r="L264" s="11" t="s">
        <v>314</v>
      </c>
      <c r="M264" s="2">
        <v>1128</v>
      </c>
      <c r="X264" s="2">
        <v>1128</v>
      </c>
      <c r="Y264" s="3">
        <v>1291</v>
      </c>
      <c r="AA264" s="3">
        <v>1096</v>
      </c>
      <c r="AB264" s="3">
        <v>1002</v>
      </c>
      <c r="AC264" s="3">
        <v>902</v>
      </c>
      <c r="AE264" s="3">
        <v>1</v>
      </c>
      <c r="AF264" s="3">
        <f t="shared" si="110"/>
        <v>1.3073843416370108</v>
      </c>
      <c r="AG264" s="3">
        <f t="shared" si="121"/>
        <v>0.21085409252669038</v>
      </c>
      <c r="AH264" s="3">
        <f t="shared" si="122"/>
        <v>2.7087557603686636</v>
      </c>
      <c r="AI264" s="3">
        <f t="shared" si="123"/>
        <v>2.0718894009216591</v>
      </c>
      <c r="AJ264" s="3">
        <f t="shared" si="124"/>
        <v>1.6350230414746543</v>
      </c>
      <c r="AK264" s="3">
        <f t="shared" si="125"/>
        <v>0.43686635944700458</v>
      </c>
      <c r="AL264" s="3">
        <f t="shared" si="126"/>
        <v>2.3817625042531473E-2</v>
      </c>
      <c r="AM264" s="3">
        <f t="shared" si="127"/>
        <v>2.1797153024911031E-2</v>
      </c>
      <c r="AN264" s="3">
        <f t="shared" si="128"/>
        <v>1.1445035460992907</v>
      </c>
      <c r="AP264">
        <f t="shared" si="120"/>
        <v>0.81013824884792629</v>
      </c>
      <c r="AQ264">
        <f t="shared" si="129"/>
        <v>0.99262672811059904</v>
      </c>
      <c r="AR264">
        <f t="shared" si="111"/>
        <v>0.99312242090784042</v>
      </c>
    </row>
    <row r="265" spans="1:44" s="3" customFormat="1">
      <c r="A265" s="3" t="s">
        <v>315</v>
      </c>
      <c r="B265" s="7">
        <v>673</v>
      </c>
      <c r="C265" s="3">
        <v>649</v>
      </c>
      <c r="D265" s="3">
        <v>7137</v>
      </c>
      <c r="E265" s="3">
        <v>7032</v>
      </c>
      <c r="F265" s="3">
        <v>5403</v>
      </c>
      <c r="G265" s="3">
        <v>5346</v>
      </c>
      <c r="H265" s="3">
        <v>511</v>
      </c>
      <c r="I265" s="3">
        <v>2179</v>
      </c>
      <c r="J265" s="3">
        <v>2458</v>
      </c>
      <c r="K265" s="3">
        <v>1931</v>
      </c>
      <c r="L265" s="11" t="s">
        <v>278</v>
      </c>
      <c r="M265" s="4">
        <v>860</v>
      </c>
      <c r="N265" s="11" t="s">
        <v>316</v>
      </c>
      <c r="O265" s="2">
        <v>1444</v>
      </c>
      <c r="X265" s="2">
        <v>1653</v>
      </c>
      <c r="Y265" s="3">
        <v>4321</v>
      </c>
      <c r="AA265" s="3">
        <v>755</v>
      </c>
      <c r="AB265" s="3">
        <v>850</v>
      </c>
      <c r="AC265" s="3">
        <v>469</v>
      </c>
      <c r="AE265" s="3">
        <v>2</v>
      </c>
      <c r="AF265" s="3">
        <f t="shared" si="110"/>
        <v>1.3209328151027206</v>
      </c>
      <c r="AG265" s="3">
        <f t="shared" si="121"/>
        <v>0.1201184527114566</v>
      </c>
      <c r="AH265" s="3">
        <f t="shared" si="122"/>
        <v>10.604754829123328</v>
      </c>
      <c r="AI265" s="3">
        <f t="shared" si="123"/>
        <v>8.0282317979197622</v>
      </c>
      <c r="AJ265" s="3">
        <f t="shared" si="124"/>
        <v>7.0638930163447249</v>
      </c>
      <c r="AK265" s="3">
        <f t="shared" si="125"/>
        <v>0.96433878157503716</v>
      </c>
      <c r="AL265" s="3">
        <f t="shared" si="126"/>
        <v>1.4712063892391762E-2</v>
      </c>
      <c r="AM265" s="3">
        <f t="shared" si="127"/>
        <v>1.0549694614103275E-2</v>
      </c>
      <c r="AN265" s="3">
        <f t="shared" si="128"/>
        <v>2.6140350877192984</v>
      </c>
      <c r="AP265">
        <f t="shared" si="120"/>
        <v>3.2377414561664191</v>
      </c>
      <c r="AQ265">
        <f t="shared" si="129"/>
        <v>3.6523031203566121</v>
      </c>
      <c r="AR265">
        <f t="shared" si="111"/>
        <v>3.4145658263305321</v>
      </c>
    </row>
    <row r="266" spans="1:44" s="3" customFormat="1">
      <c r="A266" s="3" t="s">
        <v>317</v>
      </c>
      <c r="B266" s="7">
        <v>1048</v>
      </c>
      <c r="C266" s="4">
        <v>306</v>
      </c>
      <c r="D266" s="3">
        <v>4766</v>
      </c>
      <c r="E266" s="3">
        <v>4704</v>
      </c>
      <c r="F266" s="3">
        <v>3644</v>
      </c>
      <c r="G266" s="3">
        <v>3603</v>
      </c>
      <c r="H266" s="3">
        <v>270</v>
      </c>
      <c r="I266" s="3">
        <v>1228</v>
      </c>
      <c r="J266" s="3">
        <v>1749</v>
      </c>
      <c r="K266" s="3">
        <v>1515</v>
      </c>
      <c r="L266" s="11" t="s">
        <v>312</v>
      </c>
      <c r="M266" s="2">
        <v>2087</v>
      </c>
      <c r="X266" s="2">
        <v>2087</v>
      </c>
      <c r="Y266" s="3">
        <v>2832</v>
      </c>
      <c r="AA266" s="3">
        <v>836</v>
      </c>
      <c r="AB266" s="3">
        <v>368</v>
      </c>
      <c r="AC266" s="3">
        <v>337</v>
      </c>
      <c r="AE266" s="3">
        <v>1</v>
      </c>
      <c r="AF266" s="3">
        <f t="shared" si="110"/>
        <v>1.3079034028540066</v>
      </c>
      <c r="AG266" s="3">
        <f t="shared" si="121"/>
        <v>8.3973655323819979E-2</v>
      </c>
      <c r="AH266" s="3">
        <f t="shared" si="122"/>
        <v>4.5477099236641223</v>
      </c>
      <c r="AI266" s="3">
        <f t="shared" si="123"/>
        <v>3.4770992366412212</v>
      </c>
      <c r="AJ266" s="3">
        <f t="shared" si="124"/>
        <v>3.1851145038167941</v>
      </c>
      <c r="AK266" s="3">
        <f t="shared" si="125"/>
        <v>0.2919847328244275</v>
      </c>
      <c r="AL266" s="3">
        <f t="shared" si="126"/>
        <v>1.3008812421317666E-2</v>
      </c>
      <c r="AM266" s="3">
        <f t="shared" si="127"/>
        <v>1.1251372118551043E-2</v>
      </c>
      <c r="AN266" s="3">
        <f t="shared" si="128"/>
        <v>1.3569717297556301</v>
      </c>
      <c r="AP266">
        <f t="shared" si="120"/>
        <v>1.1717557251908397</v>
      </c>
      <c r="AQ266">
        <f t="shared" si="129"/>
        <v>1.6688931297709924</v>
      </c>
      <c r="AR266">
        <f t="shared" si="111"/>
        <v>1.3826963906581742</v>
      </c>
    </row>
    <row r="267" spans="1:44" s="3" customFormat="1">
      <c r="A267" s="3" t="s">
        <v>318</v>
      </c>
      <c r="B267" s="7">
        <v>2766</v>
      </c>
      <c r="C267" s="3">
        <v>498</v>
      </c>
      <c r="D267" s="3">
        <v>7073</v>
      </c>
      <c r="E267" s="3">
        <v>6859</v>
      </c>
      <c r="F267" s="3">
        <v>5501</v>
      </c>
      <c r="G267" s="3">
        <v>5407</v>
      </c>
      <c r="H267" s="3">
        <v>768</v>
      </c>
      <c r="I267" s="3">
        <v>2295</v>
      </c>
      <c r="J267" s="3">
        <v>2276</v>
      </c>
      <c r="K267" s="3">
        <v>1726</v>
      </c>
      <c r="L267" s="11" t="s">
        <v>319</v>
      </c>
      <c r="M267" s="2">
        <v>1805</v>
      </c>
      <c r="N267" s="11" t="s">
        <v>320</v>
      </c>
      <c r="O267" s="3">
        <v>2103</v>
      </c>
      <c r="X267" s="2">
        <v>2377</v>
      </c>
      <c r="Y267" s="3">
        <v>4128</v>
      </c>
      <c r="AA267" s="3">
        <v>2856</v>
      </c>
      <c r="AB267" s="3">
        <v>3187</v>
      </c>
      <c r="AC267" s="3">
        <v>784</v>
      </c>
      <c r="AE267" s="3">
        <v>2</v>
      </c>
      <c r="AF267" s="3">
        <f t="shared" si="110"/>
        <v>1.2857662243228505</v>
      </c>
      <c r="AG267" s="3">
        <f t="shared" si="121"/>
        <v>9.0528994728231227E-2</v>
      </c>
      <c r="AH267" s="3">
        <f t="shared" si="122"/>
        <v>2.5571221981200289</v>
      </c>
      <c r="AI267" s="3">
        <f t="shared" si="123"/>
        <v>1.9887924801156904</v>
      </c>
      <c r="AJ267" s="3">
        <f t="shared" si="124"/>
        <v>1.8087490961677513</v>
      </c>
      <c r="AK267" s="3">
        <f t="shared" si="125"/>
        <v>0.18004338394793926</v>
      </c>
      <c r="AL267" s="3">
        <f t="shared" si="126"/>
        <v>3.0255902728686553E-2</v>
      </c>
      <c r="AM267" s="3">
        <f t="shared" si="127"/>
        <v>1.7087802217778586E-2</v>
      </c>
      <c r="AN267" s="3">
        <f t="shared" si="128"/>
        <v>1.7366428270929744</v>
      </c>
      <c r="AP267">
        <f t="shared" si="120"/>
        <v>0.82971800433839482</v>
      </c>
      <c r="AQ267">
        <f t="shared" si="129"/>
        <v>0.82284887924801153</v>
      </c>
      <c r="AR267">
        <f t="shared" si="111"/>
        <v>0.81074350764852365</v>
      </c>
    </row>
    <row r="268" spans="1:44" s="3" customFormat="1">
      <c r="A268" s="3" t="s">
        <v>321</v>
      </c>
      <c r="B268" s="7">
        <v>881</v>
      </c>
      <c r="C268" s="3">
        <v>1457</v>
      </c>
      <c r="D268" s="3">
        <v>12647</v>
      </c>
      <c r="E268" s="3">
        <v>12539</v>
      </c>
      <c r="F268" s="3">
        <v>8497</v>
      </c>
      <c r="G268" s="3">
        <v>8417</v>
      </c>
      <c r="H268" s="3">
        <v>693</v>
      </c>
      <c r="I268" s="3">
        <v>3869</v>
      </c>
      <c r="J268" s="3">
        <v>4491</v>
      </c>
      <c r="K268" s="3">
        <v>3579</v>
      </c>
      <c r="L268" s="11" t="s">
        <v>322</v>
      </c>
      <c r="M268" s="3">
        <v>7181</v>
      </c>
      <c r="N268" s="11" t="s">
        <v>323</v>
      </c>
      <c r="O268" s="3">
        <v>5239</v>
      </c>
      <c r="X268" s="3">
        <v>7416</v>
      </c>
      <c r="Y268" s="3">
        <v>3606</v>
      </c>
      <c r="AA268" s="3">
        <v>852</v>
      </c>
      <c r="AB268" s="3">
        <v>901</v>
      </c>
      <c r="AC268" s="3">
        <v>867</v>
      </c>
      <c r="AE268" s="3">
        <v>2</v>
      </c>
      <c r="AF268" s="3">
        <f t="shared" si="110"/>
        <v>1.4884076732964575</v>
      </c>
      <c r="AG268" s="3">
        <f t="shared" ref="AG268:AG277" si="130">C268/F268</f>
        <v>0.17147228433564787</v>
      </c>
      <c r="AH268" s="3">
        <f t="shared" ref="AH268:AH277" si="131">D268/B268</f>
        <v>14.35527809307605</v>
      </c>
      <c r="AI268" s="3">
        <f t="shared" ref="AI268:AI277" si="132">F268/B268</f>
        <v>9.6447219069239498</v>
      </c>
      <c r="AJ268" s="3">
        <f t="shared" ref="AJ268:AJ277" si="133">(F268-C268)/B268</f>
        <v>7.9909194097616343</v>
      </c>
      <c r="AK268" s="3">
        <f t="shared" ref="AK268:AK277" si="134">C268/B268</f>
        <v>1.6538024971623155</v>
      </c>
      <c r="AL268" s="3">
        <f t="shared" ref="AL268:AL277" si="135">(D268-E268)/D268</f>
        <v>8.539574602672571E-3</v>
      </c>
      <c r="AM268" s="3">
        <f t="shared" ref="AM268:AM277" si="136">(F268-G268)/F268</f>
        <v>9.415087678004001E-3</v>
      </c>
      <c r="AN268" s="4">
        <f t="shared" ref="AN268:AN277" si="137">Y268/X268</f>
        <v>0.48624595469255666</v>
      </c>
      <c r="AP268">
        <f t="shared" si="120"/>
        <v>4.3916004540295122</v>
      </c>
      <c r="AQ268">
        <f t="shared" si="129"/>
        <v>5.0976163450624288</v>
      </c>
      <c r="AR268">
        <f t="shared" si="111"/>
        <v>4.3537218695903057</v>
      </c>
    </row>
    <row r="269" spans="1:44" s="3" customFormat="1">
      <c r="A269" s="3" t="s">
        <v>324</v>
      </c>
      <c r="B269" s="7">
        <v>936</v>
      </c>
      <c r="C269" s="3">
        <v>2222</v>
      </c>
      <c r="D269" s="3">
        <v>23335</v>
      </c>
      <c r="E269" s="3">
        <v>23223</v>
      </c>
      <c r="F269" s="3">
        <v>15839</v>
      </c>
      <c r="G269" s="3">
        <v>15754</v>
      </c>
      <c r="H269" s="3">
        <v>936</v>
      </c>
      <c r="I269" s="3">
        <v>6699</v>
      </c>
      <c r="J269" s="3">
        <v>7823</v>
      </c>
      <c r="K269" s="3">
        <v>6153</v>
      </c>
      <c r="L269" s="11" t="s">
        <v>322</v>
      </c>
      <c r="M269" s="3">
        <v>12942</v>
      </c>
      <c r="X269" s="3">
        <v>12942</v>
      </c>
      <c r="Y269" s="3">
        <v>9626</v>
      </c>
      <c r="AA269" s="3">
        <v>1028</v>
      </c>
      <c r="AB269" s="3">
        <v>1148</v>
      </c>
      <c r="AC269" s="3">
        <v>1234</v>
      </c>
      <c r="AE269" s="3">
        <v>1</v>
      </c>
      <c r="AF269" s="3">
        <f t="shared" si="110"/>
        <v>1.4732622008965213</v>
      </c>
      <c r="AG269" s="3">
        <f t="shared" si="130"/>
        <v>0.14028663425721322</v>
      </c>
      <c r="AH269" s="3">
        <f t="shared" si="131"/>
        <v>24.930555555555557</v>
      </c>
      <c r="AI269" s="3">
        <f t="shared" si="132"/>
        <v>16.922008547008549</v>
      </c>
      <c r="AJ269" s="3">
        <f t="shared" si="133"/>
        <v>14.548076923076923</v>
      </c>
      <c r="AK269" s="3">
        <f t="shared" si="134"/>
        <v>2.3739316239316239</v>
      </c>
      <c r="AL269" s="3">
        <f t="shared" si="135"/>
        <v>4.7996571673451895E-3</v>
      </c>
      <c r="AM269" s="3">
        <f t="shared" si="136"/>
        <v>5.3665004103794428E-3</v>
      </c>
      <c r="AN269" s="4">
        <f t="shared" si="137"/>
        <v>0.74377994127646418</v>
      </c>
      <c r="AP269">
        <f t="shared" si="120"/>
        <v>7.1570512820512819</v>
      </c>
      <c r="AQ269">
        <f t="shared" si="129"/>
        <v>8.357905982905983</v>
      </c>
      <c r="AR269">
        <f t="shared" si="111"/>
        <v>6.437881873727088</v>
      </c>
    </row>
    <row r="270" spans="1:44" s="3" customFormat="1">
      <c r="A270" s="3" t="s">
        <v>325</v>
      </c>
      <c r="B270" s="7">
        <v>851</v>
      </c>
      <c r="C270" s="3">
        <v>955</v>
      </c>
      <c r="D270" s="3">
        <v>3985</v>
      </c>
      <c r="E270" s="3">
        <v>3860</v>
      </c>
      <c r="F270" s="3">
        <v>2774</v>
      </c>
      <c r="G270" s="3">
        <v>2694</v>
      </c>
      <c r="H270" s="3">
        <v>354</v>
      </c>
      <c r="I270" s="3">
        <v>1319</v>
      </c>
      <c r="J270" s="3">
        <v>1292</v>
      </c>
      <c r="K270" s="3">
        <v>1011</v>
      </c>
      <c r="L270" s="11" t="s">
        <v>322</v>
      </c>
      <c r="M270" s="3">
        <v>1681</v>
      </c>
      <c r="N270" s="11" t="s">
        <v>326</v>
      </c>
      <c r="O270" s="3">
        <v>1587</v>
      </c>
      <c r="X270" s="3">
        <v>2165</v>
      </c>
      <c r="Y270" s="3">
        <v>1529</v>
      </c>
      <c r="AA270" s="3">
        <v>878</v>
      </c>
      <c r="AB270" s="3">
        <v>617</v>
      </c>
      <c r="AC270" s="3">
        <v>669</v>
      </c>
      <c r="AE270" s="3">
        <v>2</v>
      </c>
      <c r="AF270" s="3">
        <f t="shared" si="110"/>
        <v>1.4365537130497477</v>
      </c>
      <c r="AG270" s="3">
        <f t="shared" si="130"/>
        <v>0.34426820475847153</v>
      </c>
      <c r="AH270" s="3">
        <f t="shared" si="131"/>
        <v>4.6827262044653351</v>
      </c>
      <c r="AI270" s="3">
        <f t="shared" si="132"/>
        <v>3.2596944770857816</v>
      </c>
      <c r="AJ270" s="3">
        <f t="shared" si="133"/>
        <v>2.137485311398355</v>
      </c>
      <c r="AK270" s="3">
        <f t="shared" si="134"/>
        <v>1.1222091656874265</v>
      </c>
      <c r="AL270" s="3">
        <f t="shared" si="135"/>
        <v>3.1367628607277293E-2</v>
      </c>
      <c r="AM270" s="3">
        <f t="shared" si="136"/>
        <v>2.8839221341023791E-2</v>
      </c>
      <c r="AN270" s="4">
        <f t="shared" si="137"/>
        <v>0.70623556581986147</v>
      </c>
      <c r="AP270">
        <f t="shared" si="120"/>
        <v>1.5499412455934196</v>
      </c>
      <c r="AQ270">
        <f t="shared" si="129"/>
        <v>1.5182138660399529</v>
      </c>
      <c r="AR270">
        <f t="shared" si="111"/>
        <v>1.5419317524580682</v>
      </c>
    </row>
    <row r="271" spans="1:44" s="3" customFormat="1">
      <c r="A271" s="3" t="s">
        <v>327</v>
      </c>
      <c r="B271" s="7">
        <v>701</v>
      </c>
      <c r="C271" s="3">
        <v>992</v>
      </c>
      <c r="D271" s="3">
        <v>15872</v>
      </c>
      <c r="E271" s="3">
        <v>15715</v>
      </c>
      <c r="F271" s="3">
        <v>10998</v>
      </c>
      <c r="G271" s="3">
        <v>10900</v>
      </c>
      <c r="H271" s="3">
        <v>1099</v>
      </c>
      <c r="I271" s="3">
        <v>3931</v>
      </c>
      <c r="J271" s="3">
        <v>5799</v>
      </c>
      <c r="K271" s="3">
        <v>4810</v>
      </c>
      <c r="L271" s="11" t="s">
        <v>322</v>
      </c>
      <c r="M271" s="3">
        <v>7389</v>
      </c>
      <c r="X271" s="3">
        <v>7389</v>
      </c>
      <c r="Y271" s="3">
        <v>6944</v>
      </c>
      <c r="AA271" s="3">
        <v>512</v>
      </c>
      <c r="AB271" s="3">
        <v>483</v>
      </c>
      <c r="AC271" s="3">
        <v>559</v>
      </c>
      <c r="AE271" s="3">
        <v>1</v>
      </c>
      <c r="AF271" s="3">
        <f t="shared" si="110"/>
        <v>1.4431714857246771</v>
      </c>
      <c r="AG271" s="3">
        <f t="shared" si="130"/>
        <v>9.019821785779232E-2</v>
      </c>
      <c r="AH271" s="3">
        <f t="shared" si="131"/>
        <v>22.641940085592012</v>
      </c>
      <c r="AI271" s="3">
        <f t="shared" si="132"/>
        <v>15.689015691868759</v>
      </c>
      <c r="AJ271" s="3">
        <f t="shared" si="133"/>
        <v>14.273894436519258</v>
      </c>
      <c r="AK271" s="3">
        <f t="shared" si="134"/>
        <v>1.4151212553495007</v>
      </c>
      <c r="AL271" s="3">
        <f t="shared" si="135"/>
        <v>9.8916330645161289E-3</v>
      </c>
      <c r="AM271" s="3">
        <f t="shared" si="136"/>
        <v>8.9107110383706122E-3</v>
      </c>
      <c r="AN271" s="4">
        <f t="shared" si="137"/>
        <v>0.93977534172418464</v>
      </c>
      <c r="AP271">
        <f t="shared" si="120"/>
        <v>5.6077032810271046</v>
      </c>
      <c r="AQ271">
        <f t="shared" si="129"/>
        <v>8.2724679029957198</v>
      </c>
      <c r="AR271">
        <f t="shared" si="111"/>
        <v>5.5845012366034625</v>
      </c>
    </row>
    <row r="272" spans="1:44" s="3" customFormat="1">
      <c r="A272" s="3" t="s">
        <v>328</v>
      </c>
      <c r="B272" s="7">
        <v>568</v>
      </c>
      <c r="C272" s="4">
        <v>922</v>
      </c>
      <c r="D272" s="3">
        <v>11170</v>
      </c>
      <c r="E272" s="3">
        <v>11089</v>
      </c>
      <c r="F272" s="3">
        <v>8055</v>
      </c>
      <c r="G272" s="3">
        <v>8005</v>
      </c>
      <c r="H272" s="3">
        <v>787</v>
      </c>
      <c r="I272" s="3">
        <v>3288</v>
      </c>
      <c r="J272" s="3">
        <v>3707</v>
      </c>
      <c r="K272" s="3">
        <v>3353</v>
      </c>
      <c r="L272" s="11" t="s">
        <v>322</v>
      </c>
      <c r="M272" s="3">
        <v>3639</v>
      </c>
      <c r="N272" s="11" t="s">
        <v>308</v>
      </c>
      <c r="O272" s="4">
        <v>1383</v>
      </c>
      <c r="P272" s="11" t="s">
        <v>329</v>
      </c>
      <c r="Q272" s="3">
        <v>3800</v>
      </c>
      <c r="R272" s="11" t="s">
        <v>330</v>
      </c>
      <c r="S272" s="3">
        <v>4258</v>
      </c>
      <c r="X272" s="3">
        <v>6149</v>
      </c>
      <c r="Y272" s="3">
        <v>6155</v>
      </c>
      <c r="AA272" s="3">
        <v>786</v>
      </c>
      <c r="AB272" s="3">
        <v>670</v>
      </c>
      <c r="AC272" s="3">
        <v>642</v>
      </c>
      <c r="AE272" s="3">
        <v>4</v>
      </c>
      <c r="AF272" s="3">
        <f t="shared" si="110"/>
        <v>1.3867163252638113</v>
      </c>
      <c r="AG272" s="3">
        <f t="shared" si="130"/>
        <v>0.11446306641837369</v>
      </c>
      <c r="AH272" s="3">
        <f t="shared" si="131"/>
        <v>19.66549295774648</v>
      </c>
      <c r="AI272" s="3">
        <f t="shared" si="132"/>
        <v>14.181338028169014</v>
      </c>
      <c r="AJ272" s="3">
        <f t="shared" si="133"/>
        <v>12.558098591549296</v>
      </c>
      <c r="AK272" s="3">
        <f t="shared" si="134"/>
        <v>1.6232394366197183</v>
      </c>
      <c r="AL272" s="3">
        <f t="shared" si="135"/>
        <v>7.2515666965085046E-3</v>
      </c>
      <c r="AM272" s="3">
        <f t="shared" si="136"/>
        <v>6.2073246430788334E-3</v>
      </c>
      <c r="AN272" s="3">
        <f t="shared" si="137"/>
        <v>1.0009757684176288</v>
      </c>
      <c r="AP272">
        <f t="shared" si="120"/>
        <v>5.788732394366197</v>
      </c>
      <c r="AQ272">
        <f t="shared" si="129"/>
        <v>6.526408450704225</v>
      </c>
      <c r="AR272">
        <f t="shared" si="111"/>
        <v>5.5007385524372232</v>
      </c>
    </row>
    <row r="273" spans="1:44" s="3" customFormat="1">
      <c r="A273" s="3" t="s">
        <v>331</v>
      </c>
      <c r="B273" s="7">
        <v>564</v>
      </c>
      <c r="C273" s="4">
        <v>553</v>
      </c>
      <c r="D273" s="3">
        <v>7253</v>
      </c>
      <c r="E273" s="3">
        <v>7181</v>
      </c>
      <c r="F273" s="3">
        <v>5445</v>
      </c>
      <c r="G273" s="3">
        <v>5391</v>
      </c>
      <c r="H273" s="3">
        <v>382</v>
      </c>
      <c r="I273" s="3">
        <v>2260</v>
      </c>
      <c r="J273" s="3">
        <v>2644</v>
      </c>
      <c r="K273" s="3">
        <v>1956</v>
      </c>
      <c r="L273" s="11" t="s">
        <v>322</v>
      </c>
      <c r="M273" s="3">
        <v>4581</v>
      </c>
      <c r="N273" s="11" t="s">
        <v>323</v>
      </c>
      <c r="O273" s="3">
        <v>3288</v>
      </c>
      <c r="X273" s="3">
        <v>4734</v>
      </c>
      <c r="Y273" s="3">
        <v>2425</v>
      </c>
      <c r="AA273" s="3">
        <v>564</v>
      </c>
      <c r="AB273" s="3">
        <v>517</v>
      </c>
      <c r="AC273" s="3">
        <v>418</v>
      </c>
      <c r="AE273" s="3">
        <v>2</v>
      </c>
      <c r="AF273" s="3">
        <f t="shared" si="110"/>
        <v>1.3320477502295685</v>
      </c>
      <c r="AG273" s="3">
        <f t="shared" si="130"/>
        <v>0.10156106519742883</v>
      </c>
      <c r="AH273" s="3">
        <f t="shared" si="131"/>
        <v>12.859929078014185</v>
      </c>
      <c r="AI273" s="3">
        <f t="shared" si="132"/>
        <v>9.6542553191489358</v>
      </c>
      <c r="AJ273" s="3">
        <f t="shared" si="133"/>
        <v>8.6737588652482263</v>
      </c>
      <c r="AK273" s="3">
        <f t="shared" si="134"/>
        <v>0.98049645390070927</v>
      </c>
      <c r="AL273" s="3">
        <f t="shared" si="135"/>
        <v>9.9269267889149325E-3</v>
      </c>
      <c r="AM273" s="3">
        <f t="shared" si="136"/>
        <v>9.9173553719008271E-3</v>
      </c>
      <c r="AN273" s="4">
        <f t="shared" si="137"/>
        <v>0.51225179552175748</v>
      </c>
      <c r="AP273">
        <f t="shared" si="120"/>
        <v>4.0070921985815602</v>
      </c>
      <c r="AQ273">
        <f t="shared" si="129"/>
        <v>4.6879432624113475</v>
      </c>
      <c r="AR273">
        <f t="shared" si="111"/>
        <v>3.74822695035461</v>
      </c>
    </row>
    <row r="274" spans="1:44" s="3" customFormat="1">
      <c r="A274" s="3" t="s">
        <v>332</v>
      </c>
      <c r="B274" s="7">
        <v>599</v>
      </c>
      <c r="C274" s="4">
        <v>731</v>
      </c>
      <c r="D274" s="3">
        <v>13576</v>
      </c>
      <c r="E274" s="3">
        <v>13502</v>
      </c>
      <c r="F274" s="3">
        <v>10126</v>
      </c>
      <c r="G274" s="3">
        <v>10072</v>
      </c>
      <c r="H274" s="3">
        <v>956</v>
      </c>
      <c r="I274" s="3">
        <v>4415</v>
      </c>
      <c r="J274" s="3">
        <v>4807</v>
      </c>
      <c r="K274" s="3">
        <v>3383</v>
      </c>
      <c r="L274" s="11" t="s">
        <v>322</v>
      </c>
      <c r="M274" s="3">
        <v>7991</v>
      </c>
      <c r="N274" s="11" t="s">
        <v>323</v>
      </c>
      <c r="O274" s="3">
        <v>7896</v>
      </c>
      <c r="X274" s="3">
        <v>9301</v>
      </c>
      <c r="Y274" s="3">
        <v>6113</v>
      </c>
      <c r="AA274" s="3">
        <v>421</v>
      </c>
      <c r="AB274" s="3">
        <v>589</v>
      </c>
      <c r="AC274" s="3">
        <v>478</v>
      </c>
      <c r="AE274" s="3">
        <v>2</v>
      </c>
      <c r="AF274" s="3">
        <f t="shared" si="110"/>
        <v>1.3407070906577128</v>
      </c>
      <c r="AG274" s="3">
        <f t="shared" si="130"/>
        <v>7.2190400948054512E-2</v>
      </c>
      <c r="AH274" s="3">
        <f t="shared" si="131"/>
        <v>22.664440734557594</v>
      </c>
      <c r="AI274" s="3">
        <f t="shared" si="132"/>
        <v>16.90484140233723</v>
      </c>
      <c r="AJ274" s="3">
        <f t="shared" si="133"/>
        <v>15.684474123539232</v>
      </c>
      <c r="AK274" s="3">
        <f t="shared" si="134"/>
        <v>1.2203672787979967</v>
      </c>
      <c r="AL274" s="3">
        <f t="shared" si="135"/>
        <v>5.4507955215085443E-3</v>
      </c>
      <c r="AM274" s="3">
        <f t="shared" si="136"/>
        <v>5.3328066363815922E-3</v>
      </c>
      <c r="AN274" s="4">
        <f t="shared" si="137"/>
        <v>0.65724115686485329</v>
      </c>
      <c r="AP274">
        <f t="shared" si="120"/>
        <v>7.3706176961602674</v>
      </c>
      <c r="AQ274">
        <f t="shared" si="129"/>
        <v>8.0250417362270454</v>
      </c>
      <c r="AR274">
        <f t="shared" si="111"/>
        <v>7.5088235294117647</v>
      </c>
    </row>
    <row r="275" spans="1:44" s="3" customFormat="1">
      <c r="A275" s="3" t="s">
        <v>333</v>
      </c>
      <c r="B275" s="7">
        <v>467</v>
      </c>
      <c r="C275" s="4">
        <v>1363</v>
      </c>
      <c r="D275" s="3">
        <v>16287</v>
      </c>
      <c r="E275" s="3">
        <v>16208</v>
      </c>
      <c r="F275" s="3">
        <v>12539</v>
      </c>
      <c r="G275" s="3">
        <v>12488</v>
      </c>
      <c r="H275" s="3">
        <v>1111</v>
      </c>
      <c r="I275" s="3">
        <v>4904</v>
      </c>
      <c r="J275" s="3">
        <v>5702</v>
      </c>
      <c r="K275" s="3">
        <v>4468</v>
      </c>
      <c r="L275" s="11" t="s">
        <v>322</v>
      </c>
      <c r="M275" s="3">
        <v>7410</v>
      </c>
      <c r="N275" s="11" t="s">
        <v>334</v>
      </c>
      <c r="O275" s="3">
        <v>5701</v>
      </c>
      <c r="P275" s="11" t="s">
        <v>323</v>
      </c>
      <c r="Q275" s="3">
        <v>6797</v>
      </c>
      <c r="X275" s="3">
        <v>9807</v>
      </c>
      <c r="Y275" s="3">
        <v>6464</v>
      </c>
      <c r="AA275" s="3">
        <v>917</v>
      </c>
      <c r="AB275" s="3">
        <v>944</v>
      </c>
      <c r="AC275" s="3">
        <v>1180</v>
      </c>
      <c r="AE275" s="3">
        <v>3</v>
      </c>
      <c r="AF275" s="3">
        <f t="shared" si="110"/>
        <v>1.2989074088842811</v>
      </c>
      <c r="AG275" s="3">
        <f t="shared" si="130"/>
        <v>0.10870085333758672</v>
      </c>
      <c r="AH275" s="3">
        <f t="shared" si="131"/>
        <v>34.875802997858671</v>
      </c>
      <c r="AI275" s="3">
        <f t="shared" si="132"/>
        <v>26.850107066381156</v>
      </c>
      <c r="AJ275" s="3">
        <f t="shared" si="133"/>
        <v>23.931477516059957</v>
      </c>
      <c r="AK275" s="3">
        <f t="shared" si="134"/>
        <v>2.918629550321199</v>
      </c>
      <c r="AL275" s="3">
        <f t="shared" si="135"/>
        <v>4.8504942592251486E-3</v>
      </c>
      <c r="AM275" s="3">
        <f t="shared" si="136"/>
        <v>4.0673099928223945E-3</v>
      </c>
      <c r="AN275" s="4">
        <f t="shared" si="137"/>
        <v>0.65912103599469762</v>
      </c>
      <c r="AP275">
        <f t="shared" si="120"/>
        <v>10.501070663811563</v>
      </c>
      <c r="AQ275">
        <f t="shared" si="129"/>
        <v>12.209850107066382</v>
      </c>
      <c r="AR275">
        <f t="shared" si="111"/>
        <v>9.3338150289017339</v>
      </c>
    </row>
    <row r="276" spans="1:44" s="3" customFormat="1">
      <c r="A276" s="3" t="s">
        <v>243</v>
      </c>
      <c r="B276" s="7">
        <v>6619</v>
      </c>
      <c r="C276" s="4">
        <v>12454</v>
      </c>
      <c r="D276" s="3">
        <v>86264</v>
      </c>
      <c r="E276" s="3">
        <v>84608</v>
      </c>
      <c r="F276" s="3">
        <v>67601</v>
      </c>
      <c r="G276" s="3">
        <v>66551</v>
      </c>
      <c r="H276" s="3">
        <v>5200</v>
      </c>
      <c r="I276" s="3">
        <v>26030</v>
      </c>
      <c r="J276" s="3">
        <v>31010</v>
      </c>
      <c r="K276" s="3">
        <v>23627</v>
      </c>
      <c r="L276" s="11" t="s">
        <v>322</v>
      </c>
      <c r="M276" s="3">
        <v>35739</v>
      </c>
      <c r="N276" s="11" t="s">
        <v>334</v>
      </c>
      <c r="O276" s="3">
        <v>22884</v>
      </c>
      <c r="P276" s="11" t="s">
        <v>323</v>
      </c>
      <c r="Q276" s="3">
        <v>25107</v>
      </c>
      <c r="X276" s="3">
        <v>43640</v>
      </c>
      <c r="Y276" s="3">
        <v>40965</v>
      </c>
      <c r="AA276" s="3">
        <v>15344</v>
      </c>
      <c r="AB276" s="3">
        <v>17935</v>
      </c>
      <c r="AC276" s="3">
        <v>10769</v>
      </c>
      <c r="AE276" s="3">
        <v>3</v>
      </c>
      <c r="AF276" s="3">
        <f t="shared" si="110"/>
        <v>1.2760757976953003</v>
      </c>
      <c r="AG276" s="3">
        <f t="shared" si="130"/>
        <v>0.18422804396384668</v>
      </c>
      <c r="AH276" s="3">
        <f t="shared" si="131"/>
        <v>13.032784408520925</v>
      </c>
      <c r="AI276" s="3">
        <f t="shared" si="132"/>
        <v>10.213174195497809</v>
      </c>
      <c r="AJ276" s="3">
        <f t="shared" si="133"/>
        <v>8.3316210907992136</v>
      </c>
      <c r="AK276" s="3">
        <f t="shared" si="134"/>
        <v>1.8815531046985949</v>
      </c>
      <c r="AL276" s="3">
        <f t="shared" si="135"/>
        <v>1.9196883984048965E-2</v>
      </c>
      <c r="AM276" s="3">
        <f t="shared" si="136"/>
        <v>1.553231461073061E-2</v>
      </c>
      <c r="AN276" s="4">
        <f t="shared" si="137"/>
        <v>0.93870302474793765</v>
      </c>
      <c r="AP276">
        <f t="shared" si="120"/>
        <v>3.932618220274966</v>
      </c>
      <c r="AQ276">
        <f t="shared" si="129"/>
        <v>4.6849977337966457</v>
      </c>
      <c r="AR276">
        <f t="shared" si="111"/>
        <v>2.0278619860674767</v>
      </c>
    </row>
    <row r="277" spans="1:44" s="3" customFormat="1">
      <c r="A277" s="3" t="s">
        <v>335</v>
      </c>
      <c r="B277" s="7">
        <v>1105</v>
      </c>
      <c r="C277" s="4">
        <v>1614</v>
      </c>
      <c r="D277" s="3">
        <v>20626</v>
      </c>
      <c r="E277" s="3">
        <v>20434</v>
      </c>
      <c r="F277" s="3">
        <v>16310</v>
      </c>
      <c r="G277" s="3">
        <v>16179</v>
      </c>
      <c r="H277" s="3">
        <v>1451</v>
      </c>
      <c r="I277" s="3">
        <v>6414</v>
      </c>
      <c r="J277" s="3">
        <v>7449</v>
      </c>
      <c r="K277" s="3">
        <v>5207</v>
      </c>
      <c r="L277" s="11" t="s">
        <v>322</v>
      </c>
      <c r="M277" s="3">
        <v>11614</v>
      </c>
      <c r="N277" s="11" t="s">
        <v>148</v>
      </c>
      <c r="O277" s="4">
        <v>2372</v>
      </c>
      <c r="P277" s="11" t="s">
        <v>323</v>
      </c>
      <c r="Q277" s="3">
        <v>9874</v>
      </c>
      <c r="X277" s="3">
        <v>13530</v>
      </c>
      <c r="Y277" s="3">
        <v>9929</v>
      </c>
      <c r="AA277" s="3">
        <v>1096</v>
      </c>
      <c r="AB277" s="3">
        <v>1425</v>
      </c>
      <c r="AC277" s="3">
        <v>949</v>
      </c>
      <c r="AE277" s="3">
        <v>3</v>
      </c>
      <c r="AF277" s="3">
        <f t="shared" si="110"/>
        <v>1.2646229307173513</v>
      </c>
      <c r="AG277" s="3">
        <f t="shared" si="130"/>
        <v>9.8957694665849166E-2</v>
      </c>
      <c r="AH277" s="3">
        <f t="shared" si="131"/>
        <v>18.666063348416291</v>
      </c>
      <c r="AI277" s="3">
        <f t="shared" si="132"/>
        <v>14.760180995475114</v>
      </c>
      <c r="AJ277" s="3">
        <f t="shared" si="133"/>
        <v>13.299547511312218</v>
      </c>
      <c r="AK277" s="3">
        <f t="shared" si="134"/>
        <v>1.4606334841628958</v>
      </c>
      <c r="AL277" s="3">
        <f t="shared" si="135"/>
        <v>9.3086395811112187E-3</v>
      </c>
      <c r="AM277" s="3">
        <f t="shared" si="136"/>
        <v>8.0318822808093191E-3</v>
      </c>
      <c r="AN277" s="4">
        <f t="shared" si="137"/>
        <v>0.7338507021433851</v>
      </c>
      <c r="AP277">
        <f t="shared" si="120"/>
        <v>5.8045248868778279</v>
      </c>
      <c r="AQ277">
        <f t="shared" si="129"/>
        <v>6.7411764705882353</v>
      </c>
      <c r="AR277">
        <f t="shared" si="111"/>
        <v>6.027260336210813</v>
      </c>
    </row>
    <row r="278" spans="1:44" s="3" customFormat="1">
      <c r="A278" s="12" t="s">
        <v>336</v>
      </c>
      <c r="B278" s="7">
        <v>125</v>
      </c>
      <c r="C278" s="2">
        <v>54</v>
      </c>
      <c r="D278" s="3">
        <v>340</v>
      </c>
      <c r="E278" s="3">
        <v>329</v>
      </c>
      <c r="F278" s="3">
        <v>310</v>
      </c>
      <c r="G278" s="3">
        <v>301</v>
      </c>
      <c r="H278" s="3">
        <v>30</v>
      </c>
      <c r="I278" s="3">
        <v>105</v>
      </c>
      <c r="J278" s="3">
        <v>120</v>
      </c>
      <c r="K278" s="3">
        <v>85</v>
      </c>
      <c r="L278" s="11" t="s">
        <v>316</v>
      </c>
      <c r="M278" s="3">
        <v>127</v>
      </c>
      <c r="N278" s="11" t="s">
        <v>275</v>
      </c>
      <c r="O278" s="4">
        <v>40</v>
      </c>
      <c r="X278" s="3">
        <v>159</v>
      </c>
      <c r="Y278" s="3">
        <v>242</v>
      </c>
      <c r="AA278" s="3">
        <v>116</v>
      </c>
      <c r="AB278" s="3">
        <v>124</v>
      </c>
      <c r="AC278" s="3">
        <v>60</v>
      </c>
      <c r="AE278" s="3">
        <v>2</v>
      </c>
      <c r="AF278" s="3">
        <f t="shared" si="110"/>
        <v>1.096774193548387</v>
      </c>
      <c r="AG278" s="3">
        <f t="shared" ref="AG278:AG287" si="138">C278/F278</f>
        <v>0.17419354838709677</v>
      </c>
      <c r="AH278" s="3">
        <f t="shared" ref="AH278:AH287" si="139">D278/B278</f>
        <v>2.72</v>
      </c>
      <c r="AI278" s="3">
        <f t="shared" ref="AI278:AI287" si="140">F278/B278</f>
        <v>2.48</v>
      </c>
      <c r="AJ278" s="3">
        <f t="shared" ref="AJ278:AJ287" si="141">(F278-C278)/B278</f>
        <v>2.048</v>
      </c>
      <c r="AK278" s="3">
        <f t="shared" ref="AK278:AK287" si="142">C278/B278</f>
        <v>0.432</v>
      </c>
      <c r="AL278" s="3">
        <f t="shared" ref="AL278:AL287" si="143">(D278-E278)/D278</f>
        <v>3.2352941176470591E-2</v>
      </c>
      <c r="AM278" s="3">
        <f t="shared" ref="AM278:AM287" si="144">(F278-G278)/F278</f>
        <v>2.903225806451613E-2</v>
      </c>
      <c r="AN278" s="3">
        <f t="shared" ref="AN278:AN287" si="145">Y278/X278</f>
        <v>1.5220125786163523</v>
      </c>
      <c r="AP278">
        <f t="shared" si="120"/>
        <v>0.84</v>
      </c>
      <c r="AQ278">
        <f t="shared" si="129"/>
        <v>0.96</v>
      </c>
      <c r="AR278">
        <f t="shared" si="111"/>
        <v>0.91286307053941906</v>
      </c>
    </row>
    <row r="279" spans="1:44" s="3" customFormat="1">
      <c r="A279" s="12" t="s">
        <v>337</v>
      </c>
      <c r="B279" s="7">
        <v>135</v>
      </c>
      <c r="C279" s="4">
        <v>19</v>
      </c>
      <c r="D279" s="3">
        <v>533</v>
      </c>
      <c r="E279" s="3">
        <v>526</v>
      </c>
      <c r="F279" s="3">
        <v>504</v>
      </c>
      <c r="G279" s="3">
        <v>498</v>
      </c>
      <c r="H279" s="3">
        <v>47</v>
      </c>
      <c r="I279" s="3">
        <v>139</v>
      </c>
      <c r="J279" s="3">
        <v>188</v>
      </c>
      <c r="K279" s="3">
        <v>155</v>
      </c>
      <c r="L279" s="11" t="s">
        <v>274</v>
      </c>
      <c r="M279" s="3">
        <v>100</v>
      </c>
      <c r="X279" s="3">
        <v>100</v>
      </c>
      <c r="Y279" s="3">
        <v>438</v>
      </c>
      <c r="AA279" s="3">
        <v>106</v>
      </c>
      <c r="AB279" s="3">
        <v>115</v>
      </c>
      <c r="AC279" s="3">
        <v>54</v>
      </c>
      <c r="AE279" s="3">
        <v>1</v>
      </c>
      <c r="AF279" s="3">
        <f t="shared" si="110"/>
        <v>1.0575396825396826</v>
      </c>
      <c r="AG279" s="3">
        <f t="shared" si="138"/>
        <v>3.7698412698412696E-2</v>
      </c>
      <c r="AH279" s="3">
        <f t="shared" si="139"/>
        <v>3.9481481481481482</v>
      </c>
      <c r="AI279" s="3">
        <f t="shared" si="140"/>
        <v>3.7333333333333334</v>
      </c>
      <c r="AJ279" s="3">
        <f t="shared" si="141"/>
        <v>3.5925925925925926</v>
      </c>
      <c r="AK279" s="3">
        <f t="shared" si="142"/>
        <v>0.14074074074074075</v>
      </c>
      <c r="AL279" s="3">
        <f t="shared" si="143"/>
        <v>1.3133208255159476E-2</v>
      </c>
      <c r="AM279" s="3">
        <f t="shared" si="144"/>
        <v>1.1904761904761904E-2</v>
      </c>
      <c r="AN279" s="3">
        <f t="shared" si="145"/>
        <v>4.38</v>
      </c>
      <c r="AP279">
        <f t="shared" si="120"/>
        <v>1.0296296296296297</v>
      </c>
      <c r="AQ279">
        <f t="shared" si="129"/>
        <v>1.3925925925925926</v>
      </c>
      <c r="AR279">
        <f t="shared" si="111"/>
        <v>0.8796680497925311</v>
      </c>
    </row>
    <row r="280" spans="1:44" s="3" customFormat="1">
      <c r="A280" s="12" t="s">
        <v>338</v>
      </c>
      <c r="B280" s="7">
        <v>134</v>
      </c>
      <c r="C280" s="4">
        <v>20</v>
      </c>
      <c r="D280" s="2">
        <v>280</v>
      </c>
      <c r="E280" s="3">
        <v>278</v>
      </c>
      <c r="F280" s="3">
        <v>279</v>
      </c>
      <c r="G280" s="3">
        <v>277</v>
      </c>
      <c r="H280" s="3">
        <v>17</v>
      </c>
      <c r="I280" s="3">
        <v>75</v>
      </c>
      <c r="J280" s="3">
        <v>103</v>
      </c>
      <c r="K280" s="3">
        <v>84</v>
      </c>
      <c r="L280" s="11" t="s">
        <v>286</v>
      </c>
      <c r="M280" s="3">
        <v>169</v>
      </c>
      <c r="X280" s="3">
        <v>169</v>
      </c>
      <c r="Y280" s="3">
        <v>190</v>
      </c>
      <c r="AA280" s="3">
        <v>138</v>
      </c>
      <c r="AB280" s="3">
        <v>147</v>
      </c>
      <c r="AC280" s="3">
        <v>84</v>
      </c>
      <c r="AE280" s="3">
        <v>1</v>
      </c>
      <c r="AF280" s="3">
        <f t="shared" si="110"/>
        <v>1.0035842293906809</v>
      </c>
      <c r="AG280" s="3">
        <f t="shared" si="138"/>
        <v>7.1684587813620068E-2</v>
      </c>
      <c r="AH280" s="3">
        <f t="shared" si="139"/>
        <v>2.08955223880597</v>
      </c>
      <c r="AI280" s="3">
        <f t="shared" si="140"/>
        <v>2.0820895522388061</v>
      </c>
      <c r="AJ280" s="3">
        <f t="shared" si="141"/>
        <v>1.9328358208955223</v>
      </c>
      <c r="AK280" s="3">
        <f t="shared" si="142"/>
        <v>0.14925373134328357</v>
      </c>
      <c r="AL280" s="3">
        <f t="shared" si="143"/>
        <v>7.1428571428571426E-3</v>
      </c>
      <c r="AM280" s="3">
        <f t="shared" si="144"/>
        <v>7.1684587813620072E-3</v>
      </c>
      <c r="AN280" s="3">
        <f t="shared" si="145"/>
        <v>1.1242603550295858</v>
      </c>
      <c r="AP280">
        <f t="shared" si="120"/>
        <v>0.55970149253731338</v>
      </c>
      <c r="AQ280">
        <f t="shared" si="129"/>
        <v>0.76865671641791045</v>
      </c>
      <c r="AR280">
        <f t="shared" si="111"/>
        <v>0.86764705882352944</v>
      </c>
    </row>
    <row r="281" spans="1:44" s="3" customFormat="1">
      <c r="A281" s="12" t="s">
        <v>339</v>
      </c>
      <c r="B281" s="7">
        <v>136</v>
      </c>
      <c r="C281" s="4">
        <v>160</v>
      </c>
      <c r="D281" s="2">
        <v>3766</v>
      </c>
      <c r="E281" s="3">
        <v>3754</v>
      </c>
      <c r="F281" s="3">
        <v>3485</v>
      </c>
      <c r="G281" s="3">
        <v>3474</v>
      </c>
      <c r="H281" s="3">
        <v>245</v>
      </c>
      <c r="I281" s="3">
        <v>1003</v>
      </c>
      <c r="J281" s="3">
        <v>1403</v>
      </c>
      <c r="K281" s="3">
        <v>1093</v>
      </c>
      <c r="L281" s="11" t="s">
        <v>163</v>
      </c>
      <c r="M281" s="3">
        <v>1278</v>
      </c>
      <c r="N281" s="11" t="s">
        <v>340</v>
      </c>
      <c r="O281" s="3">
        <v>815</v>
      </c>
      <c r="P281" s="11" t="s">
        <v>272</v>
      </c>
      <c r="Q281" s="3">
        <v>1457</v>
      </c>
      <c r="R281" s="11" t="s">
        <v>326</v>
      </c>
      <c r="S281" s="3">
        <v>1312</v>
      </c>
      <c r="X281" s="3">
        <v>2666</v>
      </c>
      <c r="Y281" s="3">
        <v>2546</v>
      </c>
      <c r="AA281" s="3">
        <v>175</v>
      </c>
      <c r="AB281" s="3">
        <v>382</v>
      </c>
      <c r="AC281" s="3">
        <v>253</v>
      </c>
      <c r="AE281" s="3">
        <v>4</v>
      </c>
      <c r="AF281" s="3">
        <f t="shared" si="110"/>
        <v>1.0806312769010042</v>
      </c>
      <c r="AG281" s="3">
        <f t="shared" si="138"/>
        <v>4.5911047345767578E-2</v>
      </c>
      <c r="AH281" s="3">
        <f t="shared" si="139"/>
        <v>27.691176470588236</v>
      </c>
      <c r="AI281" s="3">
        <f t="shared" si="140"/>
        <v>25.625</v>
      </c>
      <c r="AJ281" s="3">
        <f t="shared" si="141"/>
        <v>24.448529411764707</v>
      </c>
      <c r="AK281" s="3">
        <f t="shared" si="142"/>
        <v>1.1764705882352942</v>
      </c>
      <c r="AL281" s="3">
        <f t="shared" si="143"/>
        <v>3.186404673393521E-3</v>
      </c>
      <c r="AM281" s="3">
        <f t="shared" si="144"/>
        <v>3.1563845050215206E-3</v>
      </c>
      <c r="AN281" s="4">
        <f t="shared" si="145"/>
        <v>0.95498874718679672</v>
      </c>
      <c r="AP281">
        <f t="shared" si="120"/>
        <v>7.375</v>
      </c>
      <c r="AQ281">
        <f t="shared" si="129"/>
        <v>10.316176470588236</v>
      </c>
      <c r="AR281">
        <f t="shared" si="111"/>
        <v>7.102893890675241</v>
      </c>
    </row>
    <row r="282" spans="1:44" s="3" customFormat="1">
      <c r="A282" s="12" t="s">
        <v>341</v>
      </c>
      <c r="B282" s="7">
        <v>141</v>
      </c>
      <c r="C282" s="2">
        <v>30</v>
      </c>
      <c r="D282" s="2">
        <v>783</v>
      </c>
      <c r="E282" s="3">
        <v>775</v>
      </c>
      <c r="F282" s="3">
        <v>741</v>
      </c>
      <c r="G282" s="3">
        <v>734</v>
      </c>
      <c r="H282" s="3">
        <v>141</v>
      </c>
      <c r="I282" s="3">
        <v>185</v>
      </c>
      <c r="J282" s="3">
        <v>271</v>
      </c>
      <c r="K282" s="3">
        <v>269</v>
      </c>
      <c r="L282" s="11" t="s">
        <v>161</v>
      </c>
      <c r="M282" s="3">
        <v>143</v>
      </c>
      <c r="X282" s="3">
        <v>143</v>
      </c>
      <c r="Y282" s="3">
        <v>644</v>
      </c>
      <c r="AA282" s="3">
        <v>160</v>
      </c>
      <c r="AB282" s="3">
        <v>147</v>
      </c>
      <c r="AC282" s="3">
        <v>89</v>
      </c>
      <c r="AE282" s="3">
        <v>1</v>
      </c>
      <c r="AF282" s="3">
        <f t="shared" si="110"/>
        <v>1.0566801619433199</v>
      </c>
      <c r="AG282" s="3">
        <f t="shared" si="138"/>
        <v>4.048582995951417E-2</v>
      </c>
      <c r="AH282" s="3">
        <f t="shared" si="139"/>
        <v>5.5531914893617023</v>
      </c>
      <c r="AI282" s="3">
        <f t="shared" si="140"/>
        <v>5.2553191489361701</v>
      </c>
      <c r="AJ282" s="3">
        <f t="shared" si="141"/>
        <v>5.042553191489362</v>
      </c>
      <c r="AK282" s="3">
        <f t="shared" si="142"/>
        <v>0.21276595744680851</v>
      </c>
      <c r="AL282" s="3">
        <f t="shared" si="143"/>
        <v>1.0217113665389528E-2</v>
      </c>
      <c r="AM282" s="3">
        <f t="shared" si="144"/>
        <v>9.4466936572199737E-3</v>
      </c>
      <c r="AN282" s="3">
        <f t="shared" si="145"/>
        <v>4.5034965034965033</v>
      </c>
      <c r="AP282">
        <f t="shared" si="120"/>
        <v>1.3120567375886525</v>
      </c>
      <c r="AQ282">
        <f t="shared" si="129"/>
        <v>1.9219858156028369</v>
      </c>
      <c r="AR282">
        <f t="shared" si="111"/>
        <v>1.2358803986710964</v>
      </c>
    </row>
    <row r="283" spans="1:44" s="3" customFormat="1">
      <c r="A283" s="12" t="s">
        <v>342</v>
      </c>
      <c r="B283" s="7">
        <v>141</v>
      </c>
      <c r="C283" s="2">
        <v>47</v>
      </c>
      <c r="D283" s="2">
        <v>356</v>
      </c>
      <c r="E283" s="3">
        <v>354</v>
      </c>
      <c r="F283" s="3">
        <v>306</v>
      </c>
      <c r="G283" s="3">
        <v>304</v>
      </c>
      <c r="H283" s="3">
        <v>12</v>
      </c>
      <c r="I283" s="3">
        <v>89</v>
      </c>
      <c r="J283" s="3">
        <v>139</v>
      </c>
      <c r="K283" s="3">
        <v>116</v>
      </c>
      <c r="L283" s="11" t="s">
        <v>343</v>
      </c>
      <c r="M283" s="3">
        <v>84</v>
      </c>
      <c r="X283" s="3">
        <v>84</v>
      </c>
      <c r="Y283" s="3">
        <v>253</v>
      </c>
      <c r="AA283" s="3">
        <v>79</v>
      </c>
      <c r="AB283" s="3">
        <v>78</v>
      </c>
      <c r="AC283" s="3">
        <v>34</v>
      </c>
      <c r="AE283" s="3">
        <v>1</v>
      </c>
      <c r="AF283" s="3">
        <f t="shared" si="110"/>
        <v>1.1633986928104576</v>
      </c>
      <c r="AG283" s="3">
        <f t="shared" si="138"/>
        <v>0.15359477124183007</v>
      </c>
      <c r="AH283" s="3">
        <f t="shared" si="139"/>
        <v>2.5248226950354611</v>
      </c>
      <c r="AI283" s="3">
        <f t="shared" si="140"/>
        <v>2.1702127659574466</v>
      </c>
      <c r="AJ283" s="3">
        <f t="shared" si="141"/>
        <v>1.8368794326241136</v>
      </c>
      <c r="AK283" s="3">
        <f t="shared" si="142"/>
        <v>0.33333333333333331</v>
      </c>
      <c r="AL283" s="3">
        <f t="shared" si="143"/>
        <v>5.6179775280898875E-3</v>
      </c>
      <c r="AM283" s="3">
        <f t="shared" si="144"/>
        <v>6.5359477124183009E-3</v>
      </c>
      <c r="AN283" s="3">
        <f t="shared" si="145"/>
        <v>3.0119047619047619</v>
      </c>
      <c r="AP283">
        <f t="shared" si="120"/>
        <v>0.63120567375886527</v>
      </c>
      <c r="AQ283">
        <f t="shared" si="129"/>
        <v>0.98581560283687941</v>
      </c>
      <c r="AR283">
        <f t="shared" si="111"/>
        <v>0.76818181818181819</v>
      </c>
    </row>
    <row r="284" spans="1:44" s="3" customFormat="1">
      <c r="A284" s="12" t="s">
        <v>344</v>
      </c>
      <c r="B284" s="7">
        <v>156</v>
      </c>
      <c r="C284" s="2">
        <v>57</v>
      </c>
      <c r="D284" s="2">
        <v>889</v>
      </c>
      <c r="E284" s="3">
        <v>822</v>
      </c>
      <c r="F284" s="3">
        <v>788</v>
      </c>
      <c r="G284" s="3">
        <v>768</v>
      </c>
      <c r="H284" s="3">
        <v>128</v>
      </c>
      <c r="I284" s="3">
        <v>217</v>
      </c>
      <c r="J284" s="3">
        <v>300</v>
      </c>
      <c r="K284" s="3">
        <v>242</v>
      </c>
      <c r="L284" s="11" t="s">
        <v>345</v>
      </c>
      <c r="M284" s="3">
        <v>382</v>
      </c>
      <c r="N284" s="11" t="s">
        <v>346</v>
      </c>
      <c r="O284" s="3">
        <v>155</v>
      </c>
      <c r="X284" s="3">
        <v>447</v>
      </c>
      <c r="Y284" s="3">
        <v>426</v>
      </c>
      <c r="AA284" s="3">
        <v>155</v>
      </c>
      <c r="AB284" s="3">
        <v>130</v>
      </c>
      <c r="AC284" s="3">
        <v>143</v>
      </c>
      <c r="AE284" s="3">
        <v>2</v>
      </c>
      <c r="AF284" s="3">
        <f t="shared" si="110"/>
        <v>1.1281725888324874</v>
      </c>
      <c r="AG284" s="3">
        <f t="shared" si="138"/>
        <v>7.2335025380710655E-2</v>
      </c>
      <c r="AH284" s="3">
        <f t="shared" si="139"/>
        <v>5.6987179487179489</v>
      </c>
      <c r="AI284" s="3">
        <f t="shared" si="140"/>
        <v>5.0512820512820511</v>
      </c>
      <c r="AJ284" s="3">
        <f t="shared" si="141"/>
        <v>4.6858974358974361</v>
      </c>
      <c r="AK284" s="3">
        <f t="shared" si="142"/>
        <v>0.36538461538461536</v>
      </c>
      <c r="AL284" s="3">
        <f t="shared" si="143"/>
        <v>7.536557930258718E-2</v>
      </c>
      <c r="AM284" s="3">
        <f t="shared" si="144"/>
        <v>2.5380710659898477E-2</v>
      </c>
      <c r="AN284" s="4">
        <f t="shared" si="145"/>
        <v>0.95302013422818788</v>
      </c>
      <c r="AP284">
        <f t="shared" si="120"/>
        <v>1.391025641025641</v>
      </c>
      <c r="AQ284">
        <f t="shared" si="129"/>
        <v>1.9230769230769231</v>
      </c>
      <c r="AR284">
        <f t="shared" si="111"/>
        <v>1.4308681672025723</v>
      </c>
    </row>
    <row r="285" spans="1:44" s="3" customFormat="1">
      <c r="A285" s="12" t="s">
        <v>347</v>
      </c>
      <c r="B285" s="7">
        <v>182</v>
      </c>
      <c r="C285" s="2">
        <v>66</v>
      </c>
      <c r="D285" s="2">
        <v>850</v>
      </c>
      <c r="E285" s="3">
        <v>837</v>
      </c>
      <c r="F285" s="3">
        <v>813</v>
      </c>
      <c r="G285" s="3">
        <v>807</v>
      </c>
      <c r="H285" s="3">
        <v>51</v>
      </c>
      <c r="I285" s="3">
        <v>217</v>
      </c>
      <c r="J285" s="3">
        <v>316</v>
      </c>
      <c r="K285" s="3">
        <v>265</v>
      </c>
      <c r="L285" s="11" t="s">
        <v>310</v>
      </c>
      <c r="M285" s="3">
        <v>311</v>
      </c>
      <c r="N285" s="11" t="s">
        <v>346</v>
      </c>
      <c r="O285" s="3">
        <v>206</v>
      </c>
      <c r="X285" s="3">
        <v>416</v>
      </c>
      <c r="Y285" s="3">
        <v>465</v>
      </c>
      <c r="AA285" s="3">
        <v>199</v>
      </c>
      <c r="AB285" s="3">
        <v>220</v>
      </c>
      <c r="AC285" s="3">
        <v>162</v>
      </c>
      <c r="AE285" s="3">
        <v>2</v>
      </c>
      <c r="AF285" s="3">
        <f t="shared" si="110"/>
        <v>1.0455104551045511</v>
      </c>
      <c r="AG285" s="3">
        <f t="shared" si="138"/>
        <v>8.1180811808118078E-2</v>
      </c>
      <c r="AH285" s="3">
        <f t="shared" si="139"/>
        <v>4.6703296703296706</v>
      </c>
      <c r="AI285" s="3">
        <f t="shared" si="140"/>
        <v>4.4670329670329672</v>
      </c>
      <c r="AJ285" s="3">
        <f t="shared" si="141"/>
        <v>4.104395604395604</v>
      </c>
      <c r="AK285" s="3">
        <f t="shared" si="142"/>
        <v>0.36263736263736263</v>
      </c>
      <c r="AL285" s="3">
        <f t="shared" si="143"/>
        <v>1.5294117647058824E-2</v>
      </c>
      <c r="AM285" s="3">
        <f t="shared" si="144"/>
        <v>7.3800738007380072E-3</v>
      </c>
      <c r="AN285" s="3">
        <f t="shared" si="145"/>
        <v>1.1177884615384615</v>
      </c>
      <c r="AP285">
        <f t="shared" si="120"/>
        <v>1.1923076923076923</v>
      </c>
      <c r="AQ285">
        <f t="shared" si="129"/>
        <v>1.7362637362637363</v>
      </c>
      <c r="AR285">
        <f t="shared" si="111"/>
        <v>1.2414698162729658</v>
      </c>
    </row>
    <row r="286" spans="1:44" s="3" customFormat="1">
      <c r="A286" s="12" t="s">
        <v>348</v>
      </c>
      <c r="B286" s="7">
        <v>192</v>
      </c>
      <c r="C286" s="2">
        <v>126</v>
      </c>
      <c r="D286" s="2">
        <v>1836</v>
      </c>
      <c r="E286" s="3">
        <v>1811</v>
      </c>
      <c r="F286" s="3">
        <v>1644</v>
      </c>
      <c r="G286" s="3">
        <v>1623</v>
      </c>
      <c r="H286" s="3">
        <v>154</v>
      </c>
      <c r="I286" s="3">
        <v>499</v>
      </c>
      <c r="J286" s="3">
        <v>632</v>
      </c>
      <c r="K286" s="3">
        <v>543</v>
      </c>
      <c r="L286" s="11" t="s">
        <v>308</v>
      </c>
      <c r="M286" s="3">
        <v>726</v>
      </c>
      <c r="N286" s="11" t="s">
        <v>349</v>
      </c>
      <c r="O286" s="3">
        <v>514</v>
      </c>
      <c r="X286" s="3">
        <v>878</v>
      </c>
      <c r="Y286" s="3">
        <v>945</v>
      </c>
      <c r="AA286" s="3">
        <v>178</v>
      </c>
      <c r="AB286" s="3">
        <v>188</v>
      </c>
      <c r="AC286" s="3">
        <v>129</v>
      </c>
      <c r="AE286" s="3">
        <v>2</v>
      </c>
      <c r="AF286" s="3">
        <f t="shared" si="110"/>
        <v>1.1167883211678833</v>
      </c>
      <c r="AG286" s="3">
        <f t="shared" si="138"/>
        <v>7.6642335766423361E-2</v>
      </c>
      <c r="AH286" s="3">
        <f t="shared" si="139"/>
        <v>9.5625</v>
      </c>
      <c r="AI286" s="3">
        <f t="shared" si="140"/>
        <v>8.5625</v>
      </c>
      <c r="AJ286" s="3">
        <f t="shared" si="141"/>
        <v>7.90625</v>
      </c>
      <c r="AK286" s="3">
        <f t="shared" si="142"/>
        <v>0.65625</v>
      </c>
      <c r="AL286" s="3">
        <f t="shared" si="143"/>
        <v>1.3616557734204794E-2</v>
      </c>
      <c r="AM286" s="3">
        <f t="shared" si="144"/>
        <v>1.2773722627737226E-2</v>
      </c>
      <c r="AN286" s="3">
        <f t="shared" si="145"/>
        <v>1.0763097949886105</v>
      </c>
      <c r="AP286">
        <f t="shared" si="120"/>
        <v>2.5989583333333335</v>
      </c>
      <c r="AQ286">
        <f t="shared" si="129"/>
        <v>3.2916666666666665</v>
      </c>
      <c r="AR286">
        <f t="shared" si="111"/>
        <v>2.4270270270270271</v>
      </c>
    </row>
    <row r="287" spans="1:44" s="3" customFormat="1">
      <c r="A287" s="12" t="s">
        <v>350</v>
      </c>
      <c r="B287" s="7">
        <v>365</v>
      </c>
      <c r="C287" s="2">
        <v>274</v>
      </c>
      <c r="D287" s="2">
        <v>2880</v>
      </c>
      <c r="E287" s="3">
        <v>2752</v>
      </c>
      <c r="F287" s="3">
        <v>2431</v>
      </c>
      <c r="G287" s="3">
        <v>2371</v>
      </c>
      <c r="H287" s="3">
        <v>359</v>
      </c>
      <c r="I287" s="3">
        <v>848</v>
      </c>
      <c r="J287" s="3">
        <v>903</v>
      </c>
      <c r="K287" s="3">
        <v>755</v>
      </c>
      <c r="L287" s="11" t="s">
        <v>351</v>
      </c>
      <c r="M287" s="3">
        <v>651</v>
      </c>
      <c r="X287" s="3">
        <v>651</v>
      </c>
      <c r="Y287" s="3">
        <v>1807</v>
      </c>
      <c r="AA287" s="3">
        <v>333</v>
      </c>
      <c r="AB287" s="3">
        <v>344</v>
      </c>
      <c r="AC287" s="3">
        <v>327</v>
      </c>
      <c r="AE287" s="3">
        <v>1</v>
      </c>
      <c r="AF287" s="3">
        <f t="shared" si="110"/>
        <v>1.1846976552858905</v>
      </c>
      <c r="AG287" s="3">
        <f t="shared" si="138"/>
        <v>0.11271081859317153</v>
      </c>
      <c r="AH287" s="3">
        <f t="shared" si="139"/>
        <v>7.8904109589041092</v>
      </c>
      <c r="AI287" s="3">
        <f t="shared" si="140"/>
        <v>6.6602739726027398</v>
      </c>
      <c r="AJ287" s="3">
        <f t="shared" si="141"/>
        <v>5.9095890410958907</v>
      </c>
      <c r="AK287" s="3">
        <f t="shared" si="142"/>
        <v>0.75068493150684934</v>
      </c>
      <c r="AL287" s="3">
        <f t="shared" si="143"/>
        <v>4.4444444444444446E-2</v>
      </c>
      <c r="AM287" s="3">
        <f t="shared" si="144"/>
        <v>2.4681201151789386E-2</v>
      </c>
      <c r="AN287" s="3">
        <f t="shared" si="145"/>
        <v>2.7757296466973886</v>
      </c>
      <c r="AP287">
        <f t="shared" si="120"/>
        <v>2.3232876712328765</v>
      </c>
      <c r="AQ287">
        <f t="shared" si="129"/>
        <v>2.473972602739726</v>
      </c>
      <c r="AR287">
        <f t="shared" si="111"/>
        <v>2.2421203438395416</v>
      </c>
    </row>
    <row r="288" spans="1:44" s="3" customFormat="1">
      <c r="B288" s="3">
        <f>SUM(B238:B287)</f>
        <v>54350</v>
      </c>
      <c r="C288" s="3">
        <f t="shared" ref="C288:G288" si="146">SUM(C238:C287)</f>
        <v>71068</v>
      </c>
      <c r="D288" s="3">
        <f t="shared" si="146"/>
        <v>797606</v>
      </c>
      <c r="E288" s="3">
        <f t="shared" si="146"/>
        <v>784038</v>
      </c>
      <c r="F288" s="3">
        <f t="shared" si="146"/>
        <v>571375</v>
      </c>
      <c r="G288" s="3">
        <f t="shared" si="146"/>
        <v>560910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A7F4-5461-4D6A-B7AE-D44A248CC4F7}">
  <dimension ref="A1:G110"/>
  <sheetViews>
    <sheetView topLeftCell="A88" workbookViewId="0">
      <selection activeCell="A61" sqref="A61"/>
    </sheetView>
  </sheetViews>
  <sheetFormatPr defaultRowHeight="15"/>
  <sheetData>
    <row r="1" spans="1:7">
      <c r="B1" t="s">
        <v>352</v>
      </c>
      <c r="C1">
        <v>2019</v>
      </c>
      <c r="D1">
        <v>2020</v>
      </c>
      <c r="E1" t="s">
        <v>353</v>
      </c>
      <c r="F1" t="s">
        <v>354</v>
      </c>
      <c r="G1" t="s">
        <v>355</v>
      </c>
    </row>
    <row r="2" spans="1:7">
      <c r="A2" s="2" t="s">
        <v>19</v>
      </c>
      <c r="B2" s="2">
        <v>4796</v>
      </c>
      <c r="C2" s="2">
        <v>4576</v>
      </c>
      <c r="D2" s="2">
        <v>4799</v>
      </c>
      <c r="E2">
        <v>0.56567973311092579</v>
      </c>
      <c r="F2">
        <v>0.65596330275229353</v>
      </c>
      <c r="G2">
        <v>0.98011363636363635</v>
      </c>
    </row>
    <row r="3" spans="1:7">
      <c r="A3" s="2" t="s">
        <v>21</v>
      </c>
      <c r="B3" s="2">
        <v>3970</v>
      </c>
      <c r="C3" s="2">
        <v>3329</v>
      </c>
      <c r="D3" s="2">
        <v>3574</v>
      </c>
      <c r="E3">
        <v>0.46423173803526446</v>
      </c>
      <c r="F3">
        <v>0.55969773299748116</v>
      </c>
      <c r="G3">
        <v>0.40853109041754282</v>
      </c>
    </row>
    <row r="4" spans="1:7">
      <c r="A4" s="2" t="s">
        <v>23</v>
      </c>
      <c r="B4" s="2">
        <v>3892</v>
      </c>
      <c r="C4" s="2">
        <v>3960</v>
      </c>
      <c r="D4" s="2">
        <v>4319</v>
      </c>
      <c r="E4">
        <v>7.3471223021582732</v>
      </c>
      <c r="F4">
        <v>10.442959917780062</v>
      </c>
      <c r="G4">
        <v>8.1045454545454554</v>
      </c>
    </row>
    <row r="5" spans="1:7">
      <c r="A5" s="2" t="s">
        <v>25</v>
      </c>
      <c r="B5" s="2">
        <v>2391</v>
      </c>
      <c r="C5" s="2">
        <v>1894</v>
      </c>
      <c r="D5" s="2">
        <v>2969</v>
      </c>
      <c r="E5">
        <v>1.2371392722710164</v>
      </c>
      <c r="F5">
        <v>1.7745713090757005</v>
      </c>
      <c r="G5">
        <v>1.4667370644139388</v>
      </c>
    </row>
    <row r="6" spans="1:7">
      <c r="A6" s="2" t="s">
        <v>27</v>
      </c>
      <c r="B6" s="2">
        <v>2284</v>
      </c>
      <c r="C6" s="2">
        <v>652</v>
      </c>
      <c r="D6">
        <v>747</v>
      </c>
      <c r="E6">
        <v>1.292907180385289</v>
      </c>
      <c r="F6">
        <v>2.0070052539404553</v>
      </c>
      <c r="G6">
        <v>4.0552147239263805</v>
      </c>
    </row>
    <row r="7" spans="1:7">
      <c r="A7" s="2" t="s">
        <v>29</v>
      </c>
      <c r="B7" s="2">
        <v>2227</v>
      </c>
      <c r="C7" s="2">
        <v>1969</v>
      </c>
      <c r="D7">
        <v>1868</v>
      </c>
      <c r="E7">
        <v>0.42837898518185902</v>
      </c>
      <c r="F7">
        <v>0.69241131567130665</v>
      </c>
      <c r="G7">
        <v>0.60538344337227024</v>
      </c>
    </row>
    <row r="8" spans="1:7">
      <c r="A8" s="2" t="s">
        <v>31</v>
      </c>
      <c r="B8" s="2">
        <v>1914</v>
      </c>
      <c r="C8" s="2">
        <v>2128</v>
      </c>
      <c r="D8">
        <v>2285</v>
      </c>
      <c r="E8">
        <v>2.2492163009404389</v>
      </c>
      <c r="F8">
        <v>3.3249738766980146</v>
      </c>
      <c r="G8">
        <v>2.3984962406015038</v>
      </c>
    </row>
    <row r="9" spans="1:7">
      <c r="A9" s="2" t="s">
        <v>32</v>
      </c>
      <c r="B9" s="2">
        <v>1516</v>
      </c>
      <c r="C9" s="2">
        <v>1461</v>
      </c>
      <c r="D9">
        <v>1651</v>
      </c>
      <c r="E9">
        <v>16.24538258575198</v>
      </c>
      <c r="F9">
        <v>20.890501319261215</v>
      </c>
      <c r="G9">
        <v>17.784394250513348</v>
      </c>
    </row>
    <row r="10" spans="1:7">
      <c r="A10" s="2" t="s">
        <v>34</v>
      </c>
      <c r="B10" s="2">
        <v>1431</v>
      </c>
      <c r="C10" s="2">
        <v>1417</v>
      </c>
      <c r="D10">
        <v>1063</v>
      </c>
      <c r="E10">
        <v>0.82948986722571627</v>
      </c>
      <c r="F10">
        <v>1.1285814116002795</v>
      </c>
      <c r="G10">
        <v>0.88426252646436132</v>
      </c>
    </row>
    <row r="11" spans="1:7">
      <c r="A11" s="2" t="s">
        <v>35</v>
      </c>
      <c r="B11" s="2">
        <v>1402</v>
      </c>
      <c r="C11" s="2">
        <v>1627</v>
      </c>
      <c r="D11">
        <v>2077</v>
      </c>
      <c r="E11">
        <v>5.8502139800285304</v>
      </c>
      <c r="F11">
        <v>8.3359486447931523</v>
      </c>
      <c r="G11">
        <v>6.3491087891825444</v>
      </c>
    </row>
    <row r="12" spans="1:7">
      <c r="A12" s="3" t="s">
        <v>37</v>
      </c>
      <c r="B12" s="3">
        <v>1385</v>
      </c>
      <c r="C12" s="3">
        <v>1666</v>
      </c>
      <c r="D12">
        <v>1307</v>
      </c>
      <c r="E12">
        <v>1.1335740072202165</v>
      </c>
      <c r="F12">
        <v>1.6541516245487364</v>
      </c>
      <c r="G12">
        <v>1.2286914765906363</v>
      </c>
    </row>
    <row r="13" spans="1:7">
      <c r="A13" s="3" t="s">
        <v>39</v>
      </c>
      <c r="B13" s="3">
        <v>1358</v>
      </c>
      <c r="C13" s="3">
        <v>1503</v>
      </c>
      <c r="D13">
        <v>1195</v>
      </c>
      <c r="E13">
        <v>0.25405007363770249</v>
      </c>
      <c r="F13">
        <v>0.35198821796759944</v>
      </c>
      <c r="G13">
        <v>0.19095143047238855</v>
      </c>
    </row>
    <row r="14" spans="1:7">
      <c r="A14" s="3" t="s">
        <v>41</v>
      </c>
      <c r="B14" s="3">
        <v>1153</v>
      </c>
      <c r="C14" s="3">
        <v>1375</v>
      </c>
      <c r="D14">
        <v>1612</v>
      </c>
      <c r="E14">
        <v>2.8395490026019079</v>
      </c>
      <c r="F14">
        <v>3.6921075455333909</v>
      </c>
      <c r="G14">
        <v>3.0181818181818181</v>
      </c>
    </row>
    <row r="15" spans="1:7">
      <c r="A15" s="3" t="s">
        <v>43</v>
      </c>
      <c r="B15" s="3">
        <v>1098</v>
      </c>
      <c r="C15" s="3">
        <v>1126</v>
      </c>
      <c r="D15">
        <v>982</v>
      </c>
      <c r="E15">
        <v>1.8788706739526411</v>
      </c>
      <c r="F15">
        <v>2.9207650273224042</v>
      </c>
      <c r="G15">
        <v>2.2655417406749554</v>
      </c>
    </row>
    <row r="16" spans="1:7">
      <c r="A16" s="3" t="s">
        <v>45</v>
      </c>
      <c r="B16" s="3">
        <v>1082</v>
      </c>
      <c r="C16" s="3">
        <v>1047</v>
      </c>
      <c r="D16">
        <v>727</v>
      </c>
      <c r="E16">
        <v>9.0573012939001843E-2</v>
      </c>
      <c r="F16">
        <v>0.13863216266173753</v>
      </c>
      <c r="G16">
        <v>0.13085004775549189</v>
      </c>
    </row>
    <row r="17" spans="1:7">
      <c r="A17" s="3" t="s">
        <v>46</v>
      </c>
      <c r="B17" s="3">
        <v>971</v>
      </c>
      <c r="C17" s="3">
        <v>926</v>
      </c>
      <c r="D17">
        <v>992</v>
      </c>
      <c r="E17">
        <v>1.4922760041194645</v>
      </c>
      <c r="F17">
        <v>1.8424304840370751</v>
      </c>
      <c r="G17">
        <v>1.5377969762419006</v>
      </c>
    </row>
    <row r="18" spans="1:7">
      <c r="A18" s="3" t="s">
        <v>48</v>
      </c>
      <c r="B18" s="3">
        <v>873</v>
      </c>
      <c r="C18" s="3">
        <v>797</v>
      </c>
      <c r="D18">
        <v>779</v>
      </c>
      <c r="E18">
        <v>4.3608247422680408</v>
      </c>
      <c r="F18">
        <v>6.0240549828178693</v>
      </c>
      <c r="G18">
        <v>4.6976160602258465</v>
      </c>
    </row>
    <row r="19" spans="1:7">
      <c r="A19" s="3" t="s">
        <v>50</v>
      </c>
      <c r="B19" s="3">
        <v>733</v>
      </c>
      <c r="C19" s="3">
        <v>725</v>
      </c>
      <c r="D19">
        <v>730</v>
      </c>
      <c r="E19">
        <v>3.7517053206002728</v>
      </c>
      <c r="F19">
        <v>5.3506139154160985</v>
      </c>
      <c r="G19">
        <v>3.3586206896551722</v>
      </c>
    </row>
    <row r="20" spans="1:7">
      <c r="A20" s="3" t="s">
        <v>51</v>
      </c>
      <c r="B20" s="3">
        <v>723</v>
      </c>
      <c r="C20" s="3">
        <v>719</v>
      </c>
      <c r="D20">
        <v>642</v>
      </c>
      <c r="E20">
        <v>0.87136929460580914</v>
      </c>
      <c r="F20">
        <v>1.0663900414937759</v>
      </c>
      <c r="G20">
        <v>0.81641168289290678</v>
      </c>
    </row>
    <row r="21" spans="1:7">
      <c r="A21" s="3" t="s">
        <v>52</v>
      </c>
      <c r="B21" s="3">
        <v>688</v>
      </c>
      <c r="C21" s="3">
        <v>655</v>
      </c>
      <c r="D21">
        <v>639</v>
      </c>
      <c r="E21">
        <v>2.1613372093023258</v>
      </c>
      <c r="F21">
        <v>3.3909883720930232</v>
      </c>
      <c r="G21">
        <v>2.2946564885496183</v>
      </c>
    </row>
    <row r="22" spans="1:7">
      <c r="A22" s="2" t="s">
        <v>54</v>
      </c>
      <c r="B22" s="3">
        <v>2754</v>
      </c>
      <c r="C22" s="3">
        <v>2642</v>
      </c>
      <c r="D22" s="3">
        <v>759</v>
      </c>
      <c r="E22">
        <v>0.37690631808278868</v>
      </c>
      <c r="F22">
        <v>0.52723311546840956</v>
      </c>
      <c r="G22">
        <v>0.35427706283118848</v>
      </c>
    </row>
    <row r="23" spans="1:7">
      <c r="A23" s="2" t="s">
        <v>56</v>
      </c>
      <c r="B23" s="3">
        <v>1383</v>
      </c>
      <c r="C23" s="3">
        <v>1442</v>
      </c>
      <c r="D23" s="3">
        <v>1538</v>
      </c>
      <c r="E23">
        <v>0.70426608821402747</v>
      </c>
      <c r="F23">
        <v>1.0788141720896602</v>
      </c>
      <c r="G23">
        <v>1.3224687933425798</v>
      </c>
    </row>
    <row r="24" spans="1:7">
      <c r="A24" s="2" t="s">
        <v>59</v>
      </c>
      <c r="B24" s="3">
        <v>867</v>
      </c>
      <c r="C24" s="3">
        <v>424</v>
      </c>
      <c r="D24" s="3">
        <v>743</v>
      </c>
      <c r="E24">
        <v>0.76239907727796996</v>
      </c>
      <c r="F24">
        <v>0.9711649365628604</v>
      </c>
      <c r="G24">
        <v>1.8089622641509433</v>
      </c>
    </row>
    <row r="25" spans="1:7">
      <c r="A25" s="2" t="s">
        <v>61</v>
      </c>
      <c r="B25" s="3">
        <v>805</v>
      </c>
      <c r="C25" s="3">
        <v>877</v>
      </c>
      <c r="D25" s="3">
        <v>826</v>
      </c>
      <c r="E25">
        <v>1.3788819875776397</v>
      </c>
      <c r="F25">
        <v>1.8459627329192547</v>
      </c>
      <c r="G25">
        <v>1.5860889395667046</v>
      </c>
    </row>
    <row r="26" spans="1:7">
      <c r="A26" s="2" t="s">
        <v>64</v>
      </c>
      <c r="B26" s="3">
        <v>623</v>
      </c>
      <c r="C26" s="3">
        <v>600</v>
      </c>
      <c r="D26" s="3">
        <v>615</v>
      </c>
      <c r="E26">
        <v>0.29213483146067415</v>
      </c>
      <c r="F26">
        <v>0.60513643659711081</v>
      </c>
      <c r="G26">
        <v>0.29499999999999998</v>
      </c>
    </row>
    <row r="27" spans="1:7">
      <c r="A27" s="2" t="s">
        <v>67</v>
      </c>
      <c r="B27" s="3">
        <v>597</v>
      </c>
      <c r="C27" s="3">
        <v>599</v>
      </c>
      <c r="D27" s="3">
        <v>470</v>
      </c>
      <c r="E27">
        <v>5.0351758793969852</v>
      </c>
      <c r="F27">
        <v>5.7654941373534339</v>
      </c>
      <c r="G27">
        <v>5.6460767946577626</v>
      </c>
    </row>
    <row r="28" spans="1:7">
      <c r="A28" s="2" t="s">
        <v>69</v>
      </c>
      <c r="B28" s="3">
        <v>592</v>
      </c>
      <c r="C28" s="3">
        <v>528</v>
      </c>
      <c r="D28" s="3">
        <v>414</v>
      </c>
      <c r="E28">
        <v>0.57770270270270274</v>
      </c>
      <c r="F28">
        <v>0.93918918918918914</v>
      </c>
      <c r="G28">
        <v>0.76515151515151514</v>
      </c>
    </row>
    <row r="29" spans="1:7">
      <c r="A29" s="2" t="s">
        <v>72</v>
      </c>
      <c r="B29" s="3">
        <v>525</v>
      </c>
      <c r="C29" s="3">
        <v>1043</v>
      </c>
      <c r="D29" s="3">
        <v>525</v>
      </c>
      <c r="E29">
        <v>0.60571428571428576</v>
      </c>
      <c r="F29">
        <v>0.82857142857142863</v>
      </c>
      <c r="G29">
        <v>0.65388302972195589</v>
      </c>
    </row>
    <row r="30" spans="1:7">
      <c r="A30" s="2" t="s">
        <v>75</v>
      </c>
      <c r="B30" s="3">
        <v>510</v>
      </c>
      <c r="C30" s="3">
        <v>579</v>
      </c>
      <c r="D30" s="3">
        <v>579</v>
      </c>
      <c r="E30">
        <v>0.30196078431372547</v>
      </c>
      <c r="F30">
        <v>0.32745098039215687</v>
      </c>
      <c r="G30">
        <v>0.24697754749568221</v>
      </c>
    </row>
    <row r="31" spans="1:7">
      <c r="A31" s="2" t="s">
        <v>76</v>
      </c>
      <c r="B31" s="3">
        <v>504</v>
      </c>
      <c r="C31" s="3">
        <v>817</v>
      </c>
      <c r="D31" s="3">
        <v>1381</v>
      </c>
      <c r="E31">
        <v>2.0515873015873014</v>
      </c>
      <c r="F31">
        <v>2.998015873015873</v>
      </c>
      <c r="G31">
        <v>2.0134638922888617</v>
      </c>
    </row>
    <row r="32" spans="1:7">
      <c r="A32" s="2" t="s">
        <v>78</v>
      </c>
      <c r="B32" s="3">
        <v>884</v>
      </c>
      <c r="C32" s="3">
        <v>833</v>
      </c>
      <c r="D32" s="3">
        <v>666</v>
      </c>
      <c r="E32">
        <v>0.82692307692307687</v>
      </c>
      <c r="F32">
        <v>1.5497737556561086</v>
      </c>
      <c r="G32">
        <v>1.4021608643457384</v>
      </c>
    </row>
    <row r="33" spans="1:7">
      <c r="A33" s="2" t="s">
        <v>82</v>
      </c>
      <c r="B33" s="3">
        <v>697</v>
      </c>
      <c r="C33" s="3">
        <v>856</v>
      </c>
      <c r="D33" s="3">
        <v>1877</v>
      </c>
      <c r="E33">
        <v>0.6470588235294118</v>
      </c>
      <c r="F33">
        <v>0.90243902439024393</v>
      </c>
      <c r="G33">
        <v>0.75817757009345799</v>
      </c>
    </row>
    <row r="34" spans="1:7">
      <c r="A34" s="2" t="s">
        <v>85</v>
      </c>
      <c r="B34" s="3">
        <v>441</v>
      </c>
      <c r="C34" s="3">
        <v>395</v>
      </c>
      <c r="D34" s="3">
        <v>453</v>
      </c>
      <c r="E34">
        <v>2.360544217687075</v>
      </c>
      <c r="F34">
        <v>3.7709750566893425</v>
      </c>
      <c r="G34">
        <v>2.4962025316455696</v>
      </c>
    </row>
    <row r="35" spans="1:7">
      <c r="A35" s="2" t="s">
        <v>89</v>
      </c>
      <c r="B35" s="3">
        <v>400</v>
      </c>
      <c r="C35" s="3">
        <v>660</v>
      </c>
      <c r="D35" s="3">
        <v>673</v>
      </c>
      <c r="E35">
        <v>2.3250000000000002</v>
      </c>
      <c r="F35">
        <v>2.8875000000000002</v>
      </c>
      <c r="G35">
        <v>2.353030303030303</v>
      </c>
    </row>
    <row r="36" spans="1:7">
      <c r="A36" s="2" t="s">
        <v>92</v>
      </c>
      <c r="B36" s="3">
        <v>294</v>
      </c>
      <c r="C36" s="3">
        <v>330</v>
      </c>
      <c r="D36" s="3">
        <v>450</v>
      </c>
      <c r="E36">
        <v>4.0544217687074831</v>
      </c>
      <c r="F36">
        <v>6.1938775510204085</v>
      </c>
      <c r="G36">
        <v>4.6545454545454543</v>
      </c>
    </row>
    <row r="37" spans="1:7">
      <c r="A37" s="2" t="s">
        <v>96</v>
      </c>
      <c r="B37" s="3">
        <v>286</v>
      </c>
      <c r="C37" s="3">
        <v>250</v>
      </c>
      <c r="D37" s="3">
        <v>170</v>
      </c>
      <c r="E37">
        <v>2.8811188811188813</v>
      </c>
      <c r="F37">
        <v>4.1958041958041958</v>
      </c>
      <c r="G37">
        <v>2.72</v>
      </c>
    </row>
    <row r="38" spans="1:7">
      <c r="A38" s="4" t="s">
        <v>99</v>
      </c>
      <c r="B38" s="3">
        <v>256</v>
      </c>
      <c r="C38" s="3">
        <v>242</v>
      </c>
      <c r="D38" s="3">
        <v>269</v>
      </c>
      <c r="E38">
        <v>1.96875</v>
      </c>
      <c r="F38">
        <v>2.66796875</v>
      </c>
      <c r="G38">
        <v>1.9173553719008265</v>
      </c>
    </row>
    <row r="39" spans="1:7">
      <c r="A39" s="2" t="s">
        <v>102</v>
      </c>
      <c r="B39" s="4">
        <v>200</v>
      </c>
      <c r="C39" s="4">
        <v>175</v>
      </c>
      <c r="D39" s="4">
        <v>98</v>
      </c>
      <c r="E39">
        <v>0.36</v>
      </c>
      <c r="F39">
        <v>0.56499999999999995</v>
      </c>
      <c r="G39">
        <v>0.37142857142857144</v>
      </c>
    </row>
    <row r="40" spans="1:7">
      <c r="A40" s="2" t="s">
        <v>104</v>
      </c>
      <c r="B40" s="3">
        <v>215</v>
      </c>
      <c r="C40" s="3">
        <v>200</v>
      </c>
      <c r="D40" s="3">
        <v>265</v>
      </c>
      <c r="E40">
        <v>0.18139534883720931</v>
      </c>
      <c r="F40">
        <v>0.26511627906976742</v>
      </c>
      <c r="G40">
        <v>0.33</v>
      </c>
    </row>
    <row r="41" spans="1:7">
      <c r="A41" s="2" t="s">
        <v>106</v>
      </c>
      <c r="B41" s="3">
        <v>210</v>
      </c>
      <c r="C41" s="3">
        <v>246</v>
      </c>
      <c r="D41" s="3">
        <v>385</v>
      </c>
      <c r="E41">
        <v>0.80476190476190479</v>
      </c>
      <c r="F41">
        <v>1.8904761904761904</v>
      </c>
      <c r="G41">
        <v>1.2317073170731707</v>
      </c>
    </row>
    <row r="42" spans="1:7">
      <c r="A42" s="2" t="s">
        <v>107</v>
      </c>
      <c r="B42" s="3">
        <v>432</v>
      </c>
      <c r="C42" s="3">
        <v>662</v>
      </c>
      <c r="D42" s="3">
        <v>610</v>
      </c>
      <c r="E42">
        <v>1.6689814814814814</v>
      </c>
      <c r="F42">
        <v>2.3171296296296298</v>
      </c>
      <c r="G42">
        <v>1.9199395770392749</v>
      </c>
    </row>
    <row r="43" spans="1:7">
      <c r="A43" s="2" t="s">
        <v>110</v>
      </c>
      <c r="B43" s="3">
        <v>104</v>
      </c>
      <c r="C43" s="3">
        <v>178</v>
      </c>
      <c r="D43" s="3">
        <v>287</v>
      </c>
      <c r="E43">
        <v>1.0961538461538463</v>
      </c>
      <c r="F43">
        <v>2.0961538461538463</v>
      </c>
      <c r="G43">
        <v>1.6797752808988764</v>
      </c>
    </row>
    <row r="44" spans="1:7">
      <c r="A44" s="2" t="s">
        <v>113</v>
      </c>
      <c r="B44" s="3">
        <v>89</v>
      </c>
      <c r="C44" s="3">
        <v>62</v>
      </c>
      <c r="D44" s="3">
        <v>54</v>
      </c>
      <c r="E44">
        <v>0.30337078651685395</v>
      </c>
      <c r="F44">
        <v>0.42696629213483145</v>
      </c>
      <c r="G44">
        <v>0.38709677419354838</v>
      </c>
    </row>
    <row r="45" spans="1:7">
      <c r="A45" s="2" t="s">
        <v>118</v>
      </c>
      <c r="B45" s="3">
        <v>79</v>
      </c>
      <c r="C45" s="3">
        <v>100</v>
      </c>
      <c r="D45" s="3">
        <v>95</v>
      </c>
      <c r="E45">
        <v>0.759493670886076</v>
      </c>
      <c r="F45">
        <v>0.79746835443037978</v>
      </c>
      <c r="G45">
        <v>0.73</v>
      </c>
    </row>
    <row r="46" spans="1:7">
      <c r="A46" s="2" t="s">
        <v>122</v>
      </c>
      <c r="B46" s="3">
        <v>55</v>
      </c>
      <c r="C46" s="3">
        <v>65</v>
      </c>
      <c r="D46" s="3">
        <v>60</v>
      </c>
      <c r="E46">
        <v>1.3454545454545455</v>
      </c>
      <c r="F46">
        <v>2.2363636363636363</v>
      </c>
      <c r="G46">
        <v>2.1230769230769231</v>
      </c>
    </row>
    <row r="47" spans="1:7">
      <c r="A47" s="2" t="s">
        <v>126</v>
      </c>
      <c r="B47" s="3">
        <v>54</v>
      </c>
      <c r="C47" s="3">
        <v>41</v>
      </c>
      <c r="D47" s="3">
        <v>42</v>
      </c>
      <c r="E47">
        <v>0.68518518518518523</v>
      </c>
      <c r="F47">
        <v>1.3148148148148149</v>
      </c>
      <c r="G47">
        <v>1.1219512195121952</v>
      </c>
    </row>
    <row r="48" spans="1:7">
      <c r="A48" s="2" t="s">
        <v>128</v>
      </c>
      <c r="B48" s="3">
        <v>51</v>
      </c>
      <c r="C48" s="3">
        <v>40</v>
      </c>
      <c r="D48" s="3">
        <v>54</v>
      </c>
      <c r="E48">
        <v>1.0784313725490196</v>
      </c>
      <c r="F48">
        <v>1.588235294117647</v>
      </c>
      <c r="G48">
        <v>2.5249999999999999</v>
      </c>
    </row>
    <row r="49" spans="1:7">
      <c r="A49" s="2" t="s">
        <v>133</v>
      </c>
      <c r="B49" s="3">
        <v>40</v>
      </c>
      <c r="C49" s="3">
        <v>50</v>
      </c>
      <c r="D49" s="3">
        <v>66</v>
      </c>
      <c r="E49">
        <v>0.875</v>
      </c>
      <c r="F49">
        <v>1.7</v>
      </c>
      <c r="G49">
        <v>1.48</v>
      </c>
    </row>
    <row r="50" spans="1:7">
      <c r="A50" s="2" t="s">
        <v>135</v>
      </c>
      <c r="B50" s="3">
        <v>48</v>
      </c>
      <c r="C50" s="3">
        <v>49</v>
      </c>
      <c r="D50" s="3">
        <v>53</v>
      </c>
      <c r="E50">
        <v>0.75</v>
      </c>
      <c r="F50">
        <v>1.3333333333333333</v>
      </c>
      <c r="G50">
        <v>0.8571428571428571</v>
      </c>
    </row>
    <row r="51" spans="1:7">
      <c r="A51" s="3" t="s">
        <v>139</v>
      </c>
      <c r="B51" s="3">
        <v>22</v>
      </c>
      <c r="C51" s="3">
        <v>19</v>
      </c>
      <c r="D51" s="3">
        <v>23</v>
      </c>
      <c r="E51">
        <v>1.9545454545454546</v>
      </c>
      <c r="F51">
        <v>2.0454545454545454</v>
      </c>
      <c r="G51">
        <v>1.263157894736842</v>
      </c>
    </row>
    <row r="53" spans="1:7">
      <c r="A53" s="5" t="s">
        <v>142</v>
      </c>
      <c r="B53" s="7">
        <v>75</v>
      </c>
      <c r="C53">
        <v>123</v>
      </c>
      <c r="E53">
        <v>1.4533333333333334</v>
      </c>
      <c r="F53">
        <v>1.6266666666666667</v>
      </c>
      <c r="G53">
        <v>1.4634146341463414</v>
      </c>
    </row>
    <row r="54" spans="1:7">
      <c r="A54" s="5" t="s">
        <v>145</v>
      </c>
      <c r="B54" s="7">
        <v>79</v>
      </c>
      <c r="C54">
        <v>178</v>
      </c>
      <c r="E54">
        <v>2.3797468354430378</v>
      </c>
      <c r="F54">
        <v>2.6075949367088609</v>
      </c>
      <c r="G54">
        <v>2.5674157303370788</v>
      </c>
    </row>
    <row r="55" spans="1:7">
      <c r="A55" s="5" t="s">
        <v>150</v>
      </c>
      <c r="B55">
        <v>327</v>
      </c>
      <c r="C55">
        <v>906</v>
      </c>
      <c r="E55">
        <v>3.691131498470948</v>
      </c>
      <c r="F55">
        <v>2.3425076452599387</v>
      </c>
      <c r="G55">
        <v>2.4392935982339954</v>
      </c>
    </row>
    <row r="56" spans="1:7">
      <c r="A56" s="5" t="s">
        <v>154</v>
      </c>
      <c r="B56">
        <v>30</v>
      </c>
      <c r="C56">
        <v>34</v>
      </c>
      <c r="E56">
        <v>2.4333333333333331</v>
      </c>
      <c r="F56">
        <v>1.8</v>
      </c>
      <c r="G56">
        <v>3.5294117647058822</v>
      </c>
    </row>
    <row r="57" spans="1:7">
      <c r="A57" s="5" t="s">
        <v>156</v>
      </c>
      <c r="B57">
        <v>50</v>
      </c>
      <c r="C57">
        <v>56</v>
      </c>
      <c r="E57">
        <v>0.92</v>
      </c>
      <c r="F57">
        <v>2.8</v>
      </c>
      <c r="G57">
        <v>2.5714285714285716</v>
      </c>
    </row>
    <row r="58" spans="1:7">
      <c r="A58" s="5" t="s">
        <v>160</v>
      </c>
      <c r="B58">
        <v>237</v>
      </c>
      <c r="C58">
        <v>351</v>
      </c>
      <c r="E58">
        <v>3.6793248945147679</v>
      </c>
      <c r="F58">
        <v>2.928270042194093</v>
      </c>
      <c r="G58">
        <v>2.9287749287749287</v>
      </c>
    </row>
    <row r="59" spans="1:7">
      <c r="A59" s="5" t="s">
        <v>164</v>
      </c>
      <c r="B59">
        <v>49</v>
      </c>
      <c r="C59">
        <v>117</v>
      </c>
      <c r="E59">
        <v>3.0612244897959182</v>
      </c>
      <c r="F59">
        <v>3.6530612244897958</v>
      </c>
      <c r="G59">
        <v>7.683760683760684</v>
      </c>
    </row>
    <row r="61" spans="1:7">
      <c r="A61" s="3" t="s">
        <v>205</v>
      </c>
      <c r="B61" s="9">
        <v>4123</v>
      </c>
      <c r="C61" s="3">
        <v>1617</v>
      </c>
      <c r="D61" s="3">
        <v>1625</v>
      </c>
      <c r="E61">
        <v>3.1081736599563423</v>
      </c>
      <c r="F61">
        <v>4.2389037108901286</v>
      </c>
      <c r="G61">
        <v>8.371057513914657</v>
      </c>
    </row>
    <row r="62" spans="1:7">
      <c r="A62" s="3" t="s">
        <v>206</v>
      </c>
      <c r="B62" s="9">
        <v>2977</v>
      </c>
      <c r="C62" s="3">
        <v>1719</v>
      </c>
      <c r="D62" s="3">
        <v>1468</v>
      </c>
      <c r="E62">
        <v>6.4272757809875714</v>
      </c>
      <c r="F62">
        <v>6.5297279140073901</v>
      </c>
      <c r="G62">
        <v>7.169866201279814</v>
      </c>
    </row>
    <row r="63" spans="1:7">
      <c r="A63" s="3" t="s">
        <v>207</v>
      </c>
      <c r="B63" s="9">
        <v>1706</v>
      </c>
      <c r="C63" s="3">
        <v>1900</v>
      </c>
      <c r="D63" s="3">
        <v>1491</v>
      </c>
      <c r="E63">
        <v>4.9314185228604925</v>
      </c>
      <c r="F63">
        <v>6.0275498241500589</v>
      </c>
      <c r="G63">
        <v>4.9789473684210526</v>
      </c>
    </row>
    <row r="64" spans="1:7">
      <c r="A64" s="3" t="s">
        <v>208</v>
      </c>
      <c r="B64" s="9">
        <v>2214</v>
      </c>
      <c r="C64" s="3">
        <v>2937</v>
      </c>
      <c r="D64" s="3">
        <v>2981</v>
      </c>
      <c r="E64">
        <v>4.6481481481481479</v>
      </c>
      <c r="F64">
        <v>5.6386630532971997</v>
      </c>
      <c r="G64">
        <v>5.4640789921688802</v>
      </c>
    </row>
    <row r="65" spans="1:7">
      <c r="A65" s="3" t="s">
        <v>209</v>
      </c>
      <c r="B65" s="9">
        <v>1175</v>
      </c>
      <c r="C65" s="3">
        <v>1262</v>
      </c>
      <c r="D65" s="3">
        <v>1135</v>
      </c>
      <c r="E65">
        <v>8.0255319148936177</v>
      </c>
      <c r="F65">
        <v>9.9642553191489363</v>
      </c>
      <c r="G65">
        <v>8.9572107765451658</v>
      </c>
    </row>
    <row r="66" spans="1:7">
      <c r="A66" s="3" t="s">
        <v>210</v>
      </c>
      <c r="B66" s="9">
        <v>1286</v>
      </c>
      <c r="C66" s="3">
        <v>1283</v>
      </c>
      <c r="D66" s="3">
        <v>1126</v>
      </c>
      <c r="E66">
        <v>4.7589424572317265</v>
      </c>
      <c r="F66">
        <v>5.652410575427683</v>
      </c>
      <c r="G66">
        <v>4.8924395946999217</v>
      </c>
    </row>
    <row r="67" spans="1:7">
      <c r="A67" s="3" t="s">
        <v>211</v>
      </c>
      <c r="B67" s="9">
        <v>1759</v>
      </c>
      <c r="C67" s="3">
        <v>1819</v>
      </c>
      <c r="D67" s="3">
        <v>2057</v>
      </c>
      <c r="E67">
        <v>2.3393973848777714</v>
      </c>
      <c r="F67">
        <v>2.4428652643547468</v>
      </c>
      <c r="G67">
        <v>2.3644859813084111</v>
      </c>
    </row>
    <row r="68" spans="1:7">
      <c r="A68" s="3" t="s">
        <v>212</v>
      </c>
      <c r="B68" s="9">
        <v>1590</v>
      </c>
      <c r="C68" s="3">
        <v>1693</v>
      </c>
      <c r="D68" s="3">
        <v>1213</v>
      </c>
      <c r="E68">
        <v>3.1283018867924528</v>
      </c>
      <c r="F68">
        <v>3.2528301886792454</v>
      </c>
      <c r="G68">
        <v>3.1275841701122267</v>
      </c>
    </row>
    <row r="69" spans="1:7">
      <c r="A69" s="3" t="s">
        <v>213</v>
      </c>
      <c r="B69" s="9">
        <v>1662</v>
      </c>
      <c r="C69" s="3">
        <v>2020</v>
      </c>
      <c r="D69" s="3">
        <v>2358</v>
      </c>
      <c r="E69">
        <v>5.3820697954271965</v>
      </c>
      <c r="F69">
        <v>6.2340553549939832</v>
      </c>
      <c r="G69">
        <v>5.4688118811881186</v>
      </c>
    </row>
    <row r="70" spans="1:7">
      <c r="A70" s="3" t="s">
        <v>214</v>
      </c>
      <c r="B70" s="9">
        <v>2562</v>
      </c>
      <c r="C70" s="3">
        <v>2767</v>
      </c>
      <c r="D70" s="3">
        <v>3729</v>
      </c>
      <c r="E70">
        <v>5.2123341139734585</v>
      </c>
      <c r="F70">
        <v>6.8911007025761126</v>
      </c>
      <c r="G70">
        <v>6.5370437296711241</v>
      </c>
    </row>
    <row r="71" spans="1:7">
      <c r="A71" s="3" t="s">
        <v>215</v>
      </c>
      <c r="B71" s="7">
        <v>570</v>
      </c>
      <c r="C71" s="3">
        <v>862</v>
      </c>
      <c r="D71" s="3">
        <v>679</v>
      </c>
      <c r="E71">
        <v>0.62105263157894741</v>
      </c>
      <c r="F71">
        <v>6.0421052631578949</v>
      </c>
      <c r="G71">
        <v>5.2088167053364272</v>
      </c>
    </row>
    <row r="72" spans="1:7">
      <c r="A72" s="3" t="s">
        <v>216</v>
      </c>
      <c r="B72" s="7">
        <v>1167</v>
      </c>
      <c r="C72" s="3">
        <v>186</v>
      </c>
      <c r="D72" s="3">
        <v>105</v>
      </c>
      <c r="E72">
        <v>5.9125964010282778E-2</v>
      </c>
      <c r="F72">
        <v>0.17052270779777207</v>
      </c>
      <c r="G72">
        <v>1.0268817204301075</v>
      </c>
    </row>
    <row r="73" spans="1:7">
      <c r="A73" s="3" t="s">
        <v>217</v>
      </c>
      <c r="B73" s="7">
        <v>476</v>
      </c>
      <c r="C73" s="3">
        <v>532</v>
      </c>
      <c r="D73" s="3">
        <v>690</v>
      </c>
      <c r="E73">
        <v>2.5441176470588234</v>
      </c>
      <c r="F73">
        <v>2.5987394957983194</v>
      </c>
      <c r="G73">
        <v>2.6560150375939848</v>
      </c>
    </row>
    <row r="74" spans="1:7">
      <c r="A74" s="3" t="s">
        <v>218</v>
      </c>
      <c r="B74" s="7">
        <v>387</v>
      </c>
      <c r="C74" s="3">
        <v>499</v>
      </c>
      <c r="D74" s="3">
        <v>688</v>
      </c>
      <c r="E74">
        <v>2.8501291989664082</v>
      </c>
      <c r="F74">
        <v>4.4573643410852712</v>
      </c>
      <c r="G74">
        <v>2.8336673346693386</v>
      </c>
    </row>
    <row r="75" spans="1:7">
      <c r="A75" s="3" t="s">
        <v>219</v>
      </c>
      <c r="B75" s="7">
        <v>897</v>
      </c>
      <c r="C75" s="3">
        <v>1272</v>
      </c>
      <c r="D75" s="3">
        <v>1825</v>
      </c>
      <c r="E75">
        <v>2.6042363433667783</v>
      </c>
      <c r="F75">
        <v>3.2229654403567447</v>
      </c>
      <c r="G75">
        <v>4.5636792452830193</v>
      </c>
    </row>
    <row r="76" spans="1:7">
      <c r="A76" s="3" t="s">
        <v>220</v>
      </c>
      <c r="B76" s="7">
        <v>2021</v>
      </c>
      <c r="C76" s="3">
        <v>2188</v>
      </c>
      <c r="D76" s="3">
        <v>1925</v>
      </c>
      <c r="E76">
        <v>0.77783275606135571</v>
      </c>
      <c r="F76">
        <v>1.0103908955962395</v>
      </c>
      <c r="G76">
        <v>1.0717550274223036</v>
      </c>
    </row>
    <row r="77" spans="1:7">
      <c r="A77" s="3" t="s">
        <v>221</v>
      </c>
      <c r="B77" s="7">
        <v>1882</v>
      </c>
      <c r="C77" s="3">
        <v>1986</v>
      </c>
      <c r="D77" s="3">
        <v>1835</v>
      </c>
      <c r="E77">
        <v>2.5398512221041445</v>
      </c>
      <c r="F77">
        <v>3.2863974495217851</v>
      </c>
      <c r="G77">
        <v>2.8126888217522659</v>
      </c>
    </row>
    <row r="78" spans="1:7">
      <c r="A78" s="3" t="s">
        <v>222</v>
      </c>
      <c r="B78" s="7">
        <v>402</v>
      </c>
      <c r="C78" s="3">
        <v>404</v>
      </c>
      <c r="D78" s="3">
        <v>519</v>
      </c>
      <c r="E78">
        <v>2.883084577114428</v>
      </c>
      <c r="F78">
        <v>3.9701492537313432</v>
      </c>
      <c r="G78">
        <v>2.777227722772277</v>
      </c>
    </row>
    <row r="79" spans="1:7">
      <c r="A79" s="3" t="s">
        <v>223</v>
      </c>
      <c r="B79" s="7">
        <v>708</v>
      </c>
      <c r="C79" s="3">
        <v>792</v>
      </c>
      <c r="D79" s="3">
        <v>792</v>
      </c>
      <c r="E79">
        <v>4.4477401129943503</v>
      </c>
      <c r="F79">
        <v>4.9957627118644066</v>
      </c>
      <c r="G79">
        <v>4.5631313131313131</v>
      </c>
    </row>
    <row r="80" spans="1:7">
      <c r="A80" s="3" t="s">
        <v>224</v>
      </c>
      <c r="B80" s="7">
        <v>402</v>
      </c>
      <c r="C80" s="3">
        <v>392</v>
      </c>
      <c r="D80" s="3">
        <v>497</v>
      </c>
      <c r="E80">
        <v>2.2487562189054726</v>
      </c>
      <c r="F80">
        <v>2.7139303482587063</v>
      </c>
      <c r="G80">
        <v>2.5714285714285716</v>
      </c>
    </row>
    <row r="81" spans="1:7">
      <c r="A81" s="3" t="s">
        <v>225</v>
      </c>
      <c r="B81" s="7">
        <v>1950</v>
      </c>
      <c r="C81" s="3">
        <v>2232</v>
      </c>
      <c r="D81" s="3">
        <v>1827</v>
      </c>
      <c r="E81">
        <v>1.2271794871794872</v>
      </c>
      <c r="F81">
        <v>1.3969230769230769</v>
      </c>
      <c r="G81">
        <v>1.1617383512544803</v>
      </c>
    </row>
    <row r="82" spans="1:7">
      <c r="A82" s="3" t="s">
        <v>226</v>
      </c>
      <c r="B82" s="7">
        <v>2847</v>
      </c>
      <c r="C82" s="3">
        <v>3348</v>
      </c>
      <c r="D82" s="3">
        <v>3995</v>
      </c>
      <c r="E82">
        <v>12.556375131717598</v>
      </c>
      <c r="F82">
        <v>14.394099051633297</v>
      </c>
      <c r="G82">
        <v>12.872162485065711</v>
      </c>
    </row>
    <row r="83" spans="1:7">
      <c r="A83" s="3" t="s">
        <v>227</v>
      </c>
      <c r="B83" s="7">
        <v>340</v>
      </c>
      <c r="C83" s="3">
        <v>458</v>
      </c>
      <c r="D83" s="3">
        <v>456</v>
      </c>
      <c r="E83">
        <v>1.8470588235294119</v>
      </c>
      <c r="F83">
        <v>2.2970588235294116</v>
      </c>
      <c r="G83">
        <v>1.5458515283842795</v>
      </c>
    </row>
    <row r="84" spans="1:7">
      <c r="A84" s="3" t="s">
        <v>228</v>
      </c>
      <c r="B84" s="7">
        <v>508</v>
      </c>
      <c r="C84" s="3">
        <v>717</v>
      </c>
      <c r="D84" s="3">
        <v>172</v>
      </c>
      <c r="E84">
        <v>0.80708661417322836</v>
      </c>
      <c r="F84">
        <v>0.71259842519685035</v>
      </c>
      <c r="G84">
        <v>0.52161785216178524</v>
      </c>
    </row>
    <row r="85" spans="1:7">
      <c r="A85" s="3" t="s">
        <v>229</v>
      </c>
      <c r="B85" s="7">
        <v>424</v>
      </c>
      <c r="C85" s="3">
        <v>409</v>
      </c>
      <c r="D85" s="3">
        <v>398</v>
      </c>
      <c r="E85">
        <v>5.1933962264150946</v>
      </c>
      <c r="F85">
        <v>6.0778301886792452</v>
      </c>
      <c r="G85">
        <v>4.853300733496333</v>
      </c>
    </row>
    <row r="86" spans="1:7">
      <c r="A86" s="3" t="s">
        <v>230</v>
      </c>
      <c r="B86" s="7">
        <v>485</v>
      </c>
      <c r="C86" s="3">
        <v>578</v>
      </c>
      <c r="D86" s="3">
        <v>599</v>
      </c>
      <c r="E86">
        <v>1.4082474226804125</v>
      </c>
      <c r="F86">
        <v>1.6082474226804124</v>
      </c>
      <c r="G86">
        <v>1.5830449826989619</v>
      </c>
    </row>
    <row r="87" spans="1:7">
      <c r="A87" s="3" t="s">
        <v>231</v>
      </c>
      <c r="B87" s="7">
        <v>1085</v>
      </c>
      <c r="C87" s="3">
        <v>1096</v>
      </c>
      <c r="D87" s="3">
        <v>1002</v>
      </c>
      <c r="E87">
        <v>0.81013824884792629</v>
      </c>
      <c r="F87">
        <v>0.99262672811059904</v>
      </c>
      <c r="G87">
        <v>1.1742700729927007</v>
      </c>
    </row>
    <row r="88" spans="1:7">
      <c r="A88" s="3" t="s">
        <v>232</v>
      </c>
      <c r="B88" s="7">
        <v>673</v>
      </c>
      <c r="C88" s="3">
        <v>755</v>
      </c>
      <c r="D88" s="3">
        <v>850</v>
      </c>
      <c r="E88">
        <v>3.2377414561664191</v>
      </c>
      <c r="F88">
        <v>3.6523031203566121</v>
      </c>
      <c r="G88">
        <v>3.5721854304635761</v>
      </c>
    </row>
    <row r="89" spans="1:7">
      <c r="A89" s="3" t="s">
        <v>233</v>
      </c>
      <c r="B89" s="7">
        <v>1048</v>
      </c>
      <c r="C89" s="3">
        <v>836</v>
      </c>
      <c r="D89" s="3">
        <v>368</v>
      </c>
      <c r="E89">
        <v>1.1717557251908397</v>
      </c>
      <c r="F89">
        <v>1.6688931297709924</v>
      </c>
      <c r="G89">
        <v>1.6471291866028708</v>
      </c>
    </row>
    <row r="90" spans="1:7">
      <c r="A90" s="3" t="s">
        <v>234</v>
      </c>
      <c r="B90" s="7">
        <v>2766</v>
      </c>
      <c r="C90" s="3">
        <v>2856</v>
      </c>
      <c r="D90" s="3">
        <v>3187</v>
      </c>
      <c r="E90">
        <v>0.82971800433839482</v>
      </c>
      <c r="F90">
        <v>0.82284887924801153</v>
      </c>
      <c r="G90">
        <v>0.79236694677871145</v>
      </c>
    </row>
    <row r="91" spans="1:7">
      <c r="A91" s="3" t="s">
        <v>235</v>
      </c>
      <c r="B91" s="7">
        <v>881</v>
      </c>
      <c r="C91" s="3">
        <v>852</v>
      </c>
      <c r="D91" s="3">
        <v>901</v>
      </c>
      <c r="E91">
        <v>4.3916004540295122</v>
      </c>
      <c r="F91">
        <v>5.0976163450624288</v>
      </c>
      <c r="G91">
        <v>4.314553990610329</v>
      </c>
    </row>
    <row r="92" spans="1:7">
      <c r="A92" s="3" t="s">
        <v>236</v>
      </c>
      <c r="B92" s="7">
        <v>936</v>
      </c>
      <c r="C92" s="3">
        <v>1028</v>
      </c>
      <c r="D92" s="3">
        <v>1148</v>
      </c>
      <c r="E92">
        <v>7.1570512820512819</v>
      </c>
      <c r="F92">
        <v>8.357905982905983</v>
      </c>
      <c r="G92">
        <v>5.7830739299610894</v>
      </c>
    </row>
    <row r="93" spans="1:7">
      <c r="A93" s="3" t="s">
        <v>237</v>
      </c>
      <c r="B93" s="7">
        <v>851</v>
      </c>
      <c r="C93" s="3">
        <v>878</v>
      </c>
      <c r="D93" s="3">
        <v>617</v>
      </c>
      <c r="E93">
        <v>1.5499412455934196</v>
      </c>
      <c r="F93">
        <v>1.5182138660399529</v>
      </c>
      <c r="G93">
        <v>1.5341685649202734</v>
      </c>
    </row>
    <row r="94" spans="1:7">
      <c r="A94" s="3" t="s">
        <v>238</v>
      </c>
      <c r="B94" s="7">
        <v>701</v>
      </c>
      <c r="C94" s="3">
        <v>512</v>
      </c>
      <c r="D94" s="3">
        <v>483</v>
      </c>
      <c r="E94">
        <v>5.6077032810271046</v>
      </c>
      <c r="F94">
        <v>8.2724679029957198</v>
      </c>
      <c r="G94">
        <v>5.552734375</v>
      </c>
    </row>
    <row r="95" spans="1:7">
      <c r="A95" s="3" t="s">
        <v>239</v>
      </c>
      <c r="B95" s="7">
        <v>568</v>
      </c>
      <c r="C95" s="3">
        <v>786</v>
      </c>
      <c r="D95" s="3">
        <v>670</v>
      </c>
      <c r="E95">
        <v>5.788732394366197</v>
      </c>
      <c r="F95">
        <v>6.526408450704225</v>
      </c>
      <c r="G95">
        <v>5.2926208651399493</v>
      </c>
    </row>
    <row r="96" spans="1:7">
      <c r="A96" s="3" t="s">
        <v>240</v>
      </c>
      <c r="B96" s="7">
        <v>564</v>
      </c>
      <c r="C96" s="3">
        <v>564</v>
      </c>
      <c r="D96" s="3">
        <v>517</v>
      </c>
      <c r="E96">
        <v>4.0070921985815602</v>
      </c>
      <c r="F96">
        <v>4.6879432624113475</v>
      </c>
      <c r="G96">
        <v>3.4893617021276597</v>
      </c>
    </row>
    <row r="97" spans="1:7">
      <c r="A97" s="3" t="s">
        <v>241</v>
      </c>
      <c r="B97" s="7">
        <v>599</v>
      </c>
      <c r="C97" s="3">
        <v>421</v>
      </c>
      <c r="D97" s="3">
        <v>589</v>
      </c>
      <c r="E97">
        <v>7.3706176961602674</v>
      </c>
      <c r="F97">
        <v>8.0250417362270454</v>
      </c>
      <c r="G97">
        <v>7.7054631828978621</v>
      </c>
    </row>
    <row r="98" spans="1:7">
      <c r="A98" s="3" t="s">
        <v>242</v>
      </c>
      <c r="B98" s="7">
        <v>467</v>
      </c>
      <c r="C98" s="3">
        <v>917</v>
      </c>
      <c r="D98" s="3">
        <v>944</v>
      </c>
      <c r="E98">
        <v>10.501070663811563</v>
      </c>
      <c r="F98">
        <v>12.209850107066382</v>
      </c>
      <c r="G98">
        <v>8.7393675027262816</v>
      </c>
    </row>
    <row r="99" spans="1:7">
      <c r="A99" s="3" t="s">
        <v>243</v>
      </c>
      <c r="B99" s="7">
        <v>6619</v>
      </c>
      <c r="C99" s="3">
        <v>15344</v>
      </c>
      <c r="D99" s="3">
        <v>17935</v>
      </c>
      <c r="E99">
        <v>3.932618220274966</v>
      </c>
      <c r="F99">
        <v>4.6849977337966457</v>
      </c>
      <c r="G99">
        <v>1.2061999999999999</v>
      </c>
    </row>
    <row r="100" spans="1:7">
      <c r="A100" s="3" t="s">
        <v>244</v>
      </c>
      <c r="B100" s="7">
        <v>1105</v>
      </c>
      <c r="C100" s="3">
        <v>1096</v>
      </c>
      <c r="D100" s="3">
        <v>1425</v>
      </c>
      <c r="E100">
        <v>5.8045248868778279</v>
      </c>
      <c r="F100">
        <v>6.7411764705882353</v>
      </c>
      <c r="G100">
        <v>6.2518248175182478</v>
      </c>
    </row>
    <row r="101" spans="1:7">
      <c r="A101" s="3" t="s">
        <v>245</v>
      </c>
      <c r="B101" s="7">
        <v>125</v>
      </c>
      <c r="C101" s="3">
        <v>116</v>
      </c>
      <c r="D101" s="3">
        <v>124</v>
      </c>
      <c r="E101">
        <v>0.84</v>
      </c>
      <c r="F101">
        <v>0.96</v>
      </c>
      <c r="G101">
        <v>0.99137931034482762</v>
      </c>
    </row>
    <row r="102" spans="1:7">
      <c r="A102" s="3" t="s">
        <v>246</v>
      </c>
      <c r="B102" s="7">
        <v>135</v>
      </c>
      <c r="C102" s="3">
        <v>106</v>
      </c>
      <c r="D102" s="3">
        <v>115</v>
      </c>
      <c r="E102">
        <v>1.0296296296296297</v>
      </c>
      <c r="F102">
        <v>1.3925925925925926</v>
      </c>
      <c r="G102">
        <v>0.68867924528301883</v>
      </c>
    </row>
    <row r="103" spans="1:7">
      <c r="A103" s="3" t="s">
        <v>247</v>
      </c>
      <c r="B103" s="7">
        <v>134</v>
      </c>
      <c r="C103" s="3">
        <v>138</v>
      </c>
      <c r="D103" s="3">
        <v>147</v>
      </c>
      <c r="E103">
        <v>0.55970149253731338</v>
      </c>
      <c r="F103">
        <v>0.76865671641791045</v>
      </c>
      <c r="G103">
        <v>1.1666666666666667</v>
      </c>
    </row>
    <row r="104" spans="1:7">
      <c r="A104" s="3" t="s">
        <v>248</v>
      </c>
      <c r="B104" s="7">
        <v>136</v>
      </c>
      <c r="C104" s="3">
        <v>175</v>
      </c>
      <c r="D104" s="3">
        <v>382</v>
      </c>
      <c r="E104">
        <v>7.375</v>
      </c>
      <c r="F104">
        <v>10.316176470588236</v>
      </c>
      <c r="G104">
        <v>6.8914285714285715</v>
      </c>
    </row>
    <row r="105" spans="1:7">
      <c r="A105" s="3" t="s">
        <v>249</v>
      </c>
      <c r="B105" s="7">
        <v>141</v>
      </c>
      <c r="C105" s="3">
        <v>160</v>
      </c>
      <c r="D105" s="3">
        <v>147</v>
      </c>
      <c r="E105">
        <v>1.3120567375886525</v>
      </c>
      <c r="F105">
        <v>1.9219858156028369</v>
      </c>
      <c r="G105">
        <v>1.16875</v>
      </c>
    </row>
    <row r="106" spans="1:7">
      <c r="A106" s="3" t="s">
        <v>250</v>
      </c>
      <c r="B106" s="7">
        <v>141</v>
      </c>
      <c r="C106" s="3">
        <v>79</v>
      </c>
      <c r="D106" s="3">
        <v>78</v>
      </c>
      <c r="E106">
        <v>0.63120567375886527</v>
      </c>
      <c r="F106">
        <v>0.98581560283687941</v>
      </c>
      <c r="G106">
        <v>1.0126582278481013</v>
      </c>
    </row>
    <row r="107" spans="1:7">
      <c r="A107" s="3" t="s">
        <v>251</v>
      </c>
      <c r="B107" s="7">
        <v>156</v>
      </c>
      <c r="C107" s="3">
        <v>155</v>
      </c>
      <c r="D107" s="3">
        <v>130</v>
      </c>
      <c r="E107">
        <v>1.391025641025641</v>
      </c>
      <c r="F107">
        <v>1.9230769230769231</v>
      </c>
      <c r="G107">
        <v>1.4709677419354839</v>
      </c>
    </row>
    <row r="108" spans="1:7">
      <c r="A108" s="3" t="s">
        <v>252</v>
      </c>
      <c r="B108" s="7">
        <v>182</v>
      </c>
      <c r="C108" s="3">
        <v>199</v>
      </c>
      <c r="D108" s="3">
        <v>220</v>
      </c>
      <c r="E108">
        <v>1.1923076923076923</v>
      </c>
      <c r="F108">
        <v>1.7362637362637363</v>
      </c>
      <c r="G108">
        <v>1.2864321608040201</v>
      </c>
    </row>
    <row r="109" spans="1:7">
      <c r="A109" s="3" t="s">
        <v>253</v>
      </c>
      <c r="B109" s="7">
        <v>192</v>
      </c>
      <c r="C109" s="3">
        <v>178</v>
      </c>
      <c r="D109" s="3">
        <v>188</v>
      </c>
      <c r="E109">
        <v>2.5989583333333335</v>
      </c>
      <c r="F109">
        <v>3.2916666666666665</v>
      </c>
      <c r="G109">
        <v>2.2415730337078652</v>
      </c>
    </row>
    <row r="110" spans="1:7">
      <c r="A110" s="3" t="s">
        <v>254</v>
      </c>
      <c r="B110" s="7">
        <v>365</v>
      </c>
      <c r="C110" s="3">
        <v>333</v>
      </c>
      <c r="D110" s="3">
        <v>344</v>
      </c>
      <c r="E110">
        <v>2.3232876712328765</v>
      </c>
      <c r="F110">
        <v>2.473972602739726</v>
      </c>
      <c r="G110">
        <v>2.1531531531531534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2022-08-05T07:54:52Z</dcterms:modified>
</cp:coreProperties>
</file>