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AEC36BEA-6A81-43E8-BD10-478986123C1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2 new-simp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5" l="1"/>
  <c r="Q51" i="5"/>
  <c r="R51" i="5"/>
  <c r="S51" i="5"/>
  <c r="T51" i="5"/>
  <c r="U51" i="5"/>
  <c r="V51" i="5"/>
  <c r="W51" i="5"/>
  <c r="X51" i="5"/>
  <c r="P52" i="5"/>
  <c r="Q52" i="5"/>
  <c r="R52" i="5"/>
  <c r="S52" i="5"/>
  <c r="T52" i="5"/>
  <c r="U52" i="5"/>
  <c r="V52" i="5"/>
  <c r="W52" i="5"/>
  <c r="X52" i="5"/>
  <c r="P53" i="5"/>
  <c r="Q53" i="5"/>
  <c r="R53" i="5"/>
  <c r="S53" i="5"/>
  <c r="T53" i="5"/>
  <c r="U53" i="5"/>
  <c r="V53" i="5"/>
  <c r="W53" i="5"/>
  <c r="X53" i="5"/>
  <c r="P54" i="5"/>
  <c r="Q54" i="5"/>
  <c r="R54" i="5"/>
  <c r="S54" i="5"/>
  <c r="T54" i="5"/>
  <c r="U54" i="5"/>
  <c r="V54" i="5"/>
  <c r="W54" i="5"/>
  <c r="X54" i="5"/>
  <c r="P55" i="5"/>
  <c r="Q55" i="5"/>
  <c r="R55" i="5"/>
  <c r="S55" i="5"/>
  <c r="T55" i="5"/>
  <c r="U55" i="5"/>
  <c r="V55" i="5"/>
  <c r="W55" i="5"/>
  <c r="X55" i="5"/>
  <c r="P56" i="5"/>
  <c r="Q56" i="5"/>
  <c r="R56" i="5"/>
  <c r="S56" i="5"/>
  <c r="T56" i="5"/>
  <c r="U56" i="5"/>
  <c r="V56" i="5"/>
  <c r="W56" i="5"/>
  <c r="X56" i="5"/>
  <c r="P57" i="5"/>
  <c r="Q57" i="5"/>
  <c r="R57" i="5"/>
  <c r="S57" i="5"/>
  <c r="T57" i="5"/>
  <c r="U57" i="5"/>
  <c r="V57" i="5"/>
  <c r="W57" i="5"/>
  <c r="X57" i="5"/>
  <c r="P58" i="5"/>
  <c r="Q58" i="5"/>
  <c r="R58" i="5"/>
  <c r="S58" i="5"/>
  <c r="T58" i="5"/>
  <c r="U58" i="5"/>
  <c r="V58" i="5"/>
  <c r="W58" i="5"/>
  <c r="X58" i="5"/>
  <c r="P59" i="5"/>
  <c r="Q59" i="5"/>
  <c r="R59" i="5"/>
  <c r="S59" i="5"/>
  <c r="T59" i="5"/>
  <c r="U59" i="5"/>
  <c r="V59" i="5"/>
  <c r="W59" i="5"/>
  <c r="X59" i="5"/>
  <c r="P60" i="5"/>
  <c r="Q60" i="5"/>
  <c r="R60" i="5"/>
  <c r="S60" i="5"/>
  <c r="T60" i="5"/>
  <c r="U60" i="5"/>
  <c r="V60" i="5"/>
  <c r="W60" i="5"/>
  <c r="X60" i="5"/>
  <c r="P61" i="5"/>
  <c r="Q61" i="5"/>
  <c r="R61" i="5"/>
  <c r="S61" i="5"/>
  <c r="T61" i="5"/>
  <c r="U61" i="5"/>
  <c r="V61" i="5"/>
  <c r="W61" i="5"/>
  <c r="X61" i="5"/>
  <c r="P62" i="5"/>
  <c r="Q62" i="5"/>
  <c r="R62" i="5"/>
  <c r="S62" i="5"/>
  <c r="T62" i="5"/>
  <c r="U62" i="5"/>
  <c r="V62" i="5"/>
  <c r="W62" i="5"/>
  <c r="X62" i="5"/>
  <c r="P63" i="5"/>
  <c r="Q63" i="5"/>
  <c r="R63" i="5"/>
  <c r="S63" i="5"/>
  <c r="T63" i="5"/>
  <c r="U63" i="5"/>
  <c r="V63" i="5"/>
  <c r="W63" i="5"/>
  <c r="X63" i="5"/>
  <c r="P64" i="5"/>
  <c r="Q64" i="5"/>
  <c r="R64" i="5"/>
  <c r="S64" i="5"/>
  <c r="T64" i="5"/>
  <c r="U64" i="5"/>
  <c r="V64" i="5"/>
  <c r="W64" i="5"/>
  <c r="X64" i="5"/>
  <c r="P65" i="5"/>
  <c r="Q65" i="5"/>
  <c r="R65" i="5"/>
  <c r="S65" i="5"/>
  <c r="T65" i="5"/>
  <c r="U65" i="5"/>
  <c r="V65" i="5"/>
  <c r="W65" i="5"/>
  <c r="X65" i="5"/>
  <c r="P66" i="5"/>
  <c r="Q66" i="5"/>
  <c r="R66" i="5"/>
  <c r="S66" i="5"/>
  <c r="T66" i="5"/>
  <c r="U66" i="5"/>
  <c r="V66" i="5"/>
  <c r="W66" i="5"/>
  <c r="X66" i="5"/>
  <c r="P67" i="5"/>
  <c r="Q67" i="5"/>
  <c r="R67" i="5"/>
  <c r="S67" i="5"/>
  <c r="T67" i="5"/>
  <c r="U67" i="5"/>
  <c r="V67" i="5"/>
  <c r="W67" i="5"/>
  <c r="X67" i="5"/>
  <c r="P68" i="5"/>
  <c r="Q68" i="5"/>
  <c r="R68" i="5"/>
  <c r="S68" i="5"/>
  <c r="T68" i="5"/>
  <c r="U68" i="5"/>
  <c r="V68" i="5"/>
  <c r="W68" i="5"/>
  <c r="X68" i="5"/>
  <c r="O67" i="5"/>
  <c r="O68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P43" i="5"/>
  <c r="Q43" i="5"/>
  <c r="R43" i="5"/>
  <c r="S43" i="5"/>
  <c r="T43" i="5"/>
  <c r="U43" i="5"/>
  <c r="V43" i="5"/>
  <c r="W43" i="5"/>
  <c r="X43" i="5"/>
  <c r="P44" i="5"/>
  <c r="Q44" i="5"/>
  <c r="R44" i="5"/>
  <c r="S44" i="5"/>
  <c r="T44" i="5"/>
  <c r="U44" i="5"/>
  <c r="V44" i="5"/>
  <c r="W44" i="5"/>
  <c r="X44" i="5"/>
  <c r="P45" i="5"/>
  <c r="Q45" i="5"/>
  <c r="R45" i="5"/>
  <c r="S45" i="5"/>
  <c r="T45" i="5"/>
  <c r="U45" i="5"/>
  <c r="V45" i="5"/>
  <c r="W45" i="5"/>
  <c r="X45" i="5"/>
  <c r="P46" i="5"/>
  <c r="Q46" i="5"/>
  <c r="R46" i="5"/>
  <c r="S46" i="5"/>
  <c r="T46" i="5"/>
  <c r="U46" i="5"/>
  <c r="V46" i="5"/>
  <c r="W46" i="5"/>
  <c r="X46" i="5"/>
  <c r="P47" i="5"/>
  <c r="Q47" i="5"/>
  <c r="R47" i="5"/>
  <c r="S47" i="5"/>
  <c r="T47" i="5"/>
  <c r="U47" i="5"/>
  <c r="V47" i="5"/>
  <c r="W47" i="5"/>
  <c r="X47" i="5"/>
  <c r="P48" i="5"/>
  <c r="Q48" i="5"/>
  <c r="R48" i="5"/>
  <c r="S48" i="5"/>
  <c r="T48" i="5"/>
  <c r="U48" i="5"/>
  <c r="V48" i="5"/>
  <c r="W48" i="5"/>
  <c r="X48" i="5"/>
  <c r="P49" i="5"/>
  <c r="Q49" i="5"/>
  <c r="R49" i="5"/>
  <c r="S49" i="5"/>
  <c r="T49" i="5"/>
  <c r="U49" i="5"/>
  <c r="V49" i="5"/>
  <c r="W49" i="5"/>
  <c r="X49" i="5"/>
  <c r="P50" i="5"/>
  <c r="Q50" i="5"/>
  <c r="R50" i="5"/>
  <c r="S50" i="5"/>
  <c r="T50" i="5"/>
  <c r="U50" i="5"/>
  <c r="V50" i="5"/>
  <c r="W50" i="5"/>
  <c r="X50" i="5"/>
  <c r="O50" i="5"/>
  <c r="O49" i="5"/>
  <c r="O48" i="5"/>
  <c r="O47" i="5"/>
  <c r="O46" i="5"/>
  <c r="O45" i="5"/>
  <c r="O44" i="5"/>
  <c r="O43" i="5"/>
  <c r="P39" i="5"/>
  <c r="Q39" i="5"/>
  <c r="R39" i="5"/>
  <c r="S39" i="5"/>
  <c r="T39" i="5"/>
  <c r="U39" i="5"/>
  <c r="V39" i="5"/>
  <c r="W39" i="5"/>
  <c r="X39" i="5"/>
  <c r="P40" i="5"/>
  <c r="Q40" i="5"/>
  <c r="R40" i="5"/>
  <c r="S40" i="5"/>
  <c r="T40" i="5"/>
  <c r="U40" i="5"/>
  <c r="V40" i="5"/>
  <c r="W40" i="5"/>
  <c r="X40" i="5"/>
  <c r="P41" i="5"/>
  <c r="Q41" i="5"/>
  <c r="R41" i="5"/>
  <c r="S41" i="5"/>
  <c r="T41" i="5"/>
  <c r="U41" i="5"/>
  <c r="V41" i="5"/>
  <c r="W41" i="5"/>
  <c r="X41" i="5"/>
  <c r="P42" i="5"/>
  <c r="Q42" i="5"/>
  <c r="R42" i="5"/>
  <c r="S42" i="5"/>
  <c r="T42" i="5"/>
  <c r="U42" i="5"/>
  <c r="V42" i="5"/>
  <c r="W42" i="5"/>
  <c r="X42" i="5"/>
  <c r="O42" i="5"/>
  <c r="O41" i="5"/>
  <c r="O40" i="5"/>
  <c r="O39" i="5"/>
  <c r="P31" i="5"/>
  <c r="Q31" i="5"/>
  <c r="R31" i="5"/>
  <c r="S31" i="5"/>
  <c r="T31" i="5"/>
  <c r="U31" i="5"/>
  <c r="V31" i="5"/>
  <c r="W31" i="5"/>
  <c r="X31" i="5"/>
  <c r="P32" i="5"/>
  <c r="Q32" i="5"/>
  <c r="R32" i="5"/>
  <c r="S32" i="5"/>
  <c r="T32" i="5"/>
  <c r="U32" i="5"/>
  <c r="V32" i="5"/>
  <c r="W32" i="5"/>
  <c r="X32" i="5"/>
  <c r="P33" i="5"/>
  <c r="Q33" i="5"/>
  <c r="R33" i="5"/>
  <c r="S33" i="5"/>
  <c r="T33" i="5"/>
  <c r="U33" i="5"/>
  <c r="V33" i="5"/>
  <c r="W33" i="5"/>
  <c r="X33" i="5"/>
  <c r="P34" i="5"/>
  <c r="Q34" i="5"/>
  <c r="R34" i="5"/>
  <c r="S34" i="5"/>
  <c r="T34" i="5"/>
  <c r="U34" i="5"/>
  <c r="V34" i="5"/>
  <c r="W34" i="5"/>
  <c r="X34" i="5"/>
  <c r="P35" i="5"/>
  <c r="Q35" i="5"/>
  <c r="R35" i="5"/>
  <c r="S35" i="5"/>
  <c r="T35" i="5"/>
  <c r="U35" i="5"/>
  <c r="V35" i="5"/>
  <c r="W35" i="5"/>
  <c r="X35" i="5"/>
  <c r="P36" i="5"/>
  <c r="Q36" i="5"/>
  <c r="R36" i="5"/>
  <c r="S36" i="5"/>
  <c r="T36" i="5"/>
  <c r="U36" i="5"/>
  <c r="V36" i="5"/>
  <c r="W36" i="5"/>
  <c r="X36" i="5"/>
  <c r="P37" i="5"/>
  <c r="Q37" i="5"/>
  <c r="R37" i="5"/>
  <c r="S37" i="5"/>
  <c r="T37" i="5"/>
  <c r="U37" i="5"/>
  <c r="V37" i="5"/>
  <c r="W37" i="5"/>
  <c r="X37" i="5"/>
  <c r="P38" i="5"/>
  <c r="Q38" i="5"/>
  <c r="R38" i="5"/>
  <c r="S38" i="5"/>
  <c r="T38" i="5"/>
  <c r="U38" i="5"/>
  <c r="V38" i="5"/>
  <c r="W38" i="5"/>
  <c r="X38" i="5"/>
  <c r="O38" i="5"/>
  <c r="O37" i="5"/>
  <c r="O36" i="5"/>
  <c r="O35" i="5"/>
  <c r="O34" i="5"/>
  <c r="O33" i="5"/>
  <c r="O32" i="5"/>
  <c r="O31" i="5"/>
  <c r="P27" i="5"/>
  <c r="Q27" i="5"/>
  <c r="R27" i="5"/>
  <c r="S27" i="5"/>
  <c r="T27" i="5"/>
  <c r="U27" i="5"/>
  <c r="V27" i="5"/>
  <c r="W27" i="5"/>
  <c r="X27" i="5"/>
  <c r="P28" i="5"/>
  <c r="Q28" i="5"/>
  <c r="R28" i="5"/>
  <c r="S28" i="5"/>
  <c r="T28" i="5"/>
  <c r="U28" i="5"/>
  <c r="V28" i="5"/>
  <c r="W28" i="5"/>
  <c r="X28" i="5"/>
  <c r="P29" i="5"/>
  <c r="Q29" i="5"/>
  <c r="R29" i="5"/>
  <c r="S29" i="5"/>
  <c r="T29" i="5"/>
  <c r="U29" i="5"/>
  <c r="V29" i="5"/>
  <c r="W29" i="5"/>
  <c r="X29" i="5"/>
  <c r="P30" i="5"/>
  <c r="Q30" i="5"/>
  <c r="R30" i="5"/>
  <c r="S30" i="5"/>
  <c r="T30" i="5"/>
  <c r="U30" i="5"/>
  <c r="V30" i="5"/>
  <c r="W30" i="5"/>
  <c r="X30" i="5"/>
  <c r="O30" i="5"/>
  <c r="O29" i="5"/>
  <c r="O28" i="5"/>
  <c r="O27" i="5"/>
  <c r="P22" i="5"/>
  <c r="Q22" i="5"/>
  <c r="R22" i="5"/>
  <c r="S22" i="5"/>
  <c r="T22" i="5"/>
  <c r="U22" i="5"/>
  <c r="V22" i="5"/>
  <c r="W22" i="5"/>
  <c r="X22" i="5"/>
  <c r="P23" i="5"/>
  <c r="Q23" i="5"/>
  <c r="R23" i="5"/>
  <c r="S23" i="5"/>
  <c r="T23" i="5"/>
  <c r="U23" i="5"/>
  <c r="V23" i="5"/>
  <c r="W23" i="5"/>
  <c r="X23" i="5"/>
  <c r="P24" i="5"/>
  <c r="Q24" i="5"/>
  <c r="R24" i="5"/>
  <c r="S24" i="5"/>
  <c r="T24" i="5"/>
  <c r="U24" i="5"/>
  <c r="V24" i="5"/>
  <c r="W24" i="5"/>
  <c r="X24" i="5"/>
  <c r="P25" i="5"/>
  <c r="Q25" i="5"/>
  <c r="R25" i="5"/>
  <c r="S25" i="5"/>
  <c r="T25" i="5"/>
  <c r="U25" i="5"/>
  <c r="V25" i="5"/>
  <c r="W25" i="5"/>
  <c r="X25" i="5"/>
  <c r="P26" i="5"/>
  <c r="Q26" i="5"/>
  <c r="R26" i="5"/>
  <c r="S26" i="5"/>
  <c r="T26" i="5"/>
  <c r="U26" i="5"/>
  <c r="V26" i="5"/>
  <c r="W26" i="5"/>
  <c r="X26" i="5"/>
  <c r="O25" i="5"/>
  <c r="O24" i="5"/>
  <c r="O23" i="5"/>
  <c r="O22" i="5"/>
  <c r="O26" i="5"/>
  <c r="P13" i="5"/>
  <c r="Q13" i="5"/>
  <c r="R13" i="5"/>
  <c r="S13" i="5"/>
  <c r="T13" i="5"/>
  <c r="U13" i="5"/>
  <c r="V13" i="5"/>
  <c r="W13" i="5"/>
  <c r="X13" i="5"/>
  <c r="P14" i="5"/>
  <c r="Q14" i="5"/>
  <c r="R14" i="5"/>
  <c r="S14" i="5"/>
  <c r="T14" i="5"/>
  <c r="U14" i="5"/>
  <c r="V14" i="5"/>
  <c r="W14" i="5"/>
  <c r="X14" i="5"/>
  <c r="P15" i="5"/>
  <c r="Q15" i="5"/>
  <c r="R15" i="5"/>
  <c r="S15" i="5"/>
  <c r="T15" i="5"/>
  <c r="U15" i="5"/>
  <c r="V15" i="5"/>
  <c r="W15" i="5"/>
  <c r="X15" i="5"/>
  <c r="P16" i="5"/>
  <c r="Q16" i="5"/>
  <c r="R16" i="5"/>
  <c r="S16" i="5"/>
  <c r="T16" i="5"/>
  <c r="U16" i="5"/>
  <c r="V16" i="5"/>
  <c r="W16" i="5"/>
  <c r="X16" i="5"/>
  <c r="P17" i="5"/>
  <c r="Q17" i="5"/>
  <c r="R17" i="5"/>
  <c r="S17" i="5"/>
  <c r="T17" i="5"/>
  <c r="U17" i="5"/>
  <c r="V17" i="5"/>
  <c r="W17" i="5"/>
  <c r="X17" i="5"/>
  <c r="P18" i="5"/>
  <c r="Q18" i="5"/>
  <c r="R18" i="5"/>
  <c r="S18" i="5"/>
  <c r="T18" i="5"/>
  <c r="U18" i="5"/>
  <c r="V18" i="5"/>
  <c r="W18" i="5"/>
  <c r="X18" i="5"/>
  <c r="P19" i="5"/>
  <c r="Q19" i="5"/>
  <c r="R19" i="5"/>
  <c r="S19" i="5"/>
  <c r="T19" i="5"/>
  <c r="U19" i="5"/>
  <c r="V19" i="5"/>
  <c r="W19" i="5"/>
  <c r="X19" i="5"/>
  <c r="P20" i="5"/>
  <c r="Q20" i="5"/>
  <c r="R20" i="5"/>
  <c r="S20" i="5"/>
  <c r="T20" i="5"/>
  <c r="U20" i="5"/>
  <c r="V20" i="5"/>
  <c r="W20" i="5"/>
  <c r="X20" i="5"/>
  <c r="O20" i="5"/>
  <c r="O19" i="5"/>
  <c r="O18" i="5"/>
  <c r="O17" i="5"/>
  <c r="O16" i="5"/>
  <c r="O15" i="5"/>
  <c r="O14" i="5"/>
  <c r="O13" i="5"/>
  <c r="P5" i="5"/>
  <c r="Q5" i="5"/>
  <c r="R5" i="5"/>
  <c r="S5" i="5"/>
  <c r="T5" i="5"/>
  <c r="U5" i="5"/>
  <c r="V5" i="5"/>
  <c r="W5" i="5"/>
  <c r="X5" i="5"/>
  <c r="P6" i="5"/>
  <c r="Q6" i="5"/>
  <c r="R6" i="5"/>
  <c r="S6" i="5"/>
  <c r="T6" i="5"/>
  <c r="U6" i="5"/>
  <c r="V6" i="5"/>
  <c r="W6" i="5"/>
  <c r="X6" i="5"/>
  <c r="P7" i="5"/>
  <c r="Q7" i="5"/>
  <c r="R7" i="5"/>
  <c r="S7" i="5"/>
  <c r="T7" i="5"/>
  <c r="U7" i="5"/>
  <c r="V7" i="5"/>
  <c r="W7" i="5"/>
  <c r="X7" i="5"/>
  <c r="P8" i="5"/>
  <c r="Q8" i="5"/>
  <c r="R8" i="5"/>
  <c r="S8" i="5"/>
  <c r="T8" i="5"/>
  <c r="U8" i="5"/>
  <c r="V8" i="5"/>
  <c r="W8" i="5"/>
  <c r="X8" i="5"/>
  <c r="P9" i="5"/>
  <c r="Q9" i="5"/>
  <c r="R9" i="5"/>
  <c r="S9" i="5"/>
  <c r="T9" i="5"/>
  <c r="U9" i="5"/>
  <c r="V9" i="5"/>
  <c r="W9" i="5"/>
  <c r="X9" i="5"/>
  <c r="P10" i="5"/>
  <c r="Q10" i="5"/>
  <c r="R10" i="5"/>
  <c r="S10" i="5"/>
  <c r="T10" i="5"/>
  <c r="U10" i="5"/>
  <c r="V10" i="5"/>
  <c r="W10" i="5"/>
  <c r="X10" i="5"/>
  <c r="P11" i="5"/>
  <c r="Q11" i="5"/>
  <c r="R11" i="5"/>
  <c r="S11" i="5"/>
  <c r="T11" i="5"/>
  <c r="U11" i="5"/>
  <c r="V11" i="5"/>
  <c r="W11" i="5"/>
  <c r="X11" i="5"/>
  <c r="P12" i="5"/>
  <c r="Q12" i="5"/>
  <c r="R12" i="5"/>
  <c r="S12" i="5"/>
  <c r="T12" i="5"/>
  <c r="U12" i="5"/>
  <c r="V12" i="5"/>
  <c r="W12" i="5"/>
  <c r="X12" i="5"/>
  <c r="O12" i="5"/>
  <c r="O7" i="5"/>
  <c r="O9" i="5"/>
  <c r="O10" i="5"/>
  <c r="O11" i="5"/>
  <c r="O8" i="5"/>
  <c r="O6" i="5"/>
  <c r="O5" i="5"/>
</calcChain>
</file>

<file path=xl/sharedStrings.xml><?xml version="1.0" encoding="utf-8"?>
<sst xmlns="http://schemas.openxmlformats.org/spreadsheetml/2006/main" count="126" uniqueCount="91">
  <si>
    <t>EUROPEAN RESPIRATORY JOURNAL</t>
    <phoneticPr fontId="2" type="noConversion"/>
  </si>
  <si>
    <t>HAEMATOLOGICA</t>
    <phoneticPr fontId="2" type="noConversion"/>
  </si>
  <si>
    <t>AMERICAN JOURNAL OF TROPICAL MEDICINE AND HYGIENE</t>
    <phoneticPr fontId="2" type="noConversion"/>
  </si>
  <si>
    <t>TRANSPORTATION RESEARCH RECORD</t>
    <phoneticPr fontId="2" type="noConversion"/>
  </si>
  <si>
    <t>JOM</t>
    <phoneticPr fontId="2" type="noConversion"/>
  </si>
  <si>
    <t>2019JSC</t>
    <phoneticPr fontId="2" type="noConversion"/>
  </si>
  <si>
    <t>2020JSC</t>
    <phoneticPr fontId="2" type="noConversion"/>
  </si>
  <si>
    <t>2018JSC</t>
    <phoneticPr fontId="2" type="noConversion"/>
  </si>
  <si>
    <t>Agricultural Engineering</t>
  </si>
  <si>
    <t>Biotechnology Applied Microbiology</t>
  </si>
  <si>
    <t>Energy Fuels</t>
  </si>
  <si>
    <t>Chemistry Analytical</t>
  </si>
  <si>
    <t>Engineering Electrical Electronic</t>
  </si>
  <si>
    <t>Telecommunications</t>
  </si>
  <si>
    <t>RESPIRATORY SYSTEM</t>
  </si>
  <si>
    <t>HEMATOLOGY</t>
  </si>
  <si>
    <t>PUBLIC ENVIRONMENTAL OCCUPATIONAL HEALTH</t>
  </si>
  <si>
    <t>TROPICAL MEDICINE</t>
  </si>
  <si>
    <t>ENGINEERING CIVIL</t>
  </si>
  <si>
    <t>TRANSPORTATION</t>
  </si>
  <si>
    <t>TRANSPORTATION SCIENCE TECHNOLOGY</t>
  </si>
  <si>
    <t>MATERIALS SCIENCE MULTIDISCIPLINARY</t>
  </si>
  <si>
    <t>METALLURGY METALLURGICAL ENGINEERING</t>
  </si>
  <si>
    <t>MINERALOGY</t>
  </si>
  <si>
    <t>Thermodynamics</t>
  </si>
  <si>
    <t>CLINICAL CHEMISTRY AND LABORATORY MEDICINE</t>
    <phoneticPr fontId="3" type="noConversion"/>
  </si>
  <si>
    <t>Medical Laboratory Technology</t>
  </si>
  <si>
    <t>JOURNAL OF THERMAL ANALYSIS AND CALORIMETRY</t>
  </si>
  <si>
    <t>Chemistry Physical</t>
  </si>
  <si>
    <t>ALLERGY</t>
    <phoneticPr fontId="2" type="noConversion"/>
  </si>
  <si>
    <t>BIORESOURCE TECHNOLOGY</t>
    <phoneticPr fontId="2" type="noConversion"/>
  </si>
  <si>
    <t>IEEE TRANSACTIONS ON ANTENNAS AND PROPAGATION</t>
    <phoneticPr fontId="2" type="noConversion"/>
  </si>
  <si>
    <t>NoA</t>
    <phoneticPr fontId="2" type="noConversion"/>
  </si>
  <si>
    <t>T</t>
    <phoneticPr fontId="2" type="noConversion"/>
  </si>
  <si>
    <t>C</t>
    <phoneticPr fontId="2" type="noConversion"/>
  </si>
  <si>
    <t>2017T</t>
    <phoneticPr fontId="2" type="noConversion"/>
  </si>
  <si>
    <t>2017JSC</t>
    <phoneticPr fontId="2" type="noConversion"/>
  </si>
  <si>
    <t>2017C</t>
    <phoneticPr fontId="2" type="noConversion"/>
  </si>
  <si>
    <t>Allergy</t>
  </si>
  <si>
    <t>Immunology</t>
  </si>
  <si>
    <t>2018T</t>
    <phoneticPr fontId="2" type="noConversion"/>
  </si>
  <si>
    <t>2019T</t>
    <phoneticPr fontId="2" type="noConversion"/>
  </si>
  <si>
    <t>2019C</t>
    <phoneticPr fontId="2" type="noConversion"/>
  </si>
  <si>
    <t>2020T</t>
    <phoneticPr fontId="2" type="noConversion"/>
  </si>
  <si>
    <t>Tall2017-2015</t>
    <phoneticPr fontId="2" type="noConversion"/>
  </si>
  <si>
    <t>2017-2016</t>
    <phoneticPr fontId="2" type="noConversion"/>
  </si>
  <si>
    <t>2018-2026</t>
    <phoneticPr fontId="2" type="noConversion"/>
  </si>
  <si>
    <t>2018-2017</t>
    <phoneticPr fontId="2" type="noConversion"/>
  </si>
  <si>
    <t>2019-2018</t>
    <phoneticPr fontId="2" type="noConversion"/>
  </si>
  <si>
    <t>2019-2017</t>
    <phoneticPr fontId="2" type="noConversion"/>
  </si>
  <si>
    <t>2020-2018</t>
    <phoneticPr fontId="2" type="noConversion"/>
  </si>
  <si>
    <t>2020-2019</t>
    <phoneticPr fontId="2" type="noConversion"/>
  </si>
  <si>
    <t>T2017-2015</t>
    <phoneticPr fontId="2" type="noConversion"/>
  </si>
  <si>
    <t>2018-2016</t>
    <phoneticPr fontId="2" type="noConversion"/>
  </si>
  <si>
    <t>NoA2016/2015</t>
    <phoneticPr fontId="2" type="noConversion"/>
  </si>
  <si>
    <t>NoA2017/2015</t>
    <phoneticPr fontId="2" type="noConversion"/>
  </si>
  <si>
    <t>Noa2018/2015</t>
    <phoneticPr fontId="2" type="noConversion"/>
  </si>
  <si>
    <t>Noa2019/2015</t>
    <phoneticPr fontId="2" type="noConversion"/>
  </si>
  <si>
    <t>Noa2020/2015</t>
    <phoneticPr fontId="2" type="noConversion"/>
  </si>
  <si>
    <t>NOA</t>
    <phoneticPr fontId="2" type="noConversion"/>
  </si>
  <si>
    <t>NoA2015/2015</t>
    <phoneticPr fontId="2" type="noConversion"/>
  </si>
  <si>
    <t>JC2017</t>
    <phoneticPr fontId="2" type="noConversion"/>
  </si>
  <si>
    <t>JC2018</t>
  </si>
  <si>
    <t>JC2019</t>
  </si>
  <si>
    <t>JC2020</t>
  </si>
  <si>
    <t>Ja2017</t>
    <phoneticPr fontId="2" type="noConversion"/>
  </si>
  <si>
    <t>Ja2018</t>
  </si>
  <si>
    <t>Ja2019</t>
  </si>
  <si>
    <t>Ja2020</t>
  </si>
  <si>
    <t>JIF2017</t>
    <phoneticPr fontId="2" type="noConversion"/>
  </si>
  <si>
    <t>JIF2018</t>
  </si>
  <si>
    <t>JIF2019</t>
  </si>
  <si>
    <t>JIF2020</t>
  </si>
  <si>
    <t>Tj2017</t>
    <phoneticPr fontId="2" type="noConversion"/>
  </si>
  <si>
    <t>Tj2018</t>
  </si>
  <si>
    <t>Tj2019</t>
  </si>
  <si>
    <t>Tj2020</t>
  </si>
  <si>
    <t>2017cited</t>
    <phoneticPr fontId="2" type="noConversion"/>
  </si>
  <si>
    <t>2018cited</t>
    <phoneticPr fontId="2" type="noConversion"/>
  </si>
  <si>
    <t>2019cited</t>
  </si>
  <si>
    <t>2020cited</t>
  </si>
  <si>
    <t>2017citing</t>
    <phoneticPr fontId="2" type="noConversion"/>
  </si>
  <si>
    <t>2018citing</t>
  </si>
  <si>
    <t>2019citing</t>
  </si>
  <si>
    <t>2020citing</t>
  </si>
  <si>
    <t>cited</t>
    <phoneticPr fontId="2" type="noConversion"/>
  </si>
  <si>
    <t>citing</t>
    <phoneticPr fontId="2" type="noConversion"/>
  </si>
  <si>
    <t>jc</t>
    <phoneticPr fontId="2" type="noConversion"/>
  </si>
  <si>
    <t>ja</t>
    <phoneticPr fontId="2" type="noConversion"/>
  </si>
  <si>
    <t>jif</t>
    <phoneticPr fontId="2" type="noConversion"/>
  </si>
  <si>
    <t>tj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</si>
</sst>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1" applyFont="1">
      <alignment vertical="center"/>
    </xf>
  </cellXfs>
  <cellStyles count="2">
    <cellStyle name="常规" xfId="0" builtinId="0"/>
    <cellStyle name="常规 2" xfId="1" xr:uid="{13222534-C26E-4DA3-928D-368FB3EAA1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1E3E-314E-497D-B976-B997DD0CA6A0}">
  <dimension ref="A1:X68"/>
  <sheetViews>
    <sheetView tabSelected="1" zoomScale="85" zoomScaleNormal="85" workbookViewId="0">
      <selection activeCell="M1" sqref="M1"/>
    </sheetView>
  </sheetViews>
  <sheetFormatPr defaultRowHeight="15"/>
  <cols>
    <col min="7" max="7" width="16.42578125" customWidth="1"/>
  </cols>
  <sheetData>
    <row r="1" spans="1:24">
      <c r="D1" s="2" t="s">
        <v>30</v>
      </c>
      <c r="E1" s="2" t="s">
        <v>27</v>
      </c>
      <c r="F1" s="2" t="s">
        <v>29</v>
      </c>
      <c r="G1" s="2" t="s">
        <v>31</v>
      </c>
      <c r="H1" s="3" t="s">
        <v>25</v>
      </c>
      <c r="I1" s="1" t="s">
        <v>0</v>
      </c>
      <c r="J1" s="2" t="s">
        <v>1</v>
      </c>
      <c r="K1" s="1" t="s">
        <v>2</v>
      </c>
      <c r="L1" s="1" t="s">
        <v>3</v>
      </c>
      <c r="M1" s="1" t="s">
        <v>4</v>
      </c>
    </row>
    <row r="2" spans="1:24">
      <c r="D2" s="2" t="s">
        <v>8</v>
      </c>
      <c r="E2" s="2" t="s">
        <v>11</v>
      </c>
      <c r="F2" s="2" t="s">
        <v>38</v>
      </c>
      <c r="G2" s="2" t="s">
        <v>12</v>
      </c>
      <c r="H2" s="3" t="s">
        <v>26</v>
      </c>
      <c r="I2" s="1" t="s">
        <v>14</v>
      </c>
      <c r="J2" s="2" t="s">
        <v>15</v>
      </c>
      <c r="K2" s="1" t="s">
        <v>16</v>
      </c>
      <c r="L2" s="1" t="s">
        <v>18</v>
      </c>
      <c r="M2" s="1" t="s">
        <v>21</v>
      </c>
    </row>
    <row r="3" spans="1:24">
      <c r="D3" s="2" t="s">
        <v>9</v>
      </c>
      <c r="E3" s="2" t="s">
        <v>28</v>
      </c>
      <c r="F3" s="2" t="s">
        <v>39</v>
      </c>
      <c r="G3" s="2" t="s">
        <v>13</v>
      </c>
      <c r="H3" s="3"/>
      <c r="I3" s="1"/>
      <c r="J3" s="2"/>
      <c r="K3" s="1" t="s">
        <v>17</v>
      </c>
      <c r="L3" s="1" t="s">
        <v>19</v>
      </c>
      <c r="M3" s="1" t="s">
        <v>22</v>
      </c>
    </row>
    <row r="4" spans="1:24">
      <c r="D4" s="2" t="s">
        <v>10</v>
      </c>
      <c r="E4" s="2" t="s">
        <v>24</v>
      </c>
      <c r="F4" s="2"/>
      <c r="G4" s="2"/>
      <c r="H4" s="3"/>
      <c r="I4" s="1"/>
      <c r="J4" s="2"/>
      <c r="K4" s="1"/>
      <c r="L4" s="1" t="s">
        <v>20</v>
      </c>
      <c r="M4" s="1" t="s">
        <v>23</v>
      </c>
    </row>
    <row r="5" spans="1:24">
      <c r="A5">
        <v>2017</v>
      </c>
      <c r="B5">
        <v>2015</v>
      </c>
      <c r="C5" t="s">
        <v>32</v>
      </c>
      <c r="D5">
        <v>1537</v>
      </c>
      <c r="E5">
        <v>775</v>
      </c>
      <c r="F5">
        <v>1843</v>
      </c>
      <c r="G5">
        <v>726</v>
      </c>
      <c r="H5">
        <v>349</v>
      </c>
      <c r="I5">
        <v>4428</v>
      </c>
      <c r="J5">
        <v>3423</v>
      </c>
      <c r="K5">
        <v>2438</v>
      </c>
      <c r="L5">
        <v>1020</v>
      </c>
      <c r="M5">
        <v>392</v>
      </c>
      <c r="N5" t="s">
        <v>44</v>
      </c>
      <c r="O5">
        <f>D6/D7</f>
        <v>1.4368886420913245</v>
      </c>
      <c r="P5">
        <f t="shared" ref="P5:X5" si="0">E6/E7</f>
        <v>1.1628840125391851</v>
      </c>
      <c r="Q5">
        <f t="shared" si="0"/>
        <v>1.1727299615498372</v>
      </c>
      <c r="R5">
        <f t="shared" si="0"/>
        <v>1.328857791225416</v>
      </c>
      <c r="S5">
        <f t="shared" si="0"/>
        <v>1.1997524752475248</v>
      </c>
      <c r="T5">
        <f t="shared" si="0"/>
        <v>1.1763095238095238</v>
      </c>
      <c r="U5">
        <f t="shared" si="0"/>
        <v>1.1139591271215794</v>
      </c>
      <c r="V5">
        <f t="shared" si="0"/>
        <v>1.1241343264079446</v>
      </c>
      <c r="W5">
        <f t="shared" si="0"/>
        <v>1.1093657379964434</v>
      </c>
      <c r="X5">
        <f t="shared" si="0"/>
        <v>1.1153846153846154</v>
      </c>
    </row>
    <row r="6" spans="1:24">
      <c r="C6" t="s">
        <v>33</v>
      </c>
      <c r="D6">
        <v>67278</v>
      </c>
      <c r="E6">
        <v>9274</v>
      </c>
      <c r="F6">
        <v>7930</v>
      </c>
      <c r="G6">
        <v>21081</v>
      </c>
      <c r="H6">
        <v>4847</v>
      </c>
      <c r="I6">
        <v>19762</v>
      </c>
      <c r="J6">
        <v>9648</v>
      </c>
      <c r="K6">
        <v>8603</v>
      </c>
      <c r="L6">
        <v>7486</v>
      </c>
      <c r="M6">
        <v>6032</v>
      </c>
      <c r="N6" t="s">
        <v>45</v>
      </c>
      <c r="O6">
        <f>D12/D13</f>
        <v>1.5145537536986491</v>
      </c>
      <c r="P6">
        <f t="shared" ref="P6:X6" si="1">E12/E13</f>
        <v>1.1731318419800094</v>
      </c>
      <c r="Q6">
        <f t="shared" si="1"/>
        <v>1.1753946861763573</v>
      </c>
      <c r="R6">
        <f t="shared" si="1"/>
        <v>1.367414195000402</v>
      </c>
      <c r="S6">
        <f t="shared" si="1"/>
        <v>1.1317871759890858</v>
      </c>
      <c r="T6">
        <f t="shared" si="1"/>
        <v>1.2353760445682451</v>
      </c>
      <c r="U6">
        <f t="shared" si="1"/>
        <v>1.1138414549493267</v>
      </c>
      <c r="V6">
        <f t="shared" si="1"/>
        <v>1.1039770004791567</v>
      </c>
      <c r="W6">
        <f t="shared" si="1"/>
        <v>1.1246719160104988</v>
      </c>
      <c r="X6">
        <f t="shared" si="1"/>
        <v>1.0959372485921159</v>
      </c>
    </row>
    <row r="7" spans="1:24">
      <c r="C7" t="s">
        <v>34</v>
      </c>
      <c r="D7">
        <v>46822</v>
      </c>
      <c r="E7">
        <v>7975</v>
      </c>
      <c r="F7">
        <v>6762</v>
      </c>
      <c r="G7">
        <v>15864</v>
      </c>
      <c r="H7">
        <v>4040</v>
      </c>
      <c r="I7">
        <v>16800</v>
      </c>
      <c r="J7">
        <v>8661</v>
      </c>
      <c r="K7">
        <v>7653</v>
      </c>
      <c r="L7">
        <v>6748</v>
      </c>
      <c r="M7">
        <v>5408</v>
      </c>
      <c r="N7" t="s">
        <v>53</v>
      </c>
      <c r="O7">
        <f>D18/D19</f>
        <v>1.5145537536986491</v>
      </c>
      <c r="P7">
        <f t="shared" ref="P7:X7" si="2">E18/E19</f>
        <v>1.1731318419800094</v>
      </c>
      <c r="Q7">
        <f t="shared" si="2"/>
        <v>1.1753946861763573</v>
      </c>
      <c r="R7">
        <f t="shared" si="2"/>
        <v>1.367414195000402</v>
      </c>
      <c r="S7">
        <f t="shared" si="2"/>
        <v>1.1317871759890858</v>
      </c>
      <c r="T7">
        <f t="shared" si="2"/>
        <v>1.2353760445682451</v>
      </c>
      <c r="U7">
        <f t="shared" si="2"/>
        <v>1.1138414549493267</v>
      </c>
      <c r="V7">
        <f t="shared" si="2"/>
        <v>1.1039770004791567</v>
      </c>
      <c r="W7">
        <f t="shared" si="2"/>
        <v>1.1246719160104988</v>
      </c>
      <c r="X7">
        <f t="shared" si="2"/>
        <v>1.0959372485921159</v>
      </c>
    </row>
    <row r="8" spans="1:24">
      <c r="C8" t="s">
        <v>35</v>
      </c>
      <c r="D8">
        <v>10068</v>
      </c>
      <c r="E8">
        <v>1722</v>
      </c>
      <c r="F8">
        <v>1246</v>
      </c>
      <c r="G8">
        <v>3623</v>
      </c>
      <c r="H8">
        <v>884</v>
      </c>
      <c r="I8">
        <v>3206</v>
      </c>
      <c r="J8">
        <v>1716</v>
      </c>
      <c r="K8">
        <v>1377</v>
      </c>
      <c r="L8">
        <v>854</v>
      </c>
      <c r="M8">
        <v>803</v>
      </c>
      <c r="N8" t="s">
        <v>47</v>
      </c>
      <c r="O8">
        <f>D24/D25</f>
        <v>1.5055815821175211</v>
      </c>
      <c r="P8">
        <f t="shared" ref="P8:X8" si="3">E24/E25</f>
        <v>1.1983622758718058</v>
      </c>
      <c r="Q8">
        <f t="shared" si="3"/>
        <v>1.2773547094188378</v>
      </c>
      <c r="R8">
        <f t="shared" si="3"/>
        <v>1.4911600149198061</v>
      </c>
      <c r="S8">
        <f t="shared" si="3"/>
        <v>1.1522727272727273</v>
      </c>
      <c r="T8">
        <f t="shared" si="3"/>
        <v>1.268384401114206</v>
      </c>
      <c r="U8">
        <f t="shared" si="3"/>
        <v>1.1075239398084815</v>
      </c>
      <c r="V8">
        <f t="shared" si="3"/>
        <v>1.1067731977483204</v>
      </c>
      <c r="W8">
        <f t="shared" si="3"/>
        <v>1.1110607434270172</v>
      </c>
      <c r="X8">
        <f t="shared" si="3"/>
        <v>1.0792748917748918</v>
      </c>
    </row>
    <row r="9" spans="1:24">
      <c r="C9" t="s">
        <v>37</v>
      </c>
      <c r="D9">
        <v>6760</v>
      </c>
      <c r="E9">
        <v>1341</v>
      </c>
      <c r="F9">
        <v>1069</v>
      </c>
      <c r="G9">
        <v>2642</v>
      </c>
      <c r="H9">
        <v>722</v>
      </c>
      <c r="I9">
        <v>2555</v>
      </c>
      <c r="J9">
        <v>1482</v>
      </c>
      <c r="K9">
        <v>1205</v>
      </c>
      <c r="L9">
        <v>759</v>
      </c>
      <c r="M9">
        <v>801</v>
      </c>
      <c r="N9" t="s">
        <v>49</v>
      </c>
      <c r="O9">
        <f>D30/D31</f>
        <v>1.5055815821175211</v>
      </c>
      <c r="P9">
        <f t="shared" ref="P9:X9" si="4">E30/E31</f>
        <v>1.1983622758718058</v>
      </c>
      <c r="Q9">
        <f t="shared" si="4"/>
        <v>1.2773547094188378</v>
      </c>
      <c r="R9">
        <f t="shared" si="4"/>
        <v>1.4911600149198061</v>
      </c>
      <c r="S9">
        <f t="shared" si="4"/>
        <v>1.1522727272727273</v>
      </c>
      <c r="T9">
        <f t="shared" si="4"/>
        <v>1.268384401114206</v>
      </c>
      <c r="U9">
        <f t="shared" si="4"/>
        <v>1.1075239398084815</v>
      </c>
      <c r="V9">
        <f t="shared" si="4"/>
        <v>1.1067731977483204</v>
      </c>
      <c r="W9">
        <f t="shared" si="4"/>
        <v>1.1110607434270172</v>
      </c>
      <c r="X9">
        <f t="shared" si="4"/>
        <v>1.0792748917748918</v>
      </c>
    </row>
    <row r="10" spans="1:24">
      <c r="C10" t="s">
        <v>36</v>
      </c>
      <c r="D10">
        <v>1067</v>
      </c>
      <c r="E10">
        <v>400</v>
      </c>
      <c r="F10">
        <v>60</v>
      </c>
      <c r="G10">
        <v>411</v>
      </c>
      <c r="H10">
        <v>87</v>
      </c>
      <c r="I10">
        <v>201</v>
      </c>
      <c r="J10">
        <v>47</v>
      </c>
      <c r="K10">
        <v>81</v>
      </c>
      <c r="L10">
        <v>153</v>
      </c>
      <c r="M10">
        <v>49</v>
      </c>
      <c r="N10" t="s">
        <v>48</v>
      </c>
      <c r="O10">
        <f>D36/D37</f>
        <v>1.6204660464834399</v>
      </c>
      <c r="P10">
        <f t="shared" ref="P10:X10" si="5">E36/E37</f>
        <v>1.2589715706074258</v>
      </c>
      <c r="Q10">
        <f t="shared" si="5"/>
        <v>1.4769203664552502</v>
      </c>
      <c r="R10">
        <f t="shared" si="5"/>
        <v>1.0079219540820068</v>
      </c>
      <c r="S10">
        <f t="shared" si="5"/>
        <v>1.1812572310065561</v>
      </c>
      <c r="T10">
        <f t="shared" si="5"/>
        <v>1.2611645694547249</v>
      </c>
      <c r="U10">
        <f t="shared" si="5"/>
        <v>1.1281323087203474</v>
      </c>
      <c r="V10">
        <f t="shared" si="5"/>
        <v>1.0963733198072534</v>
      </c>
      <c r="W10">
        <f t="shared" si="5"/>
        <v>1.1377434135166093</v>
      </c>
      <c r="X10">
        <f t="shared" si="5"/>
        <v>1.079225352112676</v>
      </c>
    </row>
    <row r="11" spans="1:24">
      <c r="B11">
        <v>2016</v>
      </c>
      <c r="C11" t="s">
        <v>32</v>
      </c>
      <c r="D11">
        <v>1615</v>
      </c>
      <c r="E11">
        <v>797</v>
      </c>
      <c r="F11">
        <v>1761</v>
      </c>
      <c r="G11">
        <v>677</v>
      </c>
      <c r="H11">
        <v>355</v>
      </c>
      <c r="I11">
        <v>4568</v>
      </c>
      <c r="J11">
        <v>3574</v>
      </c>
      <c r="K11">
        <v>515</v>
      </c>
      <c r="L11">
        <v>919</v>
      </c>
      <c r="M11">
        <v>411</v>
      </c>
      <c r="N11" t="s">
        <v>50</v>
      </c>
      <c r="O11">
        <f>D42/D43</f>
        <v>1.6204660464834399</v>
      </c>
      <c r="P11">
        <f t="shared" ref="P11:X11" si="6">E42/E43</f>
        <v>1.2589715706074258</v>
      </c>
      <c r="Q11">
        <f t="shared" si="6"/>
        <v>1.4769203664552502</v>
      </c>
      <c r="R11">
        <f t="shared" si="6"/>
        <v>1.0079219540820068</v>
      </c>
      <c r="S11">
        <f t="shared" si="6"/>
        <v>1.1812572310065561</v>
      </c>
      <c r="T11">
        <f t="shared" si="6"/>
        <v>1.2611645694547249</v>
      </c>
      <c r="U11">
        <f t="shared" si="6"/>
        <v>1.1281323087203474</v>
      </c>
      <c r="V11">
        <f t="shared" si="6"/>
        <v>1.0963733198072534</v>
      </c>
      <c r="W11">
        <f t="shared" si="6"/>
        <v>1.1377434135166093</v>
      </c>
      <c r="X11">
        <f t="shared" si="6"/>
        <v>1.079225352112676</v>
      </c>
    </row>
    <row r="12" spans="1:24">
      <c r="C12" t="s">
        <v>33</v>
      </c>
      <c r="D12">
        <v>66030</v>
      </c>
      <c r="E12">
        <v>9859</v>
      </c>
      <c r="F12">
        <v>6105</v>
      </c>
      <c r="G12">
        <v>17012</v>
      </c>
      <c r="H12">
        <v>4148</v>
      </c>
      <c r="I12">
        <v>16853</v>
      </c>
      <c r="J12">
        <v>8023</v>
      </c>
      <c r="K12">
        <v>6912</v>
      </c>
      <c r="L12">
        <v>5999</v>
      </c>
      <c r="M12">
        <v>5449</v>
      </c>
      <c r="N12" t="s">
        <v>51</v>
      </c>
      <c r="O12">
        <f>D48/D49</f>
        <v>1.5951130496706427</v>
      </c>
      <c r="P12">
        <f t="shared" ref="P12:X12" si="7">E48/E49</f>
        <v>1.4921128382268278</v>
      </c>
      <c r="Q12">
        <f t="shared" si="7"/>
        <v>1.5122069132221416</v>
      </c>
      <c r="R12">
        <f t="shared" si="7"/>
        <v>1.4908887468030692</v>
      </c>
      <c r="S12">
        <f t="shared" si="7"/>
        <v>1.0428940568475453</v>
      </c>
      <c r="T12">
        <f t="shared" si="7"/>
        <v>1.3323435087302531</v>
      </c>
      <c r="U12">
        <f t="shared" si="7"/>
        <v>1.1079286010792859</v>
      </c>
      <c r="V12">
        <f t="shared" si="7"/>
        <v>1.1196772747646795</v>
      </c>
      <c r="W12">
        <f t="shared" si="7"/>
        <v>1.1638808139534884</v>
      </c>
      <c r="X12">
        <f t="shared" si="7"/>
        <v>1.0890921409214092</v>
      </c>
    </row>
    <row r="13" spans="1:24">
      <c r="C13" t="s">
        <v>34</v>
      </c>
      <c r="D13">
        <v>43597</v>
      </c>
      <c r="E13">
        <v>8404</v>
      </c>
      <c r="F13">
        <v>5194</v>
      </c>
      <c r="G13">
        <v>12441</v>
      </c>
      <c r="H13">
        <v>3665</v>
      </c>
      <c r="I13">
        <v>13642</v>
      </c>
      <c r="J13">
        <v>7203</v>
      </c>
      <c r="K13">
        <v>6261</v>
      </c>
      <c r="L13">
        <v>5334</v>
      </c>
      <c r="M13">
        <v>4972</v>
      </c>
      <c r="N13" t="s">
        <v>52</v>
      </c>
      <c r="O13">
        <f>D8/D9</f>
        <v>1.4893491124260354</v>
      </c>
      <c r="P13">
        <f t="shared" ref="P13:X13" si="8">E8/E9</f>
        <v>1.2841163310961969</v>
      </c>
      <c r="Q13">
        <f t="shared" si="8"/>
        <v>1.1655753040224508</v>
      </c>
      <c r="R13">
        <f t="shared" si="8"/>
        <v>1.3713096139288419</v>
      </c>
      <c r="S13">
        <f t="shared" si="8"/>
        <v>1.2243767313019391</v>
      </c>
      <c r="T13">
        <f t="shared" si="8"/>
        <v>1.2547945205479452</v>
      </c>
      <c r="U13">
        <f t="shared" si="8"/>
        <v>1.1578947368421053</v>
      </c>
      <c r="V13">
        <f t="shared" si="8"/>
        <v>1.1427385892116182</v>
      </c>
      <c r="W13">
        <f t="shared" si="8"/>
        <v>1.1251646903820818</v>
      </c>
      <c r="X13">
        <f t="shared" si="8"/>
        <v>1.0024968789013733</v>
      </c>
    </row>
    <row r="14" spans="1:24">
      <c r="C14" t="s">
        <v>35</v>
      </c>
      <c r="D14">
        <v>8610</v>
      </c>
      <c r="E14">
        <v>1583</v>
      </c>
      <c r="F14">
        <v>1053</v>
      </c>
      <c r="G14">
        <v>2557</v>
      </c>
      <c r="H14">
        <v>706</v>
      </c>
      <c r="I14">
        <v>2869</v>
      </c>
      <c r="J14">
        <v>1317</v>
      </c>
      <c r="K14">
        <v>1037</v>
      </c>
      <c r="L14">
        <v>533</v>
      </c>
      <c r="M14">
        <v>655</v>
      </c>
      <c r="N14" t="s">
        <v>45</v>
      </c>
      <c r="O14">
        <f>D14/D15</f>
        <v>1.5868042757095466</v>
      </c>
      <c r="P14">
        <f t="shared" ref="P14:X14" si="9">E14/E15</f>
        <v>1.2996715927750411</v>
      </c>
      <c r="Q14">
        <f t="shared" si="9"/>
        <v>1.2344665885111372</v>
      </c>
      <c r="R14">
        <f t="shared" si="9"/>
        <v>1.370310825294748</v>
      </c>
      <c r="S14">
        <f t="shared" si="9"/>
        <v>1.2068376068376068</v>
      </c>
      <c r="T14">
        <f t="shared" si="9"/>
        <v>1.4294967613353264</v>
      </c>
      <c r="U14">
        <f t="shared" si="9"/>
        <v>1.1822262118491922</v>
      </c>
      <c r="V14">
        <f t="shared" si="9"/>
        <v>1.1247288503253796</v>
      </c>
      <c r="W14">
        <f t="shared" si="9"/>
        <v>1.1844444444444444</v>
      </c>
      <c r="X14">
        <f t="shared" si="9"/>
        <v>1.1120543293718166</v>
      </c>
    </row>
    <row r="15" spans="1:24">
      <c r="D15">
        <v>5426</v>
      </c>
      <c r="E15">
        <v>1218</v>
      </c>
      <c r="F15">
        <v>853</v>
      </c>
      <c r="G15">
        <v>1866</v>
      </c>
      <c r="H15">
        <v>585</v>
      </c>
      <c r="I15">
        <v>2007</v>
      </c>
      <c r="J15">
        <v>1114</v>
      </c>
      <c r="K15">
        <v>922</v>
      </c>
      <c r="L15">
        <v>450</v>
      </c>
      <c r="M15">
        <v>589</v>
      </c>
      <c r="N15" t="s">
        <v>46</v>
      </c>
      <c r="O15">
        <f>D20/D21</f>
        <v>1.6119262350249024</v>
      </c>
      <c r="P15">
        <f t="shared" ref="P15:X15" si="10">E20/E21</f>
        <v>1.2779532533164877</v>
      </c>
      <c r="Q15">
        <f t="shared" si="10"/>
        <v>1.2118380062305296</v>
      </c>
      <c r="R15">
        <f t="shared" si="10"/>
        <v>1.4160910199106054</v>
      </c>
      <c r="S15">
        <f t="shared" si="10"/>
        <v>1.1597122302158274</v>
      </c>
      <c r="T15">
        <f t="shared" si="10"/>
        <v>1.2903092783505155</v>
      </c>
      <c r="U15">
        <f t="shared" si="10"/>
        <v>1.1370399373531714</v>
      </c>
      <c r="V15">
        <f t="shared" si="10"/>
        <v>1.1133391455972101</v>
      </c>
      <c r="W15">
        <f t="shared" si="10"/>
        <v>1.1330275229357798</v>
      </c>
      <c r="X15">
        <f t="shared" si="10"/>
        <v>1.1287553648068669</v>
      </c>
    </row>
    <row r="16" spans="1:24">
      <c r="C16" t="s">
        <v>36</v>
      </c>
      <c r="D16">
        <v>1149</v>
      </c>
      <c r="E16">
        <v>398</v>
      </c>
      <c r="F16">
        <v>42</v>
      </c>
      <c r="G16">
        <v>339</v>
      </c>
      <c r="H16">
        <v>66</v>
      </c>
      <c r="I16">
        <v>238</v>
      </c>
      <c r="J16">
        <v>48</v>
      </c>
      <c r="K16">
        <v>89</v>
      </c>
      <c r="L16">
        <v>122</v>
      </c>
      <c r="M16">
        <v>37</v>
      </c>
      <c r="N16" t="s">
        <v>47</v>
      </c>
      <c r="O16">
        <f>D26/D27</f>
        <v>1.5707275803722505</v>
      </c>
      <c r="P16">
        <f t="shared" ref="P16:X16" si="11">E26/E27</f>
        <v>1.3752843062926459</v>
      </c>
      <c r="Q16">
        <f t="shared" si="11"/>
        <v>1.4411764705882353</v>
      </c>
      <c r="R16">
        <f t="shared" si="11"/>
        <v>1.4625049077345897</v>
      </c>
      <c r="S16">
        <f t="shared" si="11"/>
        <v>1.2294832826747721</v>
      </c>
      <c r="T16">
        <f t="shared" si="11"/>
        <v>1.4646017699115044</v>
      </c>
      <c r="U16">
        <f t="shared" si="11"/>
        <v>1.14167916041979</v>
      </c>
      <c r="V16">
        <f t="shared" si="11"/>
        <v>1.1183013144590495</v>
      </c>
      <c r="W16">
        <f t="shared" si="11"/>
        <v>1.1327433628318584</v>
      </c>
      <c r="X16">
        <f t="shared" si="11"/>
        <v>1.1078260869565217</v>
      </c>
    </row>
    <row r="17" spans="1:24">
      <c r="A17">
        <v>2018</v>
      </c>
      <c r="B17">
        <v>2016</v>
      </c>
      <c r="C17" t="s">
        <v>32</v>
      </c>
      <c r="D17">
        <v>1615</v>
      </c>
      <c r="E17">
        <v>797</v>
      </c>
      <c r="F17">
        <v>1761</v>
      </c>
      <c r="G17">
        <v>677</v>
      </c>
      <c r="H17">
        <v>355</v>
      </c>
      <c r="I17">
        <v>4568</v>
      </c>
      <c r="J17">
        <v>3574</v>
      </c>
      <c r="K17">
        <v>515</v>
      </c>
      <c r="L17">
        <v>919</v>
      </c>
      <c r="M17">
        <v>411</v>
      </c>
      <c r="N17" t="s">
        <v>49</v>
      </c>
      <c r="O17">
        <f>D32/D33</f>
        <v>1.5388394946186243</v>
      </c>
      <c r="P17">
        <f t="shared" ref="P17:X17" si="12">E32/E33</f>
        <v>1.205396475770925</v>
      </c>
      <c r="Q17">
        <f t="shared" si="12"/>
        <v>1.3182593856655289</v>
      </c>
      <c r="R17">
        <f t="shared" si="12"/>
        <v>1.5145995178140905</v>
      </c>
      <c r="S17">
        <f t="shared" si="12"/>
        <v>1.1468005018820577</v>
      </c>
      <c r="T17">
        <f t="shared" si="12"/>
        <v>1.2987381703470031</v>
      </c>
      <c r="U17">
        <f t="shared" si="12"/>
        <v>1.1036619718309859</v>
      </c>
      <c r="V17">
        <f t="shared" si="12"/>
        <v>1.103448275862069</v>
      </c>
      <c r="W17">
        <f t="shared" si="12"/>
        <v>1.1076624636275461</v>
      </c>
      <c r="X17">
        <f t="shared" si="12"/>
        <v>1.0758620689655172</v>
      </c>
    </row>
    <row r="18" spans="1:24">
      <c r="C18" t="s">
        <v>33</v>
      </c>
      <c r="D18">
        <v>66030</v>
      </c>
      <c r="E18">
        <v>9859</v>
      </c>
      <c r="F18">
        <v>6105</v>
      </c>
      <c r="G18">
        <v>17012</v>
      </c>
      <c r="H18">
        <v>4148</v>
      </c>
      <c r="I18">
        <v>16853</v>
      </c>
      <c r="J18">
        <v>8023</v>
      </c>
      <c r="K18">
        <v>6912</v>
      </c>
      <c r="L18">
        <v>5999</v>
      </c>
      <c r="M18">
        <v>5449</v>
      </c>
      <c r="N18" t="s">
        <v>48</v>
      </c>
      <c r="O18">
        <f>D38/D39</f>
        <v>1.6812581913499345</v>
      </c>
      <c r="P18">
        <f t="shared" ref="P18:X18" si="13">E38/E39</f>
        <v>1.3547826086956523</v>
      </c>
      <c r="Q18">
        <f t="shared" si="13"/>
        <v>1.5967957276368492</v>
      </c>
      <c r="R18">
        <f t="shared" si="13"/>
        <v>1.4382852919438285</v>
      </c>
      <c r="S18">
        <f t="shared" si="13"/>
        <v>1.1926863572433193</v>
      </c>
      <c r="T18">
        <f t="shared" si="13"/>
        <v>1.4895833333333333</v>
      </c>
      <c r="U18">
        <f t="shared" si="13"/>
        <v>1.120456165359943</v>
      </c>
      <c r="V18">
        <f t="shared" si="13"/>
        <v>1.1161290322580646</v>
      </c>
      <c r="W18">
        <f t="shared" si="13"/>
        <v>1.1632329635499208</v>
      </c>
      <c r="X18">
        <f t="shared" si="13"/>
        <v>1.0842105263157895</v>
      </c>
    </row>
    <row r="19" spans="1:24">
      <c r="C19" t="s">
        <v>34</v>
      </c>
      <c r="D19">
        <v>43597</v>
      </c>
      <c r="E19">
        <v>8404</v>
      </c>
      <c r="F19">
        <v>5194</v>
      </c>
      <c r="G19">
        <v>12441</v>
      </c>
      <c r="H19">
        <v>3665</v>
      </c>
      <c r="I19">
        <v>13642</v>
      </c>
      <c r="J19">
        <v>7203</v>
      </c>
      <c r="K19">
        <v>6261</v>
      </c>
      <c r="L19">
        <v>5334</v>
      </c>
      <c r="M19">
        <v>4972</v>
      </c>
      <c r="N19" t="s">
        <v>50</v>
      </c>
      <c r="O19">
        <f>D44/D45</f>
        <v>1.6530381535562884</v>
      </c>
      <c r="P19">
        <f t="shared" ref="P19:X19" si="14">E44/E45</f>
        <v>1.2981589582397846</v>
      </c>
      <c r="Q19">
        <f t="shared" si="14"/>
        <v>1.5640436530729467</v>
      </c>
      <c r="R19">
        <f t="shared" si="14"/>
        <v>1.5243043915521288</v>
      </c>
      <c r="S19">
        <f t="shared" si="14"/>
        <v>1.1808650065530799</v>
      </c>
      <c r="T19">
        <f t="shared" si="14"/>
        <v>1.1953242835595776</v>
      </c>
      <c r="U19">
        <f t="shared" si="14"/>
        <v>1.1482775836245631</v>
      </c>
      <c r="V19">
        <f t="shared" si="14"/>
        <v>1.0881913303437967</v>
      </c>
      <c r="W19">
        <f t="shared" si="14"/>
        <v>1.1346938775510205</v>
      </c>
      <c r="X19">
        <f t="shared" si="14"/>
        <v>1.0785791173304629</v>
      </c>
    </row>
    <row r="20" spans="1:24">
      <c r="C20" t="s">
        <v>40</v>
      </c>
      <c r="D20">
        <v>11975</v>
      </c>
      <c r="E20">
        <v>2023</v>
      </c>
      <c r="F20">
        <v>1167</v>
      </c>
      <c r="G20">
        <v>3485</v>
      </c>
      <c r="H20">
        <v>806</v>
      </c>
      <c r="I20">
        <v>3129</v>
      </c>
      <c r="J20">
        <v>1452</v>
      </c>
      <c r="K20">
        <v>1277</v>
      </c>
      <c r="L20">
        <v>988</v>
      </c>
      <c r="M20">
        <v>1052</v>
      </c>
      <c r="N20" t="s">
        <v>51</v>
      </c>
      <c r="O20">
        <f>D50/D51</f>
        <v>1.6270718232044199</v>
      </c>
      <c r="P20">
        <f t="shared" ref="P20:X20" si="15">E50/E51</f>
        <v>1.7016105417276721</v>
      </c>
      <c r="Q20">
        <f t="shared" si="15"/>
        <v>1.6681701030927836</v>
      </c>
      <c r="R20">
        <f t="shared" si="15"/>
        <v>1.4724440894568691</v>
      </c>
      <c r="S20">
        <f t="shared" si="15"/>
        <v>1.1342812006319116</v>
      </c>
      <c r="T20">
        <f t="shared" si="15"/>
        <v>1.4177693761814745</v>
      </c>
      <c r="U20">
        <f t="shared" si="15"/>
        <v>1.1185792349726775</v>
      </c>
      <c r="V20">
        <f t="shared" si="15"/>
        <v>1.094626168224299</v>
      </c>
      <c r="W20">
        <f t="shared" si="15"/>
        <v>1.1671612265084075</v>
      </c>
      <c r="X20">
        <f t="shared" si="15"/>
        <v>1.1049436253252385</v>
      </c>
    </row>
    <row r="21" spans="1:24">
      <c r="D21">
        <v>7429</v>
      </c>
      <c r="E21">
        <v>1583</v>
      </c>
      <c r="F21">
        <v>963</v>
      </c>
      <c r="G21">
        <v>2461</v>
      </c>
      <c r="H21">
        <v>695</v>
      </c>
      <c r="I21">
        <v>2425</v>
      </c>
      <c r="J21">
        <v>1277</v>
      </c>
      <c r="K21">
        <v>1147</v>
      </c>
      <c r="L21">
        <v>872</v>
      </c>
      <c r="M21">
        <v>932</v>
      </c>
      <c r="N21" t="s">
        <v>60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</row>
    <row r="22" spans="1:24">
      <c r="C22" t="s">
        <v>7</v>
      </c>
      <c r="D22">
        <v>1238</v>
      </c>
      <c r="E22">
        <v>462</v>
      </c>
      <c r="F22">
        <v>69</v>
      </c>
      <c r="G22">
        <v>406</v>
      </c>
      <c r="H22">
        <v>76</v>
      </c>
      <c r="I22">
        <v>150</v>
      </c>
      <c r="J22">
        <v>49</v>
      </c>
      <c r="K22">
        <v>66</v>
      </c>
      <c r="L22">
        <v>138</v>
      </c>
      <c r="M22">
        <v>56</v>
      </c>
      <c r="N22" t="s">
        <v>54</v>
      </c>
      <c r="O22">
        <f>D11/D5</f>
        <v>1.0507482108002602</v>
      </c>
      <c r="P22">
        <f t="shared" ref="P22:X22" si="16">E11/E5</f>
        <v>1.0283870967741935</v>
      </c>
      <c r="Q22">
        <f t="shared" si="16"/>
        <v>0.95550732501356483</v>
      </c>
      <c r="R22">
        <f t="shared" si="16"/>
        <v>0.93250688705234164</v>
      </c>
      <c r="S22">
        <f t="shared" si="16"/>
        <v>1.0171919770773639</v>
      </c>
      <c r="T22">
        <f t="shared" si="16"/>
        <v>1.0316169828364949</v>
      </c>
      <c r="U22">
        <f t="shared" si="16"/>
        <v>1.0441133508618172</v>
      </c>
      <c r="V22">
        <f t="shared" si="16"/>
        <v>0.21123872026251025</v>
      </c>
      <c r="W22">
        <f t="shared" si="16"/>
        <v>0.90098039215686276</v>
      </c>
      <c r="X22">
        <f t="shared" si="16"/>
        <v>1.0484693877551021</v>
      </c>
    </row>
    <row r="23" spans="1:24">
      <c r="B23">
        <v>2017</v>
      </c>
      <c r="C23" t="s">
        <v>32</v>
      </c>
      <c r="D23">
        <v>1608</v>
      </c>
      <c r="E23">
        <v>866</v>
      </c>
      <c r="F23">
        <v>1753</v>
      </c>
      <c r="G23">
        <v>867</v>
      </c>
      <c r="H23">
        <v>339</v>
      </c>
      <c r="I23">
        <v>4052</v>
      </c>
      <c r="J23">
        <v>3621</v>
      </c>
      <c r="K23">
        <v>4548</v>
      </c>
      <c r="L23">
        <v>862</v>
      </c>
      <c r="M23">
        <v>409</v>
      </c>
      <c r="N23" t="s">
        <v>55</v>
      </c>
      <c r="O23">
        <f>D23/D5</f>
        <v>1.0461938841899805</v>
      </c>
      <c r="P23">
        <f t="shared" ref="P23:X23" si="17">E23/E5</f>
        <v>1.1174193548387097</v>
      </c>
      <c r="Q23">
        <f t="shared" si="17"/>
        <v>0.95116657623440048</v>
      </c>
      <c r="R23">
        <f t="shared" si="17"/>
        <v>1.1942148760330578</v>
      </c>
      <c r="S23">
        <f t="shared" si="17"/>
        <v>0.97134670487106012</v>
      </c>
      <c r="T23">
        <f t="shared" si="17"/>
        <v>0.91508581752484186</v>
      </c>
      <c r="U23">
        <f t="shared" si="17"/>
        <v>1.0578439964943032</v>
      </c>
      <c r="V23">
        <f t="shared" si="17"/>
        <v>1.8654634946677604</v>
      </c>
      <c r="W23">
        <f t="shared" si="17"/>
        <v>0.84509803921568627</v>
      </c>
      <c r="X23">
        <f t="shared" si="17"/>
        <v>1.0433673469387754</v>
      </c>
    </row>
    <row r="24" spans="1:24">
      <c r="C24" t="s">
        <v>33</v>
      </c>
      <c r="D24">
        <v>56241</v>
      </c>
      <c r="E24">
        <v>8488</v>
      </c>
      <c r="F24">
        <v>6374</v>
      </c>
      <c r="G24">
        <v>19989</v>
      </c>
      <c r="H24">
        <v>4056</v>
      </c>
      <c r="I24">
        <v>18214</v>
      </c>
      <c r="J24">
        <v>8096</v>
      </c>
      <c r="K24">
        <v>6095</v>
      </c>
      <c r="L24">
        <v>4902</v>
      </c>
      <c r="M24">
        <v>3989</v>
      </c>
      <c r="N24" t="s">
        <v>56</v>
      </c>
      <c r="O24">
        <f>D35/D5</f>
        <v>1.1073519843851658</v>
      </c>
      <c r="P24">
        <f t="shared" ref="P24:X24" si="18">E35/E5</f>
        <v>1.1574193548387097</v>
      </c>
      <c r="Q24">
        <f t="shared" si="18"/>
        <v>1.0580575149213238</v>
      </c>
      <c r="R24">
        <f t="shared" si="18"/>
        <v>1.2134986225895317</v>
      </c>
      <c r="S24">
        <f t="shared" si="18"/>
        <v>1.0458452722063036</v>
      </c>
      <c r="T24">
        <f t="shared" si="18"/>
        <v>1.0831074977416442</v>
      </c>
      <c r="U24">
        <f t="shared" si="18"/>
        <v>0.40461583406368684</v>
      </c>
      <c r="V24">
        <f t="shared" si="18"/>
        <v>1.129614438063987</v>
      </c>
      <c r="W24">
        <f t="shared" si="18"/>
        <v>0.8666666666666667</v>
      </c>
      <c r="X24">
        <f t="shared" si="18"/>
        <v>1.1020408163265305</v>
      </c>
    </row>
    <row r="25" spans="1:24">
      <c r="C25" t="s">
        <v>34</v>
      </c>
      <c r="D25">
        <v>37355</v>
      </c>
      <c r="E25">
        <v>7083</v>
      </c>
      <c r="F25">
        <v>4990</v>
      </c>
      <c r="G25">
        <v>13405</v>
      </c>
      <c r="H25">
        <v>3520</v>
      </c>
      <c r="I25">
        <v>14360</v>
      </c>
      <c r="J25">
        <v>7310</v>
      </c>
      <c r="K25">
        <v>5507</v>
      </c>
      <c r="L25">
        <v>4412</v>
      </c>
      <c r="M25">
        <v>3696</v>
      </c>
      <c r="N25" t="s">
        <v>57</v>
      </c>
      <c r="O25">
        <f>D47/D5</f>
        <v>1.052049446974626</v>
      </c>
      <c r="P25">
        <f t="shared" ref="P25:X25" si="19">E47/E5</f>
        <v>1.6412903225806452</v>
      </c>
      <c r="Q25">
        <f t="shared" si="19"/>
        <v>1.2110689093868692</v>
      </c>
      <c r="R25">
        <f t="shared" si="19"/>
        <v>1.1735537190082646</v>
      </c>
      <c r="S25">
        <f t="shared" si="19"/>
        <v>0.95415472779369626</v>
      </c>
      <c r="T25">
        <f t="shared" si="19"/>
        <v>1.0336495031616983</v>
      </c>
      <c r="U25">
        <f t="shared" si="19"/>
        <v>0.48670756646216767</v>
      </c>
      <c r="V25">
        <f t="shared" si="19"/>
        <v>1.0836751435602954</v>
      </c>
      <c r="W25">
        <f t="shared" si="19"/>
        <v>0.81666666666666665</v>
      </c>
      <c r="X25">
        <f t="shared" si="19"/>
        <v>1.6887755102040816</v>
      </c>
    </row>
    <row r="26" spans="1:24">
      <c r="C26" t="s">
        <v>40</v>
      </c>
      <c r="D26">
        <v>9283</v>
      </c>
      <c r="E26">
        <v>1814</v>
      </c>
      <c r="F26">
        <v>1372</v>
      </c>
      <c r="G26">
        <v>3725</v>
      </c>
      <c r="H26">
        <v>809</v>
      </c>
      <c r="I26">
        <v>3310</v>
      </c>
      <c r="J26">
        <v>1523</v>
      </c>
      <c r="K26">
        <v>1106</v>
      </c>
      <c r="L26">
        <v>640</v>
      </c>
      <c r="M26">
        <v>637</v>
      </c>
      <c r="N26" t="s">
        <v>58</v>
      </c>
      <c r="O26">
        <f>D53/D5</f>
        <v>1.0572543916720885</v>
      </c>
      <c r="P26">
        <f t="shared" ref="P26:X26" si="20">E53/E5</f>
        <v>2.3548387096774195</v>
      </c>
      <c r="Q26">
        <f t="shared" si="20"/>
        <v>0.99131850244167119</v>
      </c>
      <c r="R26">
        <f t="shared" si="20"/>
        <v>1.2410468319559229</v>
      </c>
      <c r="S26">
        <f t="shared" si="20"/>
        <v>0.98567335243553011</v>
      </c>
      <c r="T26">
        <f t="shared" si="20"/>
        <v>1.0837850045167119</v>
      </c>
      <c r="U26">
        <f t="shared" si="20"/>
        <v>0.38153666374525269</v>
      </c>
      <c r="V26">
        <f t="shared" si="20"/>
        <v>0.31132075471698112</v>
      </c>
      <c r="W26">
        <f t="shared" si="20"/>
        <v>0.65294117647058825</v>
      </c>
      <c r="X26">
        <f t="shared" si="20"/>
        <v>1.5561224489795917</v>
      </c>
    </row>
    <row r="27" spans="1:24">
      <c r="D27">
        <v>5910</v>
      </c>
      <c r="E27">
        <v>1319</v>
      </c>
      <c r="F27">
        <v>952</v>
      </c>
      <c r="G27">
        <v>2547</v>
      </c>
      <c r="H27">
        <v>658</v>
      </c>
      <c r="I27">
        <v>2260</v>
      </c>
      <c r="J27">
        <v>1334</v>
      </c>
      <c r="K27">
        <v>989</v>
      </c>
      <c r="L27">
        <v>565</v>
      </c>
      <c r="M27">
        <v>575</v>
      </c>
      <c r="N27" t="s">
        <v>61</v>
      </c>
      <c r="O27">
        <f>(D10+D16)/(D9+D15)</f>
        <v>0.18184802232069588</v>
      </c>
      <c r="P27">
        <f t="shared" ref="P27:X27" si="21">(E10+E16)/(E9+E15)</f>
        <v>0.31184056271981242</v>
      </c>
      <c r="Q27">
        <f t="shared" si="21"/>
        <v>5.3069719042663895E-2</v>
      </c>
      <c r="R27">
        <f t="shared" si="21"/>
        <v>0.16637089618456077</v>
      </c>
      <c r="S27">
        <f t="shared" si="21"/>
        <v>0.117061973986228</v>
      </c>
      <c r="T27">
        <f t="shared" si="21"/>
        <v>9.6229723805348527E-2</v>
      </c>
      <c r="U27">
        <f t="shared" si="21"/>
        <v>3.6594761171032358E-2</v>
      </c>
      <c r="V27">
        <f t="shared" si="21"/>
        <v>7.992477668077104E-2</v>
      </c>
      <c r="W27">
        <f t="shared" si="21"/>
        <v>0.22746071133167908</v>
      </c>
      <c r="X27">
        <f t="shared" si="21"/>
        <v>6.1870503597122303E-2</v>
      </c>
    </row>
    <row r="28" spans="1:24">
      <c r="C28" t="s">
        <v>7</v>
      </c>
      <c r="D28">
        <v>1201</v>
      </c>
      <c r="E28">
        <v>431</v>
      </c>
      <c r="F28">
        <v>82</v>
      </c>
      <c r="G28">
        <v>369</v>
      </c>
      <c r="H28">
        <v>70</v>
      </c>
      <c r="I28">
        <v>209</v>
      </c>
      <c r="J28">
        <v>55</v>
      </c>
      <c r="K28">
        <v>82</v>
      </c>
      <c r="L28">
        <v>130</v>
      </c>
      <c r="M28">
        <v>52</v>
      </c>
      <c r="N28" t="s">
        <v>62</v>
      </c>
      <c r="O28">
        <f>(D22+D28)/(D21+D27)</f>
        <v>0.18284728990179175</v>
      </c>
      <c r="P28">
        <f t="shared" ref="P28:X28" si="22">(E22+E28)/(E21+E27)</f>
        <v>0.30771881461061334</v>
      </c>
      <c r="Q28">
        <f t="shared" si="22"/>
        <v>7.8851174934725848E-2</v>
      </c>
      <c r="R28">
        <f t="shared" si="22"/>
        <v>0.15475239616613418</v>
      </c>
      <c r="S28">
        <f t="shared" si="22"/>
        <v>0.10790835181079084</v>
      </c>
      <c r="T28">
        <f t="shared" si="22"/>
        <v>7.6627534685165422E-2</v>
      </c>
      <c r="U28">
        <f t="shared" si="22"/>
        <v>3.9831482190731522E-2</v>
      </c>
      <c r="V28">
        <f t="shared" si="22"/>
        <v>6.9288389513108617E-2</v>
      </c>
      <c r="W28">
        <f t="shared" si="22"/>
        <v>0.18649965205288796</v>
      </c>
      <c r="X28">
        <f t="shared" si="22"/>
        <v>7.1665560716655613E-2</v>
      </c>
    </row>
    <row r="29" spans="1:24">
      <c r="A29">
        <v>2019</v>
      </c>
      <c r="B29">
        <v>2017</v>
      </c>
      <c r="C29" t="s">
        <v>32</v>
      </c>
      <c r="D29">
        <v>1608</v>
      </c>
      <c r="E29">
        <v>866</v>
      </c>
      <c r="F29">
        <v>1753</v>
      </c>
      <c r="G29">
        <v>867</v>
      </c>
      <c r="H29">
        <v>339</v>
      </c>
      <c r="I29">
        <v>4052</v>
      </c>
      <c r="J29">
        <v>3621</v>
      </c>
      <c r="K29">
        <v>4548</v>
      </c>
      <c r="L29">
        <v>862</v>
      </c>
      <c r="M29">
        <v>409</v>
      </c>
      <c r="N29" t="s">
        <v>63</v>
      </c>
      <c r="O29">
        <f>(D34+D40)/(D33+D39)</f>
        <v>0.15434540734330573</v>
      </c>
      <c r="P29">
        <f t="shared" ref="P29:X29" si="23">(E34+E40)/(E33+E39)</f>
        <v>0.30895227336910475</v>
      </c>
      <c r="Q29">
        <f t="shared" si="23"/>
        <v>9.0636704119850184E-2</v>
      </c>
      <c r="R29">
        <f t="shared" si="23"/>
        <v>0.13573536263394936</v>
      </c>
      <c r="S29">
        <f t="shared" si="23"/>
        <v>0.10875331564986737</v>
      </c>
      <c r="T29">
        <f t="shared" si="23"/>
        <v>7.0684821786143368E-2</v>
      </c>
      <c r="U29">
        <f t="shared" si="23"/>
        <v>3.4612964128382634E-2</v>
      </c>
      <c r="V29">
        <f t="shared" si="23"/>
        <v>5.458612975391499E-2</v>
      </c>
      <c r="W29">
        <f t="shared" si="23"/>
        <v>0.1582430806257521</v>
      </c>
      <c r="X29">
        <f t="shared" si="23"/>
        <v>7.2964169381107488E-2</v>
      </c>
    </row>
    <row r="30" spans="1:24">
      <c r="C30" t="s">
        <v>33</v>
      </c>
      <c r="D30">
        <v>56241</v>
      </c>
      <c r="E30">
        <v>8488</v>
      </c>
      <c r="F30">
        <v>6374</v>
      </c>
      <c r="G30">
        <v>19989</v>
      </c>
      <c r="H30">
        <v>4056</v>
      </c>
      <c r="I30">
        <v>18214</v>
      </c>
      <c r="J30">
        <v>8096</v>
      </c>
      <c r="K30">
        <v>6095</v>
      </c>
      <c r="L30">
        <v>4902</v>
      </c>
      <c r="M30">
        <v>3989</v>
      </c>
      <c r="N30" t="s">
        <v>64</v>
      </c>
      <c r="O30">
        <f>(D46+D52)/(D45+D51)</f>
        <v>0.12992978195449026</v>
      </c>
      <c r="P30">
        <f t="shared" ref="P30:X30" si="24">(E46+E52)/(E45+E51)</f>
        <v>0.28677773839064163</v>
      </c>
      <c r="Q30">
        <f t="shared" si="24"/>
        <v>8.7761919222593382E-2</v>
      </c>
      <c r="R30">
        <f t="shared" si="24"/>
        <v>0.16402405686167304</v>
      </c>
      <c r="S30">
        <f t="shared" si="24"/>
        <v>8.882521489971347E-2</v>
      </c>
      <c r="T30">
        <f t="shared" si="24"/>
        <v>6.3851699279093718E-2</v>
      </c>
      <c r="U30">
        <f t="shared" si="24"/>
        <v>2.8959039916514478E-2</v>
      </c>
      <c r="V30">
        <f t="shared" si="24"/>
        <v>7.7484047402005471E-2</v>
      </c>
      <c r="W30">
        <f t="shared" si="24"/>
        <v>0.12164579606440072</v>
      </c>
      <c r="X30">
        <f t="shared" si="24"/>
        <v>5.3314121037463975E-2</v>
      </c>
    </row>
    <row r="31" spans="1:24">
      <c r="C31" t="s">
        <v>34</v>
      </c>
      <c r="D31">
        <v>37355</v>
      </c>
      <c r="E31">
        <v>7083</v>
      </c>
      <c r="F31">
        <v>4990</v>
      </c>
      <c r="G31">
        <v>13405</v>
      </c>
      <c r="H31">
        <v>3520</v>
      </c>
      <c r="I31">
        <v>14360</v>
      </c>
      <c r="J31">
        <v>7310</v>
      </c>
      <c r="K31">
        <v>5507</v>
      </c>
      <c r="L31">
        <v>4412</v>
      </c>
      <c r="M31">
        <v>3696</v>
      </c>
      <c r="N31" t="s">
        <v>65</v>
      </c>
      <c r="O31">
        <f>(D10+D16)/(D5+D11)</f>
        <v>0.70304568527918787</v>
      </c>
      <c r="P31">
        <f t="shared" ref="P31:X31" si="25">(E10+E16)/(E5+E11)</f>
        <v>0.50763358778625955</v>
      </c>
      <c r="Q31">
        <f t="shared" si="25"/>
        <v>2.8301886792452831E-2</v>
      </c>
      <c r="R31">
        <f t="shared" si="25"/>
        <v>0.53456878118317885</v>
      </c>
      <c r="S31">
        <f t="shared" si="25"/>
        <v>0.21732954545454544</v>
      </c>
      <c r="T31">
        <f t="shared" si="25"/>
        <v>4.8799466429524235E-2</v>
      </c>
      <c r="U31">
        <f t="shared" si="25"/>
        <v>1.3577247391739317E-2</v>
      </c>
      <c r="V31">
        <f t="shared" si="25"/>
        <v>5.7568574331188622E-2</v>
      </c>
      <c r="W31">
        <f t="shared" si="25"/>
        <v>0.14182568334192883</v>
      </c>
      <c r="X31">
        <f t="shared" si="25"/>
        <v>0.10709838107098381</v>
      </c>
    </row>
    <row r="32" spans="1:24">
      <c r="C32" t="s">
        <v>41</v>
      </c>
      <c r="D32">
        <v>13154</v>
      </c>
      <c r="E32">
        <v>2189</v>
      </c>
      <c r="F32">
        <v>1545</v>
      </c>
      <c r="G32">
        <v>5654</v>
      </c>
      <c r="H32">
        <v>914</v>
      </c>
      <c r="I32">
        <v>4117</v>
      </c>
      <c r="J32">
        <v>1959</v>
      </c>
      <c r="K32">
        <v>1440</v>
      </c>
      <c r="L32">
        <v>1142</v>
      </c>
      <c r="M32">
        <v>936</v>
      </c>
      <c r="N32" t="s">
        <v>66</v>
      </c>
      <c r="O32">
        <f>(D22+D28)/(D17+D23)</f>
        <v>0.7567483710828421</v>
      </c>
      <c r="P32">
        <f t="shared" ref="P32:X32" si="26">(E22+E28)/(E17+E23)</f>
        <v>0.5369813589897775</v>
      </c>
      <c r="Q32">
        <f t="shared" si="26"/>
        <v>4.2970973249857713E-2</v>
      </c>
      <c r="R32">
        <f t="shared" si="26"/>
        <v>0.50194300518134716</v>
      </c>
      <c r="S32">
        <f t="shared" si="26"/>
        <v>0.21037463976945245</v>
      </c>
      <c r="T32">
        <f t="shared" si="26"/>
        <v>4.1647331786542924E-2</v>
      </c>
      <c r="U32">
        <f t="shared" si="26"/>
        <v>1.4454482279360668E-2</v>
      </c>
      <c r="V32">
        <f t="shared" si="26"/>
        <v>2.9231680821647246E-2</v>
      </c>
      <c r="W32">
        <f t="shared" si="26"/>
        <v>0.15047725996631106</v>
      </c>
      <c r="X32">
        <f t="shared" si="26"/>
        <v>0.13170731707317074</v>
      </c>
    </row>
    <row r="33" spans="1:24">
      <c r="C33" t="s">
        <v>42</v>
      </c>
      <c r="D33">
        <v>8548</v>
      </c>
      <c r="E33">
        <v>1816</v>
      </c>
      <c r="F33">
        <v>1172</v>
      </c>
      <c r="G33">
        <v>3733</v>
      </c>
      <c r="H33">
        <v>797</v>
      </c>
      <c r="I33">
        <v>3170</v>
      </c>
      <c r="J33">
        <v>1775</v>
      </c>
      <c r="K33">
        <v>1305</v>
      </c>
      <c r="L33">
        <v>1031</v>
      </c>
      <c r="M33">
        <v>870</v>
      </c>
      <c r="N33" t="s">
        <v>67</v>
      </c>
      <c r="O33">
        <f>(D34+D40)/(D29+D35)</f>
        <v>0.75438066465256792</v>
      </c>
      <c r="P33">
        <f t="shared" ref="P33:X33" si="27">(E34+E40)/(E29+E35)</f>
        <v>0.62053318207600683</v>
      </c>
      <c r="Q33">
        <f t="shared" si="27"/>
        <v>6.5352416959222254E-2</v>
      </c>
      <c r="R33">
        <f t="shared" si="27"/>
        <v>0.5</v>
      </c>
      <c r="S33">
        <f t="shared" si="27"/>
        <v>0.23295454545454544</v>
      </c>
      <c r="T33">
        <f t="shared" si="27"/>
        <v>3.9896021699819172E-2</v>
      </c>
      <c r="U33">
        <f t="shared" si="27"/>
        <v>2.1973631642029565E-2</v>
      </c>
      <c r="V33">
        <f t="shared" si="27"/>
        <v>1.6707751301013422E-2</v>
      </c>
      <c r="W33">
        <f t="shared" si="27"/>
        <v>0.15063001145475372</v>
      </c>
      <c r="X33">
        <f t="shared" si="27"/>
        <v>0.13317479191438764</v>
      </c>
    </row>
    <row r="34" spans="1:24">
      <c r="C34" t="s">
        <v>5</v>
      </c>
      <c r="D34">
        <v>1206</v>
      </c>
      <c r="E34">
        <v>499</v>
      </c>
      <c r="F34">
        <v>105</v>
      </c>
      <c r="G34">
        <v>508</v>
      </c>
      <c r="H34">
        <v>78</v>
      </c>
      <c r="I34">
        <v>177</v>
      </c>
      <c r="J34">
        <v>60</v>
      </c>
      <c r="K34">
        <v>69</v>
      </c>
      <c r="L34">
        <v>138</v>
      </c>
      <c r="M34">
        <v>62</v>
      </c>
      <c r="N34" t="s">
        <v>68</v>
      </c>
      <c r="O34">
        <f>(D46+D52)/(D41+D47)</f>
        <v>0.7414884001205182</v>
      </c>
      <c r="P34">
        <f t="shared" ref="P34:X34" si="28">(E46+E52)/(E41+E47)</f>
        <v>0.74596588289534349</v>
      </c>
      <c r="Q34">
        <f t="shared" si="28"/>
        <v>6.910569105691057E-2</v>
      </c>
      <c r="R34">
        <f t="shared" si="28"/>
        <v>0.51933064050778999</v>
      </c>
      <c r="S34">
        <f t="shared" si="28"/>
        <v>0.17765042979942694</v>
      </c>
      <c r="T34">
        <f t="shared" si="28"/>
        <v>3.9688466872932891E-2</v>
      </c>
      <c r="U34">
        <f t="shared" si="28"/>
        <v>3.6381514257620449E-2</v>
      </c>
      <c r="V34">
        <f t="shared" si="28"/>
        <v>3.1504818383988137E-2</v>
      </c>
      <c r="W34">
        <f t="shared" si="28"/>
        <v>0.15841584158415842</v>
      </c>
      <c r="X34">
        <f t="shared" si="28"/>
        <v>0.10146252285191956</v>
      </c>
    </row>
    <row r="35" spans="1:24">
      <c r="B35">
        <v>2018</v>
      </c>
      <c r="C35" t="s">
        <v>32</v>
      </c>
      <c r="D35">
        <v>1702</v>
      </c>
      <c r="E35">
        <v>897</v>
      </c>
      <c r="F35">
        <v>1950</v>
      </c>
      <c r="G35">
        <v>881</v>
      </c>
      <c r="H35">
        <v>365</v>
      </c>
      <c r="I35">
        <v>4796</v>
      </c>
      <c r="J35">
        <v>1385</v>
      </c>
      <c r="K35">
        <v>2754</v>
      </c>
      <c r="L35">
        <v>884</v>
      </c>
      <c r="M35">
        <v>432</v>
      </c>
      <c r="N35" t="s">
        <v>69</v>
      </c>
      <c r="O35">
        <f>(D8+D14)/(D5+D11)</f>
        <v>5.9257614213197973</v>
      </c>
      <c r="P35">
        <f t="shared" ref="P35:X35" si="29">(E8+E14)/(E5+E11)</f>
        <v>2.1024173027989823</v>
      </c>
      <c r="Q35">
        <f t="shared" si="29"/>
        <v>0.63790233074361824</v>
      </c>
      <c r="R35">
        <f t="shared" si="29"/>
        <v>4.4048467569493939</v>
      </c>
      <c r="S35">
        <f t="shared" si="29"/>
        <v>2.2585227272727271</v>
      </c>
      <c r="T35">
        <f t="shared" si="29"/>
        <v>0.67530013339261896</v>
      </c>
      <c r="U35">
        <f t="shared" si="29"/>
        <v>0.43347148778047734</v>
      </c>
      <c r="V35">
        <f t="shared" si="29"/>
        <v>0.81747375550287837</v>
      </c>
      <c r="W35">
        <f t="shared" si="29"/>
        <v>0.7153171738009283</v>
      </c>
      <c r="X35">
        <f t="shared" si="29"/>
        <v>1.8156911581569115</v>
      </c>
    </row>
    <row r="36" spans="1:24">
      <c r="C36" t="s">
        <v>33</v>
      </c>
      <c r="D36">
        <v>53477</v>
      </c>
      <c r="E36">
        <v>8104</v>
      </c>
      <c r="F36">
        <v>8383</v>
      </c>
      <c r="G36">
        <v>13741</v>
      </c>
      <c r="H36">
        <v>3063</v>
      </c>
      <c r="I36">
        <v>10223</v>
      </c>
      <c r="J36">
        <v>6753</v>
      </c>
      <c r="K36">
        <v>4323</v>
      </c>
      <c r="L36">
        <v>3973</v>
      </c>
      <c r="M36">
        <v>3065</v>
      </c>
      <c r="N36" t="s">
        <v>70</v>
      </c>
      <c r="O36">
        <f>(D20+D26)/(D17+D23)</f>
        <v>6.5957182748991618</v>
      </c>
      <c r="P36">
        <f t="shared" ref="P36:X36" si="30">(E20+E26)/(E17+E23)</f>
        <v>2.3072760072158749</v>
      </c>
      <c r="Q36">
        <f t="shared" si="30"/>
        <v>0.72253841775754124</v>
      </c>
      <c r="R36">
        <f t="shared" si="30"/>
        <v>4.6696891191709842</v>
      </c>
      <c r="S36">
        <f t="shared" si="30"/>
        <v>2.3270893371757926</v>
      </c>
      <c r="T36">
        <f t="shared" si="30"/>
        <v>0.74698375870069611</v>
      </c>
      <c r="U36">
        <f t="shared" si="30"/>
        <v>0.41348158443363447</v>
      </c>
      <c r="V36">
        <f t="shared" si="30"/>
        <v>0.47066956349990124</v>
      </c>
      <c r="W36">
        <f t="shared" si="30"/>
        <v>0.91409320606400901</v>
      </c>
      <c r="X36">
        <f t="shared" si="30"/>
        <v>2.0597560975609754</v>
      </c>
    </row>
    <row r="37" spans="1:24">
      <c r="C37" t="s">
        <v>34</v>
      </c>
      <c r="D37">
        <v>33001</v>
      </c>
      <c r="E37">
        <v>6437</v>
      </c>
      <c r="F37">
        <v>5676</v>
      </c>
      <c r="G37">
        <v>13633</v>
      </c>
      <c r="H37">
        <v>2593</v>
      </c>
      <c r="I37">
        <v>8106</v>
      </c>
      <c r="J37">
        <v>5986</v>
      </c>
      <c r="K37">
        <v>3943</v>
      </c>
      <c r="L37">
        <v>3492</v>
      </c>
      <c r="M37">
        <v>2840</v>
      </c>
      <c r="N37" t="s">
        <v>71</v>
      </c>
      <c r="O37">
        <f>(D32+D38)/(D29+D35)</f>
        <v>7.8495468277945619</v>
      </c>
      <c r="P37">
        <f t="shared" ref="P37:X37" si="31">(E32+E38)/(E29+E35)</f>
        <v>2.5672149744753261</v>
      </c>
      <c r="Q37">
        <f t="shared" si="31"/>
        <v>1.0631920064812315</v>
      </c>
      <c r="R37">
        <f t="shared" si="31"/>
        <v>5.4610983981693364</v>
      </c>
      <c r="S37">
        <f t="shared" si="31"/>
        <v>2.5028409090909092</v>
      </c>
      <c r="T37">
        <f t="shared" si="31"/>
        <v>0.77237793851717906</v>
      </c>
      <c r="U37">
        <f t="shared" si="31"/>
        <v>0.70535357570914903</v>
      </c>
      <c r="V37">
        <f t="shared" si="31"/>
        <v>0.33935907970419066</v>
      </c>
      <c r="W37">
        <f t="shared" si="31"/>
        <v>1.0744558991981672</v>
      </c>
      <c r="X37">
        <f t="shared" si="31"/>
        <v>1.9702734839476814</v>
      </c>
    </row>
    <row r="38" spans="1:24">
      <c r="C38" t="s">
        <v>41</v>
      </c>
      <c r="D38">
        <v>12828</v>
      </c>
      <c r="E38">
        <v>2337</v>
      </c>
      <c r="F38">
        <v>2392</v>
      </c>
      <c r="G38">
        <v>3892</v>
      </c>
      <c r="H38">
        <v>848</v>
      </c>
      <c r="I38">
        <v>2717</v>
      </c>
      <c r="J38">
        <v>1572</v>
      </c>
      <c r="K38">
        <v>1038</v>
      </c>
      <c r="L38">
        <v>734</v>
      </c>
      <c r="M38">
        <v>721</v>
      </c>
      <c r="N38" t="s">
        <v>72</v>
      </c>
      <c r="O38">
        <f>(D44+D50)/(D41+D47)</f>
        <v>9.3684844832780954</v>
      </c>
      <c r="P38">
        <f t="shared" ref="P38:X38" si="32">(E44+E50)/(E41+E47)</f>
        <v>4.0119870908252651</v>
      </c>
      <c r="Q38">
        <f t="shared" si="32"/>
        <v>1.270205643232903</v>
      </c>
      <c r="R38">
        <f t="shared" si="32"/>
        <v>4.7512983266012698</v>
      </c>
      <c r="S38">
        <f t="shared" si="32"/>
        <v>2.3194842406876792</v>
      </c>
      <c r="T38">
        <f t="shared" si="32"/>
        <v>0.81830790568654643</v>
      </c>
      <c r="U38">
        <f t="shared" si="32"/>
        <v>1.4247787610619469</v>
      </c>
      <c r="V38">
        <f t="shared" si="32"/>
        <v>0.44347664936990361</v>
      </c>
      <c r="W38">
        <f t="shared" si="32"/>
        <v>1.496796738497379</v>
      </c>
      <c r="X38">
        <f t="shared" si="32"/>
        <v>2.080438756855576</v>
      </c>
    </row>
    <row r="39" spans="1:24">
      <c r="D39">
        <v>7630</v>
      </c>
      <c r="E39">
        <v>1725</v>
      </c>
      <c r="F39">
        <v>1498</v>
      </c>
      <c r="G39">
        <v>2706</v>
      </c>
      <c r="H39">
        <v>711</v>
      </c>
      <c r="I39">
        <v>1824</v>
      </c>
      <c r="J39">
        <v>1403</v>
      </c>
      <c r="K39">
        <v>930</v>
      </c>
      <c r="L39">
        <v>631</v>
      </c>
      <c r="M39">
        <v>665</v>
      </c>
      <c r="N39" t="s">
        <v>73</v>
      </c>
      <c r="O39">
        <f>(D8+D14)/(D9+D15)</f>
        <v>1.532742491383555</v>
      </c>
      <c r="P39">
        <f t="shared" ref="P39:X39" si="33">(E8+E14)/(E9+E15)</f>
        <v>1.2915201250488473</v>
      </c>
      <c r="Q39">
        <f t="shared" si="33"/>
        <v>1.196149843912591</v>
      </c>
      <c r="R39">
        <f t="shared" si="33"/>
        <v>1.3708961845607808</v>
      </c>
      <c r="S39">
        <f t="shared" si="33"/>
        <v>1.2165263963274675</v>
      </c>
      <c r="T39">
        <f t="shared" si="33"/>
        <v>1.3316527838667251</v>
      </c>
      <c r="U39">
        <f t="shared" si="33"/>
        <v>1.1683359013867489</v>
      </c>
      <c r="V39">
        <f t="shared" si="33"/>
        <v>1.1349318288669488</v>
      </c>
      <c r="W39">
        <f t="shared" si="33"/>
        <v>1.1472291149710505</v>
      </c>
      <c r="X39">
        <f t="shared" si="33"/>
        <v>1.0489208633093525</v>
      </c>
    </row>
    <row r="40" spans="1:24">
      <c r="C40" t="s">
        <v>5</v>
      </c>
      <c r="D40">
        <v>1291</v>
      </c>
      <c r="E40">
        <v>595</v>
      </c>
      <c r="F40">
        <v>137</v>
      </c>
      <c r="G40">
        <v>366</v>
      </c>
      <c r="H40">
        <v>86</v>
      </c>
      <c r="I40">
        <v>176</v>
      </c>
      <c r="J40">
        <v>50</v>
      </c>
      <c r="K40">
        <v>53</v>
      </c>
      <c r="L40">
        <v>125</v>
      </c>
      <c r="M40">
        <v>50</v>
      </c>
      <c r="N40" t="s">
        <v>74</v>
      </c>
      <c r="O40">
        <f>(D20+D26)/(D21+D27)</f>
        <v>1.5936726891071296</v>
      </c>
      <c r="P40">
        <f t="shared" ref="P40:X40" si="34">(E20+E26)/(E21+E27)</f>
        <v>1.3221915920055134</v>
      </c>
      <c r="Q40">
        <f t="shared" si="34"/>
        <v>1.3258485639686683</v>
      </c>
      <c r="R40">
        <f t="shared" si="34"/>
        <v>1.4396964856230032</v>
      </c>
      <c r="S40">
        <f t="shared" si="34"/>
        <v>1.1936437546193643</v>
      </c>
      <c r="T40">
        <f t="shared" si="34"/>
        <v>1.3743863393810032</v>
      </c>
      <c r="U40">
        <f t="shared" si="34"/>
        <v>1.1394101876675604</v>
      </c>
      <c r="V40">
        <f t="shared" si="34"/>
        <v>1.1156367041198503</v>
      </c>
      <c r="W40">
        <f t="shared" si="34"/>
        <v>1.1329157967988865</v>
      </c>
      <c r="X40">
        <f t="shared" si="34"/>
        <v>1.1207697412076973</v>
      </c>
    </row>
    <row r="41" spans="1:24">
      <c r="A41">
        <v>2020</v>
      </c>
      <c r="B41">
        <v>2018</v>
      </c>
      <c r="C41" t="s">
        <v>32</v>
      </c>
      <c r="D41">
        <v>1702</v>
      </c>
      <c r="E41">
        <v>897</v>
      </c>
      <c r="F41">
        <v>1950</v>
      </c>
      <c r="G41">
        <v>881</v>
      </c>
      <c r="H41">
        <v>365</v>
      </c>
      <c r="I41">
        <v>4796</v>
      </c>
      <c r="J41">
        <v>1385</v>
      </c>
      <c r="K41">
        <v>2754</v>
      </c>
      <c r="L41">
        <v>884</v>
      </c>
      <c r="M41">
        <v>432</v>
      </c>
      <c r="N41" t="s">
        <v>75</v>
      </c>
      <c r="O41">
        <f>(D32+D38)/(D33+D39)</f>
        <v>1.606008159228582</v>
      </c>
      <c r="P41">
        <f t="shared" ref="P41:X41" si="35">(E32+E38)/(E33+E39)</f>
        <v>1.278170008472183</v>
      </c>
      <c r="Q41">
        <f t="shared" si="35"/>
        <v>1.4745318352059924</v>
      </c>
      <c r="R41">
        <f t="shared" si="35"/>
        <v>1.4825283429103897</v>
      </c>
      <c r="S41">
        <f t="shared" si="35"/>
        <v>1.1684350132625996</v>
      </c>
      <c r="T41">
        <f t="shared" si="35"/>
        <v>1.3684421305566681</v>
      </c>
      <c r="U41">
        <f t="shared" si="35"/>
        <v>1.1110761485210825</v>
      </c>
      <c r="V41">
        <f t="shared" si="35"/>
        <v>1.1087248322147651</v>
      </c>
      <c r="W41">
        <f t="shared" si="35"/>
        <v>1.1287605294825511</v>
      </c>
      <c r="X41">
        <f t="shared" si="35"/>
        <v>1.0794788273615634</v>
      </c>
    </row>
    <row r="42" spans="1:24">
      <c r="C42" t="s">
        <v>33</v>
      </c>
      <c r="D42">
        <v>53477</v>
      </c>
      <c r="E42">
        <v>8104</v>
      </c>
      <c r="F42">
        <v>8383</v>
      </c>
      <c r="G42">
        <v>13741</v>
      </c>
      <c r="H42">
        <v>3063</v>
      </c>
      <c r="I42">
        <v>10223</v>
      </c>
      <c r="J42">
        <v>6753</v>
      </c>
      <c r="K42">
        <v>4323</v>
      </c>
      <c r="L42">
        <v>3973</v>
      </c>
      <c r="M42">
        <v>3065</v>
      </c>
      <c r="N42" t="s">
        <v>76</v>
      </c>
      <c r="O42">
        <f>(D44+D50)/(D45+D51)</f>
        <v>1.6416239902856238</v>
      </c>
      <c r="P42">
        <f t="shared" ref="P42:X42" si="36">(E44+E50)/(E45+E51)</f>
        <v>1.5423608649415101</v>
      </c>
      <c r="Q42">
        <f t="shared" si="36"/>
        <v>1.6131187367142423</v>
      </c>
      <c r="R42">
        <f t="shared" si="36"/>
        <v>1.5006378713322399</v>
      </c>
      <c r="S42">
        <f t="shared" si="36"/>
        <v>1.1597421203438396</v>
      </c>
      <c r="T42">
        <f t="shared" si="36"/>
        <v>1.3165121867490559</v>
      </c>
      <c r="U42">
        <f t="shared" si="36"/>
        <v>1.134098617271067</v>
      </c>
      <c r="V42">
        <f t="shared" si="36"/>
        <v>1.0907019143117593</v>
      </c>
      <c r="W42">
        <f t="shared" si="36"/>
        <v>1.1493738819320214</v>
      </c>
      <c r="X42">
        <f t="shared" si="36"/>
        <v>1.0931796349663785</v>
      </c>
    </row>
    <row r="43" spans="1:24">
      <c r="C43" t="s">
        <v>34</v>
      </c>
      <c r="D43">
        <v>33001</v>
      </c>
      <c r="E43">
        <v>6437</v>
      </c>
      <c r="F43">
        <v>5676</v>
      </c>
      <c r="G43">
        <v>13633</v>
      </c>
      <c r="H43">
        <v>2593</v>
      </c>
      <c r="I43">
        <v>8106</v>
      </c>
      <c r="J43">
        <v>5986</v>
      </c>
      <c r="K43">
        <v>3943</v>
      </c>
      <c r="L43">
        <v>3492</v>
      </c>
      <c r="M43">
        <v>2840</v>
      </c>
      <c r="N43" t="s">
        <v>77</v>
      </c>
      <c r="O43">
        <f>D23</f>
        <v>1608</v>
      </c>
      <c r="P43">
        <f t="shared" ref="P43:X43" si="37">E23</f>
        <v>866</v>
      </c>
      <c r="Q43">
        <f t="shared" si="37"/>
        <v>1753</v>
      </c>
      <c r="R43">
        <f t="shared" si="37"/>
        <v>867</v>
      </c>
      <c r="S43">
        <f t="shared" si="37"/>
        <v>339</v>
      </c>
      <c r="T43">
        <f t="shared" si="37"/>
        <v>4052</v>
      </c>
      <c r="U43">
        <f t="shared" si="37"/>
        <v>3621</v>
      </c>
      <c r="V43">
        <f t="shared" si="37"/>
        <v>4548</v>
      </c>
      <c r="W43">
        <f t="shared" si="37"/>
        <v>862</v>
      </c>
      <c r="X43">
        <f t="shared" si="37"/>
        <v>409</v>
      </c>
    </row>
    <row r="44" spans="1:24">
      <c r="C44" t="s">
        <v>43</v>
      </c>
      <c r="D44">
        <v>17547</v>
      </c>
      <c r="E44">
        <v>2891</v>
      </c>
      <c r="F44">
        <v>2723</v>
      </c>
      <c r="G44">
        <v>4547</v>
      </c>
      <c r="H44">
        <v>901</v>
      </c>
      <c r="I44">
        <v>3170</v>
      </c>
      <c r="J44">
        <v>2300</v>
      </c>
      <c r="K44">
        <v>1456</v>
      </c>
      <c r="L44">
        <v>1390</v>
      </c>
      <c r="M44">
        <v>1002</v>
      </c>
      <c r="N44" t="s">
        <v>78</v>
      </c>
      <c r="O44">
        <f>D35</f>
        <v>1702</v>
      </c>
      <c r="P44">
        <f t="shared" ref="P44:X44" si="38">E35</f>
        <v>897</v>
      </c>
      <c r="Q44">
        <f t="shared" si="38"/>
        <v>1950</v>
      </c>
      <c r="R44">
        <f t="shared" si="38"/>
        <v>881</v>
      </c>
      <c r="S44">
        <f t="shared" si="38"/>
        <v>365</v>
      </c>
      <c r="T44">
        <f t="shared" si="38"/>
        <v>4796</v>
      </c>
      <c r="U44">
        <f t="shared" si="38"/>
        <v>1385</v>
      </c>
      <c r="V44">
        <f t="shared" si="38"/>
        <v>2754</v>
      </c>
      <c r="W44">
        <f t="shared" si="38"/>
        <v>884</v>
      </c>
      <c r="X44">
        <f t="shared" si="38"/>
        <v>432</v>
      </c>
    </row>
    <row r="45" spans="1:24">
      <c r="D45">
        <v>10615</v>
      </c>
      <c r="E45">
        <v>2227</v>
      </c>
      <c r="F45">
        <v>1741</v>
      </c>
      <c r="G45">
        <v>2983</v>
      </c>
      <c r="H45">
        <v>763</v>
      </c>
      <c r="I45">
        <v>2652</v>
      </c>
      <c r="J45">
        <v>2003</v>
      </c>
      <c r="K45">
        <v>1338</v>
      </c>
      <c r="L45">
        <v>1225</v>
      </c>
      <c r="M45">
        <v>929</v>
      </c>
      <c r="N45" t="s">
        <v>79</v>
      </c>
      <c r="O45">
        <f>D47</f>
        <v>1617</v>
      </c>
      <c r="P45">
        <f t="shared" ref="P45:X45" si="39">E47</f>
        <v>1272</v>
      </c>
      <c r="Q45">
        <f t="shared" si="39"/>
        <v>2232</v>
      </c>
      <c r="R45">
        <f t="shared" si="39"/>
        <v>852</v>
      </c>
      <c r="S45">
        <f t="shared" si="39"/>
        <v>333</v>
      </c>
      <c r="T45">
        <f t="shared" si="39"/>
        <v>4577</v>
      </c>
      <c r="U45">
        <f t="shared" si="39"/>
        <v>1666</v>
      </c>
      <c r="V45">
        <f t="shared" si="39"/>
        <v>2642</v>
      </c>
      <c r="W45">
        <f t="shared" si="39"/>
        <v>833</v>
      </c>
      <c r="X45">
        <f t="shared" si="39"/>
        <v>662</v>
      </c>
    </row>
    <row r="46" spans="1:24">
      <c r="C46" t="s">
        <v>6</v>
      </c>
      <c r="D46">
        <v>1253</v>
      </c>
      <c r="E46">
        <v>623</v>
      </c>
      <c r="F46">
        <v>124</v>
      </c>
      <c r="G46">
        <v>516</v>
      </c>
      <c r="H46">
        <v>63</v>
      </c>
      <c r="I46">
        <v>142</v>
      </c>
      <c r="J46">
        <v>58</v>
      </c>
      <c r="K46">
        <v>96</v>
      </c>
      <c r="L46">
        <v>130</v>
      </c>
      <c r="M46">
        <v>45</v>
      </c>
      <c r="N46" t="s">
        <v>80</v>
      </c>
      <c r="O46">
        <f>D53</f>
        <v>1625</v>
      </c>
      <c r="P46">
        <f t="shared" ref="P46:X46" si="40">E53</f>
        <v>1825</v>
      </c>
      <c r="Q46">
        <f t="shared" si="40"/>
        <v>1827</v>
      </c>
      <c r="R46">
        <f t="shared" si="40"/>
        <v>901</v>
      </c>
      <c r="S46">
        <f t="shared" si="40"/>
        <v>344</v>
      </c>
      <c r="T46">
        <f t="shared" si="40"/>
        <v>4799</v>
      </c>
      <c r="U46">
        <f t="shared" si="40"/>
        <v>1306</v>
      </c>
      <c r="V46">
        <f t="shared" si="40"/>
        <v>759</v>
      </c>
      <c r="W46">
        <f t="shared" si="40"/>
        <v>666</v>
      </c>
      <c r="X46">
        <f t="shared" si="40"/>
        <v>610</v>
      </c>
    </row>
    <row r="47" spans="1:24">
      <c r="B47">
        <v>2019</v>
      </c>
      <c r="C47" t="s">
        <v>32</v>
      </c>
      <c r="D47">
        <v>1617</v>
      </c>
      <c r="E47">
        <v>1272</v>
      </c>
      <c r="F47">
        <v>2232</v>
      </c>
      <c r="G47">
        <v>852</v>
      </c>
      <c r="H47">
        <v>333</v>
      </c>
      <c r="I47">
        <v>4577</v>
      </c>
      <c r="J47">
        <v>1666</v>
      </c>
      <c r="K47">
        <v>2642</v>
      </c>
      <c r="L47">
        <v>833</v>
      </c>
      <c r="M47">
        <v>662</v>
      </c>
      <c r="N47" t="s">
        <v>81</v>
      </c>
      <c r="O47">
        <f>(D5+D11)</f>
        <v>3152</v>
      </c>
      <c r="P47">
        <f t="shared" ref="P47:X47" si="41">(E5+E11)</f>
        <v>1572</v>
      </c>
      <c r="Q47">
        <f t="shared" si="41"/>
        <v>3604</v>
      </c>
      <c r="R47">
        <f t="shared" si="41"/>
        <v>1403</v>
      </c>
      <c r="S47">
        <f t="shared" si="41"/>
        <v>704</v>
      </c>
      <c r="T47">
        <f t="shared" si="41"/>
        <v>8996</v>
      </c>
      <c r="U47">
        <f t="shared" si="41"/>
        <v>6997</v>
      </c>
      <c r="V47">
        <f t="shared" si="41"/>
        <v>2953</v>
      </c>
      <c r="W47">
        <f t="shared" si="41"/>
        <v>1939</v>
      </c>
      <c r="X47">
        <f t="shared" si="41"/>
        <v>803</v>
      </c>
    </row>
    <row r="48" spans="1:24">
      <c r="C48" t="s">
        <v>33</v>
      </c>
      <c r="D48">
        <v>35839</v>
      </c>
      <c r="E48">
        <v>12959</v>
      </c>
      <c r="F48">
        <v>6256</v>
      </c>
      <c r="G48">
        <v>9327</v>
      </c>
      <c r="H48">
        <v>2018</v>
      </c>
      <c r="I48">
        <v>11217</v>
      </c>
      <c r="J48">
        <v>5338</v>
      </c>
      <c r="K48">
        <v>2498</v>
      </c>
      <c r="L48">
        <v>3203</v>
      </c>
      <c r="M48">
        <v>3215</v>
      </c>
      <c r="N48" t="s">
        <v>82</v>
      </c>
      <c r="O48">
        <f>(D17+D23)</f>
        <v>3223</v>
      </c>
      <c r="P48">
        <f t="shared" ref="P48:X48" si="42">(E17+E23)</f>
        <v>1663</v>
      </c>
      <c r="Q48">
        <f t="shared" si="42"/>
        <v>3514</v>
      </c>
      <c r="R48">
        <f t="shared" si="42"/>
        <v>1544</v>
      </c>
      <c r="S48">
        <f t="shared" si="42"/>
        <v>694</v>
      </c>
      <c r="T48">
        <f t="shared" si="42"/>
        <v>8620</v>
      </c>
      <c r="U48">
        <f t="shared" si="42"/>
        <v>7195</v>
      </c>
      <c r="V48">
        <f t="shared" si="42"/>
        <v>5063</v>
      </c>
      <c r="W48">
        <f t="shared" si="42"/>
        <v>1781</v>
      </c>
      <c r="X48">
        <f t="shared" si="42"/>
        <v>820</v>
      </c>
    </row>
    <row r="49" spans="1:24">
      <c r="C49" t="s">
        <v>34</v>
      </c>
      <c r="D49">
        <v>22468</v>
      </c>
      <c r="E49">
        <v>8685</v>
      </c>
      <c r="F49">
        <v>4137</v>
      </c>
      <c r="G49">
        <v>6256</v>
      </c>
      <c r="H49">
        <v>1935</v>
      </c>
      <c r="I49">
        <v>8419</v>
      </c>
      <c r="J49">
        <v>4818</v>
      </c>
      <c r="K49">
        <v>2231</v>
      </c>
      <c r="L49">
        <v>2752</v>
      </c>
      <c r="M49">
        <v>2952</v>
      </c>
      <c r="N49" t="s">
        <v>83</v>
      </c>
      <c r="O49">
        <f>(D29+D35)</f>
        <v>3310</v>
      </c>
      <c r="P49">
        <f t="shared" ref="P49:X49" si="43">(E29+E35)</f>
        <v>1763</v>
      </c>
      <c r="Q49">
        <f t="shared" si="43"/>
        <v>3703</v>
      </c>
      <c r="R49">
        <f t="shared" si="43"/>
        <v>1748</v>
      </c>
      <c r="S49">
        <f t="shared" si="43"/>
        <v>704</v>
      </c>
      <c r="T49">
        <f t="shared" si="43"/>
        <v>8848</v>
      </c>
      <c r="U49">
        <f t="shared" si="43"/>
        <v>5006</v>
      </c>
      <c r="V49">
        <f t="shared" si="43"/>
        <v>7302</v>
      </c>
      <c r="W49">
        <f t="shared" si="43"/>
        <v>1746</v>
      </c>
      <c r="X49">
        <f t="shared" si="43"/>
        <v>841</v>
      </c>
    </row>
    <row r="50" spans="1:24">
      <c r="C50" t="s">
        <v>43</v>
      </c>
      <c r="D50">
        <v>13547</v>
      </c>
      <c r="E50">
        <v>5811</v>
      </c>
      <c r="F50">
        <v>2589</v>
      </c>
      <c r="G50">
        <v>3687</v>
      </c>
      <c r="H50">
        <v>718</v>
      </c>
      <c r="I50">
        <v>4500</v>
      </c>
      <c r="J50">
        <v>2047</v>
      </c>
      <c r="K50">
        <v>937</v>
      </c>
      <c r="L50">
        <v>1180</v>
      </c>
      <c r="M50">
        <v>1274</v>
      </c>
      <c r="N50" t="s">
        <v>84</v>
      </c>
      <c r="O50">
        <f>(D41+D47)</f>
        <v>3319</v>
      </c>
      <c r="P50">
        <f t="shared" ref="P50:X50" si="44">(E41+E47)</f>
        <v>2169</v>
      </c>
      <c r="Q50">
        <f t="shared" si="44"/>
        <v>4182</v>
      </c>
      <c r="R50">
        <f t="shared" si="44"/>
        <v>1733</v>
      </c>
      <c r="S50">
        <f t="shared" si="44"/>
        <v>698</v>
      </c>
      <c r="T50">
        <f t="shared" si="44"/>
        <v>9373</v>
      </c>
      <c r="U50">
        <f t="shared" si="44"/>
        <v>3051</v>
      </c>
      <c r="V50">
        <f t="shared" si="44"/>
        <v>5396</v>
      </c>
      <c r="W50">
        <f t="shared" si="44"/>
        <v>1717</v>
      </c>
      <c r="X50">
        <f t="shared" si="44"/>
        <v>1094</v>
      </c>
    </row>
    <row r="51" spans="1:24">
      <c r="D51">
        <v>8326</v>
      </c>
      <c r="E51">
        <v>3415</v>
      </c>
      <c r="F51">
        <v>1552</v>
      </c>
      <c r="G51">
        <v>2504</v>
      </c>
      <c r="H51">
        <v>633</v>
      </c>
      <c r="I51">
        <v>3174</v>
      </c>
      <c r="J51">
        <v>1830</v>
      </c>
      <c r="K51">
        <v>856</v>
      </c>
      <c r="L51">
        <v>1011</v>
      </c>
      <c r="M51">
        <v>1153</v>
      </c>
      <c r="N51" t="s">
        <v>87</v>
      </c>
      <c r="O51">
        <f>O28/O27</f>
        <v>1.0054950698299794</v>
      </c>
      <c r="P51">
        <f t="shared" ref="P51:X51" si="45">P28/P27</f>
        <v>0.98678251452200449</v>
      </c>
      <c r="Q51">
        <f t="shared" si="45"/>
        <v>1.4858035120053243</v>
      </c>
      <c r="R51">
        <f t="shared" si="45"/>
        <v>0.93016506922257725</v>
      </c>
      <c r="S51">
        <f t="shared" si="45"/>
        <v>0.92180533213531779</v>
      </c>
      <c r="T51">
        <f t="shared" si="45"/>
        <v>0.79629798003126351</v>
      </c>
      <c r="U51">
        <f t="shared" si="45"/>
        <v>1.0884476607067266</v>
      </c>
      <c r="V51">
        <f t="shared" si="45"/>
        <v>0.86692002643754129</v>
      </c>
      <c r="W51">
        <f t="shared" si="45"/>
        <v>0.81992028847978737</v>
      </c>
      <c r="X51">
        <f t="shared" si="45"/>
        <v>1.1583154580947825</v>
      </c>
    </row>
    <row r="52" spans="1:24">
      <c r="C52" t="s">
        <v>6</v>
      </c>
      <c r="D52">
        <v>1208</v>
      </c>
      <c r="E52">
        <v>995</v>
      </c>
      <c r="F52">
        <v>165</v>
      </c>
      <c r="G52">
        <v>384</v>
      </c>
      <c r="H52">
        <v>61</v>
      </c>
      <c r="I52">
        <v>230</v>
      </c>
      <c r="J52">
        <v>53</v>
      </c>
      <c r="K52">
        <v>74</v>
      </c>
      <c r="L52">
        <v>142</v>
      </c>
      <c r="M52">
        <v>66</v>
      </c>
      <c r="O52">
        <f>O29/O27</f>
        <v>0.84876043947902691</v>
      </c>
      <c r="P52">
        <f t="shared" ref="P52:X52" si="46">P29/P27</f>
        <v>0.99073792926258031</v>
      </c>
      <c r="Q52">
        <f t="shared" si="46"/>
        <v>1.707879856062275</v>
      </c>
      <c r="R52">
        <f t="shared" si="46"/>
        <v>0.81586001967179167</v>
      </c>
      <c r="S52">
        <f t="shared" si="46"/>
        <v>0.92902342192403042</v>
      </c>
      <c r="T52">
        <f t="shared" si="46"/>
        <v>0.73454249883459244</v>
      </c>
      <c r="U52">
        <f t="shared" si="46"/>
        <v>0.94584478818190854</v>
      </c>
      <c r="V52">
        <f t="shared" si="46"/>
        <v>0.68296881168574819</v>
      </c>
      <c r="W52">
        <f t="shared" si="46"/>
        <v>0.6956941253692156</v>
      </c>
      <c r="X52">
        <f t="shared" si="46"/>
        <v>1.1793045981365047</v>
      </c>
    </row>
    <row r="53" spans="1:24">
      <c r="A53">
        <v>2020</v>
      </c>
      <c r="B53">
        <v>2020</v>
      </c>
      <c r="C53" t="s">
        <v>59</v>
      </c>
      <c r="D53">
        <v>1625</v>
      </c>
      <c r="E53">
        <v>1825</v>
      </c>
      <c r="F53">
        <v>1827</v>
      </c>
      <c r="G53">
        <v>901</v>
      </c>
      <c r="H53">
        <v>344</v>
      </c>
      <c r="I53">
        <v>4799</v>
      </c>
      <c r="J53">
        <v>1306</v>
      </c>
      <c r="K53">
        <v>759</v>
      </c>
      <c r="L53">
        <v>666</v>
      </c>
      <c r="M53">
        <v>610</v>
      </c>
      <c r="O53">
        <f>O30/O27</f>
        <v>0.7144965356035281</v>
      </c>
      <c r="P53">
        <f t="shared" ref="P53:X53" si="47">P30/P27</f>
        <v>0.91962936408728313</v>
      </c>
      <c r="Q53">
        <f t="shared" si="47"/>
        <v>1.6537098896649458</v>
      </c>
      <c r="R53">
        <f t="shared" si="47"/>
        <v>0.98589393110989609</v>
      </c>
      <c r="S53">
        <f t="shared" si="47"/>
        <v>0.75878794688840201</v>
      </c>
      <c r="T53">
        <f t="shared" si="47"/>
        <v>0.66353405947887367</v>
      </c>
      <c r="U53">
        <f t="shared" si="47"/>
        <v>0.79134386971864823</v>
      </c>
      <c r="V53">
        <f t="shared" si="47"/>
        <v>0.96946216955332731</v>
      </c>
      <c r="W53">
        <f t="shared" si="47"/>
        <v>0.53479915433403802</v>
      </c>
      <c r="X53">
        <f t="shared" si="47"/>
        <v>0.86170497955901071</v>
      </c>
    </row>
    <row r="54" spans="1:24">
      <c r="N54" t="s">
        <v>88</v>
      </c>
      <c r="O54">
        <f>O32/O31</f>
        <v>1.0763857696990604</v>
      </c>
      <c r="P54">
        <f t="shared" ref="P54:X54" si="48">P32/P31</f>
        <v>1.0578129026715917</v>
      </c>
      <c r="Q54">
        <f t="shared" si="48"/>
        <v>1.5183077214949725</v>
      </c>
      <c r="R54">
        <f t="shared" si="48"/>
        <v>0.93896804835924019</v>
      </c>
      <c r="S54">
        <f t="shared" si="48"/>
        <v>0.96799834246859173</v>
      </c>
      <c r="T54">
        <f t="shared" si="48"/>
        <v>0.85343826139348544</v>
      </c>
      <c r="U54">
        <f t="shared" si="48"/>
        <v>1.0646106579861747</v>
      </c>
      <c r="V54">
        <f t="shared" si="48"/>
        <v>0.50777149097837837</v>
      </c>
      <c r="W54">
        <f t="shared" si="48"/>
        <v>1.0610014802715533</v>
      </c>
      <c r="X54">
        <f t="shared" si="48"/>
        <v>1.2297787861599547</v>
      </c>
    </row>
    <row r="55" spans="1:24">
      <c r="O55">
        <f>O33/O31</f>
        <v>1.0730179851014865</v>
      </c>
      <c r="P55">
        <f t="shared" ref="P55:X55" si="49">P33/P31</f>
        <v>1.2224037120595022</v>
      </c>
      <c r="Q55">
        <f t="shared" si="49"/>
        <v>2.3091187325591864</v>
      </c>
      <c r="R55">
        <f t="shared" si="49"/>
        <v>0.93533333333333346</v>
      </c>
      <c r="S55">
        <f t="shared" si="49"/>
        <v>1.0718954248366013</v>
      </c>
      <c r="T55">
        <f t="shared" si="49"/>
        <v>0.81755036722454044</v>
      </c>
      <c r="U55">
        <f t="shared" si="49"/>
        <v>1.6184157957819039</v>
      </c>
      <c r="V55">
        <f t="shared" si="49"/>
        <v>0.29022346818760375</v>
      </c>
      <c r="W55">
        <f t="shared" si="49"/>
        <v>1.0620785171300635</v>
      </c>
      <c r="X55">
        <f t="shared" si="49"/>
        <v>1.2434809058982939</v>
      </c>
    </row>
    <row r="56" spans="1:24">
      <c r="O56">
        <f>O34/O31</f>
        <v>1.0546802514349609</v>
      </c>
      <c r="P56">
        <f t="shared" ref="P56:X56" si="50">P34/P31</f>
        <v>1.4694967016434586</v>
      </c>
      <c r="Q56">
        <f t="shared" si="50"/>
        <v>2.4417344173441733</v>
      </c>
      <c r="R56">
        <f t="shared" si="50"/>
        <v>0.97149451817657251</v>
      </c>
      <c r="S56">
        <f t="shared" si="50"/>
        <v>0.81742419986141546</v>
      </c>
      <c r="T56">
        <f t="shared" si="50"/>
        <v>0.81329714803850628</v>
      </c>
      <c r="U56">
        <f t="shared" si="50"/>
        <v>2.6795942659007399</v>
      </c>
      <c r="V56">
        <f t="shared" si="50"/>
        <v>0.54725722757598216</v>
      </c>
      <c r="W56">
        <f t="shared" si="50"/>
        <v>1.1169756975697571</v>
      </c>
      <c r="X56">
        <f t="shared" si="50"/>
        <v>0.94737681221036518</v>
      </c>
    </row>
    <row r="57" spans="1:24">
      <c r="N57" t="s">
        <v>89</v>
      </c>
      <c r="O57">
        <f>O36/O35</f>
        <v>1.1130583575587405</v>
      </c>
      <c r="P57">
        <f t="shared" ref="P57:X57" si="51">P36/P35</f>
        <v>1.0974396016167489</v>
      </c>
      <c r="Q57">
        <f t="shared" si="51"/>
        <v>1.1326787549361368</v>
      </c>
      <c r="R57">
        <f t="shared" si="51"/>
        <v>1.0601252158894645</v>
      </c>
      <c r="S57">
        <f t="shared" si="51"/>
        <v>1.0303590524350681</v>
      </c>
      <c r="T57">
        <f t="shared" si="51"/>
        <v>1.1061507643245205</v>
      </c>
      <c r="U57">
        <f t="shared" si="51"/>
        <v>0.95388415637393353</v>
      </c>
      <c r="V57">
        <f t="shared" si="51"/>
        <v>0.57576106918608472</v>
      </c>
      <c r="W57">
        <f t="shared" si="51"/>
        <v>1.2778851669488922</v>
      </c>
      <c r="X57">
        <f t="shared" si="51"/>
        <v>1.1344198534577938</v>
      </c>
    </row>
    <row r="58" spans="1:24">
      <c r="O58">
        <f>O37/O35</f>
        <v>1.3246477996149726</v>
      </c>
      <c r="P58">
        <f t="shared" ref="P58:X58" si="52">P37/P35</f>
        <v>1.221077742776161</v>
      </c>
      <c r="Q58">
        <f t="shared" si="52"/>
        <v>1.6667003007213388</v>
      </c>
      <c r="R58">
        <f t="shared" si="52"/>
        <v>1.2397930505876342</v>
      </c>
      <c r="S58">
        <f t="shared" si="52"/>
        <v>1.108176100628931</v>
      </c>
      <c r="T58">
        <f t="shared" si="52"/>
        <v>1.143755051012435</v>
      </c>
      <c r="U58">
        <f t="shared" si="52"/>
        <v>1.6272202338400645</v>
      </c>
      <c r="V58">
        <f t="shared" si="52"/>
        <v>0.41513146742604601</v>
      </c>
      <c r="W58">
        <f t="shared" si="52"/>
        <v>1.502069205872564</v>
      </c>
      <c r="X58">
        <f t="shared" si="52"/>
        <v>1.0851369050822965</v>
      </c>
    </row>
    <row r="59" spans="1:24">
      <c r="O59">
        <f>O38/O35</f>
        <v>1.5809756446778325</v>
      </c>
      <c r="P59">
        <f t="shared" ref="P59:X59" si="53">P38/P35</f>
        <v>1.9082734362412455</v>
      </c>
      <c r="Q59">
        <f t="shared" si="53"/>
        <v>1.9912227656421844</v>
      </c>
      <c r="R59">
        <f t="shared" si="53"/>
        <v>1.0786523547284113</v>
      </c>
      <c r="S59">
        <f t="shared" si="53"/>
        <v>1.0269917644302682</v>
      </c>
      <c r="T59">
        <f t="shared" si="53"/>
        <v>1.2117692048652133</v>
      </c>
      <c r="U59">
        <f t="shared" si="53"/>
        <v>3.2869030633532619</v>
      </c>
      <c r="V59">
        <f t="shared" si="53"/>
        <v>0.54249649775862696</v>
      </c>
      <c r="W59">
        <f t="shared" si="53"/>
        <v>2.0924937822252474</v>
      </c>
      <c r="X59">
        <f t="shared" si="53"/>
        <v>1.1458109202709379</v>
      </c>
    </row>
    <row r="60" spans="1:24">
      <c r="N60" t="s">
        <v>90</v>
      </c>
      <c r="O60">
        <f>O40/O39</f>
        <v>1.0397524033333054</v>
      </c>
      <c r="P60">
        <f t="shared" ref="P60:X60" si="54">P40/P39</f>
        <v>1.0237483461246926</v>
      </c>
      <c r="Q60">
        <f t="shared" si="54"/>
        <v>1.108430160916825</v>
      </c>
      <c r="R60">
        <f t="shared" si="54"/>
        <v>1.0501863684771033</v>
      </c>
      <c r="S60">
        <f t="shared" si="54"/>
        <v>0.98119018068396802</v>
      </c>
      <c r="T60">
        <f t="shared" si="54"/>
        <v>1.0320906140339319</v>
      </c>
      <c r="U60">
        <f t="shared" si="54"/>
        <v>0.97524195423177928</v>
      </c>
      <c r="V60">
        <f t="shared" si="54"/>
        <v>0.98299886895729971</v>
      </c>
      <c r="W60">
        <f t="shared" si="54"/>
        <v>0.98752357485930331</v>
      </c>
      <c r="X60">
        <f t="shared" si="54"/>
        <v>1.0684979014257197</v>
      </c>
    </row>
    <row r="61" spans="1:24">
      <c r="O61">
        <f>O41/O39</f>
        <v>1.0478003762907966</v>
      </c>
      <c r="P61">
        <f t="shared" ref="P61:X61" si="55">P41/P39</f>
        <v>0.98966325315592019</v>
      </c>
      <c r="Q61">
        <f t="shared" si="55"/>
        <v>1.2327317038999206</v>
      </c>
      <c r="R61">
        <f t="shared" si="55"/>
        <v>1.0814300598446662</v>
      </c>
      <c r="S61">
        <f t="shared" si="55"/>
        <v>0.96046827819762115</v>
      </c>
      <c r="T61">
        <f t="shared" si="55"/>
        <v>1.0276268312097976</v>
      </c>
      <c r="U61">
        <f t="shared" si="55"/>
        <v>0.95099033351820972</v>
      </c>
      <c r="V61">
        <f t="shared" si="55"/>
        <v>0.97690874818591777</v>
      </c>
      <c r="W61">
        <f t="shared" si="55"/>
        <v>0.9839015718416757</v>
      </c>
      <c r="X61">
        <f t="shared" si="55"/>
        <v>1.0291327640826977</v>
      </c>
    </row>
    <row r="62" spans="1:24">
      <c r="O62">
        <f>O42/O39</f>
        <v>1.0710370460231615</v>
      </c>
      <c r="P62">
        <f t="shared" ref="P62:X62" si="56">P42/P39</f>
        <v>1.1942213172118985</v>
      </c>
      <c r="Q62">
        <f t="shared" si="56"/>
        <v>1.3485925236906366</v>
      </c>
      <c r="R62">
        <f t="shared" si="56"/>
        <v>1.0946400524216404</v>
      </c>
      <c r="S62">
        <f t="shared" si="56"/>
        <v>0.95332261087383541</v>
      </c>
      <c r="T62">
        <f t="shared" si="56"/>
        <v>0.98863022155542268</v>
      </c>
      <c r="U62">
        <f t="shared" si="56"/>
        <v>0.97069568428476416</v>
      </c>
      <c r="V62">
        <f t="shared" si="56"/>
        <v>0.96102857155804144</v>
      </c>
      <c r="W62">
        <f t="shared" si="56"/>
        <v>1.001869519290421</v>
      </c>
      <c r="X62">
        <f t="shared" si="56"/>
        <v>1.0421945765454499</v>
      </c>
    </row>
    <row r="63" spans="1:24">
      <c r="N63" t="s">
        <v>85</v>
      </c>
      <c r="O63">
        <f>O44/O43</f>
        <v>1.058457711442786</v>
      </c>
      <c r="P63">
        <f t="shared" ref="P63:X63" si="57">P44/P43</f>
        <v>1.035796766743649</v>
      </c>
      <c r="Q63">
        <f t="shared" si="57"/>
        <v>1.1123787792355961</v>
      </c>
      <c r="R63">
        <f t="shared" si="57"/>
        <v>1.0161476355247983</v>
      </c>
      <c r="S63">
        <f t="shared" si="57"/>
        <v>1.0766961651917404</v>
      </c>
      <c r="T63">
        <f t="shared" si="57"/>
        <v>1.1836130306021717</v>
      </c>
      <c r="U63">
        <f t="shared" si="57"/>
        <v>0.3824910245788456</v>
      </c>
      <c r="V63">
        <f t="shared" si="57"/>
        <v>0.60554089709762537</v>
      </c>
      <c r="W63">
        <f t="shared" si="57"/>
        <v>1.0255220417633411</v>
      </c>
      <c r="X63">
        <f t="shared" si="57"/>
        <v>1.0562347188264058</v>
      </c>
    </row>
    <row r="64" spans="1:24">
      <c r="O64">
        <f>O45/O43</f>
        <v>1.0055970149253732</v>
      </c>
      <c r="P64">
        <f t="shared" ref="P64:X64" si="58">P45/P43</f>
        <v>1.4688221709006928</v>
      </c>
      <c r="Q64">
        <f t="shared" si="58"/>
        <v>1.2732458642327438</v>
      </c>
      <c r="R64">
        <f t="shared" si="58"/>
        <v>0.98269896193771622</v>
      </c>
      <c r="S64">
        <f t="shared" si="58"/>
        <v>0.98230088495575218</v>
      </c>
      <c r="T64">
        <f t="shared" si="58"/>
        <v>1.1295656465942745</v>
      </c>
      <c r="U64">
        <f t="shared" si="58"/>
        <v>0.460093896713615</v>
      </c>
      <c r="V64">
        <f t="shared" si="58"/>
        <v>0.58091468777484612</v>
      </c>
      <c r="W64">
        <f t="shared" si="58"/>
        <v>0.96635730858468682</v>
      </c>
      <c r="X64">
        <f t="shared" si="58"/>
        <v>1.6185819070904646</v>
      </c>
    </row>
    <row r="65" spans="14:24">
      <c r="O65">
        <f>O46/O43</f>
        <v>1.0105721393034826</v>
      </c>
      <c r="P65">
        <f t="shared" ref="P65:X65" si="59">P46/P43</f>
        <v>2.1073903002309469</v>
      </c>
      <c r="Q65">
        <f t="shared" si="59"/>
        <v>1.0422133485453509</v>
      </c>
      <c r="R65">
        <f t="shared" si="59"/>
        <v>1.0392156862745099</v>
      </c>
      <c r="S65">
        <f t="shared" si="59"/>
        <v>1.0147492625368733</v>
      </c>
      <c r="T65">
        <f t="shared" si="59"/>
        <v>1.1843534057255676</v>
      </c>
      <c r="U65">
        <f t="shared" si="59"/>
        <v>0.36067384700359018</v>
      </c>
      <c r="V65">
        <f t="shared" si="59"/>
        <v>0.16688654353562005</v>
      </c>
      <c r="W65">
        <f t="shared" si="59"/>
        <v>0.77262180974477956</v>
      </c>
      <c r="X65">
        <f t="shared" si="59"/>
        <v>1.4914425427872862</v>
      </c>
    </row>
    <row r="66" spans="14:24">
      <c r="N66" t="s">
        <v>86</v>
      </c>
      <c r="O66">
        <f>O48/O47</f>
        <v>1.0225253807106598</v>
      </c>
      <c r="P66">
        <f t="shared" ref="P66:X66" si="60">P48/P47</f>
        <v>1.0578880407124682</v>
      </c>
      <c r="Q66">
        <f t="shared" si="60"/>
        <v>0.97502774694783578</v>
      </c>
      <c r="R66">
        <f t="shared" si="60"/>
        <v>1.1004989308624376</v>
      </c>
      <c r="S66">
        <f t="shared" si="60"/>
        <v>0.98579545454545459</v>
      </c>
      <c r="T66">
        <f t="shared" si="60"/>
        <v>0.9582036460649177</v>
      </c>
      <c r="U66">
        <f t="shared" si="60"/>
        <v>1.0282978419322566</v>
      </c>
      <c r="V66">
        <f t="shared" si="60"/>
        <v>1.7145275990518116</v>
      </c>
      <c r="W66">
        <f t="shared" si="60"/>
        <v>0.91851469829809185</v>
      </c>
      <c r="X66">
        <f t="shared" si="60"/>
        <v>1.0211706102117062</v>
      </c>
    </row>
    <row r="67" spans="14:24">
      <c r="O67">
        <f>O49/O47</f>
        <v>1.0501269035532994</v>
      </c>
      <c r="P67">
        <f t="shared" ref="P67:X67" si="61">P49/P47</f>
        <v>1.1215012722646311</v>
      </c>
      <c r="Q67">
        <f t="shared" si="61"/>
        <v>1.0274694783573808</v>
      </c>
      <c r="R67">
        <f t="shared" si="61"/>
        <v>1.2459016393442623</v>
      </c>
      <c r="S67">
        <f t="shared" si="61"/>
        <v>1</v>
      </c>
      <c r="T67">
        <f t="shared" si="61"/>
        <v>0.98354824366385063</v>
      </c>
      <c r="U67">
        <f t="shared" si="61"/>
        <v>0.71544947834786332</v>
      </c>
      <c r="V67">
        <f t="shared" si="61"/>
        <v>2.4727395868608193</v>
      </c>
      <c r="W67">
        <f t="shared" si="61"/>
        <v>0.90046415678184633</v>
      </c>
      <c r="X67">
        <f t="shared" si="61"/>
        <v>1.0473225404732254</v>
      </c>
    </row>
    <row r="68" spans="14:24">
      <c r="O68">
        <f>O50/O47</f>
        <v>1.0529822335025381</v>
      </c>
      <c r="P68">
        <f t="shared" ref="P68:X68" si="62">P50/P47</f>
        <v>1.3797709923664123</v>
      </c>
      <c r="Q68">
        <f t="shared" si="62"/>
        <v>1.1603773584905661</v>
      </c>
      <c r="R68">
        <f t="shared" si="62"/>
        <v>1.2352102637205986</v>
      </c>
      <c r="S68">
        <f t="shared" si="62"/>
        <v>0.99147727272727271</v>
      </c>
      <c r="T68">
        <f t="shared" si="62"/>
        <v>1.0419075144508672</v>
      </c>
      <c r="U68">
        <f t="shared" si="62"/>
        <v>0.43604401886522798</v>
      </c>
      <c r="V68">
        <f t="shared" si="62"/>
        <v>1.8272942770064342</v>
      </c>
      <c r="W68">
        <f t="shared" si="62"/>
        <v>0.8855079938112429</v>
      </c>
      <c r="X68">
        <f t="shared" si="62"/>
        <v>1.3623910336239102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 new-simp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2022-08-05T07:09:33Z</dcterms:modified>
</cp:coreProperties>
</file>