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9611EE5A-6100-44EC-906C-B550752493D1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factors" sheetId="37" r:id="rId1"/>
    <sheet name="without increment" sheetId="33" r:id="rId2"/>
    <sheet name="with increment" sheetId="32" r:id="rId3"/>
    <sheet name="Table5" sheetId="3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4" i="32" l="1"/>
  <c r="M141" i="32"/>
  <c r="L141" i="32"/>
  <c r="K141" i="32"/>
  <c r="J141" i="32"/>
  <c r="M142" i="32"/>
  <c r="L142" i="32"/>
  <c r="K142" i="32"/>
  <c r="J142" i="32"/>
  <c r="M143" i="32"/>
  <c r="L143" i="32"/>
  <c r="K143" i="32"/>
  <c r="J143" i="32"/>
  <c r="M144" i="32"/>
  <c r="L144" i="32"/>
  <c r="K144" i="32"/>
  <c r="J144" i="32"/>
  <c r="I143" i="32"/>
  <c r="I142" i="32"/>
  <c r="I141" i="32"/>
  <c r="H144" i="32"/>
  <c r="H143" i="32"/>
  <c r="H142" i="32"/>
  <c r="H141" i="32"/>
  <c r="N144" i="33"/>
  <c r="M144" i="33"/>
  <c r="L144" i="33"/>
  <c r="K144" i="33"/>
  <c r="J144" i="33"/>
  <c r="I144" i="33"/>
  <c r="N143" i="33"/>
  <c r="M143" i="33"/>
  <c r="L143" i="33"/>
  <c r="K143" i="33"/>
  <c r="J143" i="33"/>
  <c r="I143" i="33"/>
  <c r="N142" i="33"/>
  <c r="M142" i="33"/>
  <c r="L142" i="33"/>
  <c r="K142" i="33"/>
  <c r="J142" i="33"/>
  <c r="I142" i="33"/>
  <c r="N141" i="33"/>
  <c r="M141" i="33"/>
  <c r="L141" i="33"/>
  <c r="K141" i="33"/>
  <c r="J141" i="33"/>
  <c r="I141" i="33"/>
  <c r="N2" i="37" l="1"/>
  <c r="O2" i="37"/>
  <c r="M12" i="37"/>
  <c r="L12" i="37"/>
  <c r="J13" i="37"/>
  <c r="B12" i="37"/>
  <c r="C12" i="37"/>
  <c r="D12" i="37"/>
  <c r="E12" i="37"/>
  <c r="F12" i="37"/>
  <c r="G12" i="37"/>
  <c r="H12" i="37"/>
  <c r="I12" i="37"/>
  <c r="J12" i="37"/>
  <c r="A12" i="37"/>
  <c r="L3" i="37"/>
  <c r="L4" i="37"/>
  <c r="L5" i="37"/>
  <c r="L6" i="37"/>
  <c r="L7" i="37"/>
  <c r="L8" i="37"/>
  <c r="L9" i="37"/>
  <c r="L10" i="37"/>
  <c r="L11" i="37"/>
  <c r="L2" i="37"/>
  <c r="O144" i="33" l="1"/>
  <c r="P144" i="33" s="1"/>
  <c r="O143" i="33"/>
  <c r="P143" i="33" s="1"/>
  <c r="O142" i="33"/>
  <c r="P142" i="33" s="1"/>
  <c r="O141" i="33"/>
  <c r="P141" i="33" s="1"/>
  <c r="AG143" i="33" l="1"/>
  <c r="AF143" i="33"/>
  <c r="AE143" i="33"/>
  <c r="AD143" i="33"/>
  <c r="AC143" i="33"/>
  <c r="AB143" i="33"/>
  <c r="AA143" i="33"/>
  <c r="Z143" i="33"/>
  <c r="Y143" i="33"/>
  <c r="X143" i="33"/>
  <c r="W143" i="33"/>
  <c r="V143" i="33"/>
  <c r="U143" i="33"/>
  <c r="AG142" i="33"/>
  <c r="AG144" i="33" s="1"/>
  <c r="AF142" i="33"/>
  <c r="AE142" i="33"/>
  <c r="AD142" i="33"/>
  <c r="AC142" i="33"/>
  <c r="AC144" i="33" s="1"/>
  <c r="AB142" i="33"/>
  <c r="AA142" i="33"/>
  <c r="Z142" i="33"/>
  <c r="Y142" i="33"/>
  <c r="Y144" i="33" s="1"/>
  <c r="X142" i="33"/>
  <c r="W142" i="33"/>
  <c r="V142" i="33"/>
  <c r="U142" i="33"/>
  <c r="U144" i="33" s="1"/>
  <c r="AG141" i="33"/>
  <c r="AF141" i="33"/>
  <c r="AF144" i="33" s="1"/>
  <c r="AE141" i="33"/>
  <c r="AE144" i="33" s="1"/>
  <c r="AD141" i="33"/>
  <c r="AD144" i="33" s="1"/>
  <c r="AC141" i="33"/>
  <c r="AB141" i="33"/>
  <c r="AB144" i="33" s="1"/>
  <c r="AA141" i="33"/>
  <c r="AA144" i="33" s="1"/>
  <c r="Z141" i="33"/>
  <c r="Z144" i="33" s="1"/>
  <c r="Y141" i="33"/>
  <c r="X141" i="33"/>
  <c r="X144" i="33" s="1"/>
  <c r="W141" i="33"/>
  <c r="W144" i="33" s="1"/>
  <c r="V141" i="33"/>
  <c r="V144" i="33" s="1"/>
  <c r="U141" i="33"/>
  <c r="G131" i="33"/>
  <c r="H130" i="33"/>
  <c r="G130" i="33"/>
  <c r="P124" i="33"/>
  <c r="M112" i="33"/>
  <c r="L112" i="33"/>
  <c r="K112" i="33"/>
  <c r="J112" i="33"/>
  <c r="M111" i="33"/>
  <c r="J111" i="33"/>
  <c r="I111" i="33"/>
  <c r="M110" i="33"/>
  <c r="L110" i="33"/>
  <c r="L111" i="33" s="1"/>
  <c r="K110" i="33"/>
  <c r="K111" i="33" s="1"/>
  <c r="J110" i="33"/>
  <c r="I110" i="33"/>
  <c r="H110" i="33"/>
  <c r="H111" i="33" s="1"/>
  <c r="Q106" i="33"/>
  <c r="P108" i="33"/>
  <c r="O108" i="33"/>
  <c r="P107" i="33"/>
  <c r="O107" i="33"/>
  <c r="P106" i="33"/>
  <c r="O106" i="33"/>
  <c r="M106" i="33"/>
  <c r="L106" i="33"/>
  <c r="G103" i="33"/>
  <c r="F103" i="33"/>
  <c r="E103" i="33"/>
  <c r="D103" i="33"/>
  <c r="G102" i="33"/>
  <c r="F102" i="33"/>
  <c r="E102" i="33"/>
  <c r="D102" i="33"/>
  <c r="C102" i="33"/>
  <c r="B102" i="33"/>
  <c r="BM101" i="33"/>
  <c r="BJ101" i="33"/>
  <c r="BI101" i="33"/>
  <c r="BH101" i="33"/>
  <c r="BG101" i="33"/>
  <c r="BF101" i="33"/>
  <c r="BE101" i="33"/>
  <c r="BD101" i="33"/>
  <c r="BC101" i="33"/>
  <c r="BB101" i="33"/>
  <c r="BA101" i="33"/>
  <c r="AZ101" i="33"/>
  <c r="AY101" i="33"/>
  <c r="AW101" i="33"/>
  <c r="AT101" i="33"/>
  <c r="AS101" i="33"/>
  <c r="AR101" i="33"/>
  <c r="AQ101" i="33"/>
  <c r="AP101" i="33"/>
  <c r="AO101" i="33"/>
  <c r="AN101" i="33"/>
  <c r="AM101" i="33"/>
  <c r="AL101" i="33"/>
  <c r="AX101" i="33" s="1"/>
  <c r="AK101" i="33"/>
  <c r="AV101" i="33" s="1"/>
  <c r="AJ101" i="33"/>
  <c r="AU101" i="33" s="1"/>
  <c r="AI101" i="33"/>
  <c r="AH101" i="33"/>
  <c r="AG101" i="33"/>
  <c r="BQ101" i="33" s="1"/>
  <c r="AF101" i="33"/>
  <c r="AE101" i="33"/>
  <c r="BP101" i="33" s="1"/>
  <c r="AD101" i="33"/>
  <c r="BO101" i="33" s="1"/>
  <c r="AC101" i="33"/>
  <c r="AB101" i="33"/>
  <c r="AA101" i="33"/>
  <c r="Z101" i="33"/>
  <c r="Y101" i="33"/>
  <c r="X101" i="33"/>
  <c r="W101" i="33"/>
  <c r="V101" i="33"/>
  <c r="U101" i="33"/>
  <c r="T101" i="33"/>
  <c r="S101" i="33"/>
  <c r="R101" i="33"/>
  <c r="BL100" i="33"/>
  <c r="BJ100" i="33"/>
  <c r="BI100" i="33"/>
  <c r="BH100" i="33"/>
  <c r="BG100" i="33"/>
  <c r="BF100" i="33"/>
  <c r="BE100" i="33"/>
  <c r="BD100" i="33"/>
  <c r="BC100" i="33"/>
  <c r="BB100" i="33"/>
  <c r="BA100" i="33"/>
  <c r="AZ100" i="33"/>
  <c r="AY100" i="33"/>
  <c r="AX100" i="33"/>
  <c r="AT100" i="33"/>
  <c r="AS100" i="33"/>
  <c r="AR100" i="33"/>
  <c r="AQ100" i="33"/>
  <c r="AP100" i="33"/>
  <c r="AO100" i="33"/>
  <c r="AN100" i="33"/>
  <c r="AM100" i="33"/>
  <c r="AL100" i="33"/>
  <c r="AW100" i="33" s="1"/>
  <c r="AK100" i="33"/>
  <c r="AJ100" i="33"/>
  <c r="AV100" i="33" s="1"/>
  <c r="AI100" i="33"/>
  <c r="AH100" i="33"/>
  <c r="AG100" i="33"/>
  <c r="BQ100" i="33" s="1"/>
  <c r="AF100" i="33"/>
  <c r="AE100" i="33"/>
  <c r="BP100" i="33" s="1"/>
  <c r="AD100" i="33"/>
  <c r="AC100" i="33"/>
  <c r="AB100" i="33"/>
  <c r="AA100" i="33"/>
  <c r="Z100" i="33"/>
  <c r="Y100" i="33"/>
  <c r="X100" i="33"/>
  <c r="W100" i="33"/>
  <c r="V100" i="33"/>
  <c r="U100" i="33"/>
  <c r="T100" i="33"/>
  <c r="S100" i="33"/>
  <c r="R100" i="33"/>
  <c r="BO99" i="33"/>
  <c r="BK99" i="33"/>
  <c r="BJ99" i="33"/>
  <c r="BI99" i="33"/>
  <c r="BH99" i="33"/>
  <c r="BG99" i="33"/>
  <c r="BF99" i="33"/>
  <c r="BE99" i="33"/>
  <c r="BD99" i="33"/>
  <c r="BC99" i="33"/>
  <c r="BB99" i="33"/>
  <c r="BA99" i="33"/>
  <c r="AZ99" i="33"/>
  <c r="AY99" i="33"/>
  <c r="AT99" i="33"/>
  <c r="AS99" i="33"/>
  <c r="AR99" i="33"/>
  <c r="AQ99" i="33"/>
  <c r="AP99" i="33"/>
  <c r="AO99" i="33"/>
  <c r="AN99" i="33"/>
  <c r="AM99" i="33"/>
  <c r="AL99" i="33"/>
  <c r="AX99" i="33" s="1"/>
  <c r="AK99" i="33"/>
  <c r="AW99" i="33" s="1"/>
  <c r="AJ99" i="33"/>
  <c r="AI99" i="33"/>
  <c r="AU99" i="33" s="1"/>
  <c r="AH99" i="33"/>
  <c r="AG99" i="33"/>
  <c r="BQ99" i="33" s="1"/>
  <c r="AF99" i="33"/>
  <c r="AE99" i="33"/>
  <c r="AD99" i="33"/>
  <c r="AC99" i="33"/>
  <c r="AB99" i="33"/>
  <c r="AA99" i="33"/>
  <c r="Z99" i="33"/>
  <c r="Y99" i="33"/>
  <c r="X99" i="33"/>
  <c r="W99" i="33"/>
  <c r="V99" i="33"/>
  <c r="U99" i="33"/>
  <c r="T99" i="33"/>
  <c r="S99" i="33"/>
  <c r="R99" i="33"/>
  <c r="BP98" i="33"/>
  <c r="BL98" i="33"/>
  <c r="BJ98" i="33"/>
  <c r="BI98" i="33"/>
  <c r="BH98" i="33"/>
  <c r="BG98" i="33"/>
  <c r="BF98" i="33"/>
  <c r="BE98" i="33"/>
  <c r="BD98" i="33"/>
  <c r="BC98" i="33"/>
  <c r="BB98" i="33"/>
  <c r="BA98" i="33"/>
  <c r="AZ98" i="33"/>
  <c r="AY98" i="33"/>
  <c r="AV98" i="33"/>
  <c r="AT98" i="33"/>
  <c r="AS98" i="33"/>
  <c r="AR98" i="33"/>
  <c r="AQ98" i="33"/>
  <c r="AP98" i="33"/>
  <c r="AO98" i="33"/>
  <c r="AN98" i="33"/>
  <c r="AM98" i="33"/>
  <c r="AL98" i="33"/>
  <c r="AK98" i="33"/>
  <c r="AJ98" i="33"/>
  <c r="AU98" i="33" s="1"/>
  <c r="AI98" i="33"/>
  <c r="AH98" i="33"/>
  <c r="AG98" i="33"/>
  <c r="BQ98" i="33" s="1"/>
  <c r="AF98" i="33"/>
  <c r="AE98" i="33"/>
  <c r="AD98" i="33"/>
  <c r="BO98" i="33" s="1"/>
  <c r="AC98" i="33"/>
  <c r="AB98" i="33"/>
  <c r="AA98" i="33"/>
  <c r="Z98" i="33"/>
  <c r="Y98" i="33"/>
  <c r="X98" i="33"/>
  <c r="W98" i="33"/>
  <c r="V98" i="33"/>
  <c r="U98" i="33"/>
  <c r="T98" i="33"/>
  <c r="S98" i="33"/>
  <c r="R98" i="33"/>
  <c r="BQ97" i="33"/>
  <c r="BO97" i="33"/>
  <c r="BK97" i="33"/>
  <c r="BJ97" i="33"/>
  <c r="BI97" i="33"/>
  <c r="BH97" i="33"/>
  <c r="BG97" i="33"/>
  <c r="BF97" i="33"/>
  <c r="BE97" i="33"/>
  <c r="BD97" i="33"/>
  <c r="BC97" i="33"/>
  <c r="BB97" i="33"/>
  <c r="BA97" i="33"/>
  <c r="AZ97" i="33"/>
  <c r="AY97" i="33"/>
  <c r="AW97" i="33"/>
  <c r="AT97" i="33"/>
  <c r="AS97" i="33"/>
  <c r="AR97" i="33"/>
  <c r="AQ97" i="33"/>
  <c r="AP97" i="33"/>
  <c r="AO97" i="33"/>
  <c r="AN97" i="33"/>
  <c r="AM97" i="33"/>
  <c r="AL97" i="33"/>
  <c r="AX97" i="33" s="1"/>
  <c r="AK97" i="33"/>
  <c r="AV97" i="33" s="1"/>
  <c r="AJ97" i="33"/>
  <c r="AI97" i="33"/>
  <c r="AU97" i="33" s="1"/>
  <c r="AH97" i="33"/>
  <c r="AG97" i="33"/>
  <c r="BM97" i="33" s="1"/>
  <c r="AF97" i="33"/>
  <c r="AE97" i="33"/>
  <c r="BP97" i="33" s="1"/>
  <c r="AD97" i="33"/>
  <c r="AC97" i="33"/>
  <c r="AB97" i="33"/>
  <c r="AA97" i="33"/>
  <c r="Z97" i="33"/>
  <c r="Y97" i="33"/>
  <c r="X97" i="33"/>
  <c r="W97" i="33"/>
  <c r="V97" i="33"/>
  <c r="U97" i="33"/>
  <c r="T97" i="33"/>
  <c r="S97" i="33"/>
  <c r="R97" i="33"/>
  <c r="BP96" i="33"/>
  <c r="BL96" i="33"/>
  <c r="BJ96" i="33"/>
  <c r="BI96" i="33"/>
  <c r="BH96" i="33"/>
  <c r="BG96" i="33"/>
  <c r="BF96" i="33"/>
  <c r="BE96" i="33"/>
  <c r="BD96" i="33"/>
  <c r="BC96" i="33"/>
  <c r="BB96" i="33"/>
  <c r="BA96" i="33"/>
  <c r="AZ96" i="33"/>
  <c r="AY96" i="33"/>
  <c r="AX96" i="33"/>
  <c r="AT96" i="33"/>
  <c r="AS96" i="33"/>
  <c r="AR96" i="33"/>
  <c r="AQ96" i="33"/>
  <c r="AP96" i="33"/>
  <c r="AO96" i="33"/>
  <c r="AN96" i="33"/>
  <c r="AM96" i="33"/>
  <c r="AL96" i="33"/>
  <c r="AW96" i="33" s="1"/>
  <c r="AK96" i="33"/>
  <c r="AJ96" i="33"/>
  <c r="AV96" i="33" s="1"/>
  <c r="AI96" i="33"/>
  <c r="AH96" i="33"/>
  <c r="AG96" i="33"/>
  <c r="BQ96" i="33" s="1"/>
  <c r="AF96" i="33"/>
  <c r="AE96" i="33"/>
  <c r="AD96" i="33"/>
  <c r="AC96" i="33"/>
  <c r="AB96" i="33"/>
  <c r="AA96" i="33"/>
  <c r="Z96" i="33"/>
  <c r="Y96" i="33"/>
  <c r="X96" i="33"/>
  <c r="W96" i="33"/>
  <c r="V96" i="33"/>
  <c r="U96" i="33"/>
  <c r="T96" i="33"/>
  <c r="S96" i="33"/>
  <c r="R96" i="33"/>
  <c r="BO95" i="33"/>
  <c r="BK95" i="33"/>
  <c r="BJ95" i="33"/>
  <c r="BI95" i="33"/>
  <c r="BH95" i="33"/>
  <c r="BG95" i="33"/>
  <c r="BF95" i="33"/>
  <c r="BE95" i="33"/>
  <c r="BD95" i="33"/>
  <c r="BC95" i="33"/>
  <c r="BB95" i="33"/>
  <c r="BA95" i="33"/>
  <c r="AZ95" i="33"/>
  <c r="AY95" i="33"/>
  <c r="AT95" i="33"/>
  <c r="AS95" i="33"/>
  <c r="AR95" i="33"/>
  <c r="AQ95" i="33"/>
  <c r="AP95" i="33"/>
  <c r="AO95" i="33"/>
  <c r="AN95" i="33"/>
  <c r="AM95" i="33"/>
  <c r="AL95" i="33"/>
  <c r="AX95" i="33" s="1"/>
  <c r="AK95" i="33"/>
  <c r="AW95" i="33" s="1"/>
  <c r="AJ95" i="33"/>
  <c r="AI95" i="33"/>
  <c r="AU95" i="33" s="1"/>
  <c r="AH95" i="33"/>
  <c r="AG95" i="33"/>
  <c r="BQ95" i="33" s="1"/>
  <c r="AF95" i="33"/>
  <c r="AE95" i="33"/>
  <c r="AD95" i="33"/>
  <c r="AC95" i="33"/>
  <c r="AB95" i="33"/>
  <c r="AA95" i="33"/>
  <c r="Z95" i="33"/>
  <c r="Y95" i="33"/>
  <c r="X95" i="33"/>
  <c r="W95" i="33"/>
  <c r="V95" i="33"/>
  <c r="U95" i="33"/>
  <c r="T95" i="33"/>
  <c r="S95" i="33"/>
  <c r="R95" i="33"/>
  <c r="BP94" i="33"/>
  <c r="BL94" i="33"/>
  <c r="BJ94" i="33"/>
  <c r="BI94" i="33"/>
  <c r="BH94" i="33"/>
  <c r="BG94" i="33"/>
  <c r="BF94" i="33"/>
  <c r="BE94" i="33"/>
  <c r="BD94" i="33"/>
  <c r="BC94" i="33"/>
  <c r="BB94" i="33"/>
  <c r="BA94" i="33"/>
  <c r="AZ94" i="33"/>
  <c r="AY94" i="33"/>
  <c r="AV94" i="33"/>
  <c r="AT94" i="33"/>
  <c r="AS94" i="33"/>
  <c r="AR94" i="33"/>
  <c r="AQ94" i="33"/>
  <c r="AP94" i="33"/>
  <c r="AO94" i="33"/>
  <c r="AN94" i="33"/>
  <c r="AM94" i="33"/>
  <c r="AL94" i="33"/>
  <c r="AK94" i="33"/>
  <c r="AJ94" i="33"/>
  <c r="AU94" i="33" s="1"/>
  <c r="AI94" i="33"/>
  <c r="AH94" i="33"/>
  <c r="AG94" i="33"/>
  <c r="BQ94" i="33" s="1"/>
  <c r="AF94" i="33"/>
  <c r="AE94" i="33"/>
  <c r="AD94" i="33"/>
  <c r="BO94" i="33" s="1"/>
  <c r="AC94" i="33"/>
  <c r="AB94" i="33"/>
  <c r="AA94" i="33"/>
  <c r="Z94" i="33"/>
  <c r="Y94" i="33"/>
  <c r="X94" i="33"/>
  <c r="W94" i="33"/>
  <c r="V94" i="33"/>
  <c r="U94" i="33"/>
  <c r="T94" i="33"/>
  <c r="S94" i="33"/>
  <c r="R94" i="33"/>
  <c r="BQ93" i="33"/>
  <c r="BO93" i="33"/>
  <c r="BK93" i="33"/>
  <c r="BJ93" i="33"/>
  <c r="BI93" i="33"/>
  <c r="BH93" i="33"/>
  <c r="BG93" i="33"/>
  <c r="BF93" i="33"/>
  <c r="BE93" i="33"/>
  <c r="BD93" i="33"/>
  <c r="BC93" i="33"/>
  <c r="BB93" i="33"/>
  <c r="BA93" i="33"/>
  <c r="AZ93" i="33"/>
  <c r="AY93" i="33"/>
  <c r="AW93" i="33"/>
  <c r="AT93" i="33"/>
  <c r="AS93" i="33"/>
  <c r="AR93" i="33"/>
  <c r="AQ93" i="33"/>
  <c r="AP93" i="33"/>
  <c r="AO93" i="33"/>
  <c r="AN93" i="33"/>
  <c r="AM93" i="33"/>
  <c r="AL93" i="33"/>
  <c r="AX93" i="33" s="1"/>
  <c r="AK93" i="33"/>
  <c r="AV93" i="33" s="1"/>
  <c r="AJ93" i="33"/>
  <c r="AI93" i="33"/>
  <c r="AU93" i="33" s="1"/>
  <c r="AH93" i="33"/>
  <c r="AG93" i="33"/>
  <c r="BM93" i="33" s="1"/>
  <c r="AF93" i="33"/>
  <c r="AE93" i="33"/>
  <c r="BP93" i="33" s="1"/>
  <c r="AD93" i="33"/>
  <c r="AC93" i="33"/>
  <c r="AB93" i="33"/>
  <c r="AA93" i="33"/>
  <c r="Z93" i="33"/>
  <c r="Y93" i="33"/>
  <c r="X93" i="33"/>
  <c r="W93" i="33"/>
  <c r="V93" i="33"/>
  <c r="U93" i="33"/>
  <c r="T93" i="33"/>
  <c r="S93" i="33"/>
  <c r="R93" i="33"/>
  <c r="BP92" i="33"/>
  <c r="BL92" i="33"/>
  <c r="BJ92" i="33"/>
  <c r="BI92" i="33"/>
  <c r="BH92" i="33"/>
  <c r="BG92" i="33"/>
  <c r="BF92" i="33"/>
  <c r="BE92" i="33"/>
  <c r="BD92" i="33"/>
  <c r="BC92" i="33"/>
  <c r="BB92" i="33"/>
  <c r="BA92" i="33"/>
  <c r="AZ92" i="33"/>
  <c r="AY92" i="33"/>
  <c r="AT92" i="33"/>
  <c r="AS92" i="33"/>
  <c r="AR92" i="33"/>
  <c r="AQ92" i="33"/>
  <c r="AP92" i="33"/>
  <c r="AO92" i="33"/>
  <c r="AN92" i="33"/>
  <c r="AM92" i="33"/>
  <c r="AL92" i="33"/>
  <c r="AK92" i="33"/>
  <c r="AJ92" i="33"/>
  <c r="AU92" i="33" s="1"/>
  <c r="AI92" i="33"/>
  <c r="AH92" i="33"/>
  <c r="AG92" i="33"/>
  <c r="BQ92" i="33" s="1"/>
  <c r="AF92" i="33"/>
  <c r="AE92" i="33"/>
  <c r="AD92" i="33"/>
  <c r="AC92" i="33"/>
  <c r="AB92" i="33"/>
  <c r="AA92" i="33"/>
  <c r="Z92" i="33"/>
  <c r="Y92" i="33"/>
  <c r="X92" i="33"/>
  <c r="W92" i="33"/>
  <c r="V92" i="33"/>
  <c r="U92" i="33"/>
  <c r="T92" i="33"/>
  <c r="S92" i="33"/>
  <c r="R92" i="33"/>
  <c r="BO91" i="33"/>
  <c r="BK91" i="33"/>
  <c r="BJ91" i="33"/>
  <c r="BI91" i="33"/>
  <c r="BH91" i="33"/>
  <c r="BG91" i="33"/>
  <c r="BF91" i="33"/>
  <c r="BE91" i="33"/>
  <c r="BD91" i="33"/>
  <c r="BC91" i="33"/>
  <c r="BB91" i="33"/>
  <c r="BA91" i="33"/>
  <c r="AZ91" i="33"/>
  <c r="AY91" i="33"/>
  <c r="AT91" i="33"/>
  <c r="AS91" i="33"/>
  <c r="AR91" i="33"/>
  <c r="AQ91" i="33"/>
  <c r="AP91" i="33"/>
  <c r="AO91" i="33"/>
  <c r="AN91" i="33"/>
  <c r="AM91" i="33"/>
  <c r="AL91" i="33"/>
  <c r="AX91" i="33" s="1"/>
  <c r="AK91" i="33"/>
  <c r="AJ91" i="33"/>
  <c r="AI91" i="33"/>
  <c r="AU91" i="33" s="1"/>
  <c r="AH91" i="33"/>
  <c r="AG91" i="33"/>
  <c r="AF91" i="33"/>
  <c r="AE91" i="33"/>
  <c r="AD91" i="33"/>
  <c r="AC91" i="33"/>
  <c r="AB91" i="33"/>
  <c r="AA91" i="33"/>
  <c r="Z91" i="33"/>
  <c r="Y91" i="33"/>
  <c r="X91" i="33"/>
  <c r="W91" i="33"/>
  <c r="V91" i="33"/>
  <c r="U91" i="33"/>
  <c r="T91" i="33"/>
  <c r="S91" i="33"/>
  <c r="R91" i="33"/>
  <c r="BJ90" i="33"/>
  <c r="BI90" i="33"/>
  <c r="BH90" i="33"/>
  <c r="BG90" i="33"/>
  <c r="BF90" i="33"/>
  <c r="BE90" i="33"/>
  <c r="BD90" i="33"/>
  <c r="BC90" i="33"/>
  <c r="BB90" i="33"/>
  <c r="BA90" i="33"/>
  <c r="AZ90" i="33"/>
  <c r="AY90" i="33"/>
  <c r="AT90" i="33"/>
  <c r="AS90" i="33"/>
  <c r="AR90" i="33"/>
  <c r="AQ90" i="33"/>
  <c r="AP90" i="33"/>
  <c r="AO90" i="33"/>
  <c r="AN90" i="33"/>
  <c r="AM90" i="33"/>
  <c r="AL90" i="33"/>
  <c r="AW90" i="33" s="1"/>
  <c r="AK90" i="33"/>
  <c r="AJ90" i="33"/>
  <c r="AI90" i="33"/>
  <c r="AH90" i="33"/>
  <c r="AG90" i="33"/>
  <c r="AF90" i="33"/>
  <c r="AE90" i="33"/>
  <c r="BP90" i="33" s="1"/>
  <c r="AD90" i="33"/>
  <c r="AC90" i="33"/>
  <c r="AB90" i="33"/>
  <c r="AA90" i="33"/>
  <c r="Z90" i="33"/>
  <c r="Y90" i="33"/>
  <c r="X90" i="33"/>
  <c r="W90" i="33"/>
  <c r="V90" i="33"/>
  <c r="U90" i="33"/>
  <c r="T90" i="33"/>
  <c r="S90" i="33"/>
  <c r="R90" i="33"/>
  <c r="BO89" i="33"/>
  <c r="BK89" i="33"/>
  <c r="BJ89" i="33"/>
  <c r="BI89" i="33"/>
  <c r="BH89" i="33"/>
  <c r="BG89" i="33"/>
  <c r="BF89" i="33"/>
  <c r="BE89" i="33"/>
  <c r="BD89" i="33"/>
  <c r="BC89" i="33"/>
  <c r="BB89" i="33"/>
  <c r="BA89" i="33"/>
  <c r="AZ89" i="33"/>
  <c r="AY89" i="33"/>
  <c r="AT89" i="33"/>
  <c r="AS89" i="33"/>
  <c r="AR89" i="33"/>
  <c r="AQ89" i="33"/>
  <c r="AP89" i="33"/>
  <c r="AO89" i="33"/>
  <c r="AN89" i="33"/>
  <c r="AM89" i="33"/>
  <c r="AL89" i="33"/>
  <c r="AX89" i="33" s="1"/>
  <c r="AK89" i="33"/>
  <c r="AV89" i="33" s="1"/>
  <c r="AJ89" i="33"/>
  <c r="AI89" i="33"/>
  <c r="AU89" i="33" s="1"/>
  <c r="AH89" i="33"/>
  <c r="AG89" i="33"/>
  <c r="BM89" i="33" s="1"/>
  <c r="AF89" i="33"/>
  <c r="AE89" i="33"/>
  <c r="AD89" i="33"/>
  <c r="AC89" i="33"/>
  <c r="AB89" i="33"/>
  <c r="AA89" i="33"/>
  <c r="Z89" i="33"/>
  <c r="Y89" i="33"/>
  <c r="X89" i="33"/>
  <c r="W89" i="33"/>
  <c r="V89" i="33"/>
  <c r="U89" i="33"/>
  <c r="T89" i="33"/>
  <c r="S89" i="33"/>
  <c r="R89" i="33"/>
  <c r="BP88" i="33"/>
  <c r="BL88" i="33"/>
  <c r="BJ88" i="33"/>
  <c r="BI88" i="33"/>
  <c r="BH88" i="33"/>
  <c r="BG88" i="33"/>
  <c r="BF88" i="33"/>
  <c r="BE88" i="33"/>
  <c r="BD88" i="33"/>
  <c r="BC88" i="33"/>
  <c r="BB88" i="33"/>
  <c r="BA88" i="33"/>
  <c r="AZ88" i="33"/>
  <c r="AY88" i="33"/>
  <c r="AT88" i="33"/>
  <c r="AS88" i="33"/>
  <c r="AR88" i="33"/>
  <c r="AQ88" i="33"/>
  <c r="AP88" i="33"/>
  <c r="AO88" i="33"/>
  <c r="AN88" i="33"/>
  <c r="AM88" i="33"/>
  <c r="AL88" i="33"/>
  <c r="AW88" i="33" s="1"/>
  <c r="AK88" i="33"/>
  <c r="AJ88" i="33"/>
  <c r="AU88" i="33" s="1"/>
  <c r="AI88" i="33"/>
  <c r="AH88" i="33"/>
  <c r="AG88" i="33"/>
  <c r="BQ88" i="33" s="1"/>
  <c r="AF88" i="33"/>
  <c r="AE88" i="33"/>
  <c r="AD88" i="33"/>
  <c r="AC88" i="33"/>
  <c r="AB88" i="33"/>
  <c r="AA88" i="33"/>
  <c r="Z88" i="33"/>
  <c r="Y88" i="33"/>
  <c r="X88" i="33"/>
  <c r="W88" i="33"/>
  <c r="V88" i="33"/>
  <c r="U88" i="33"/>
  <c r="T88" i="33"/>
  <c r="S88" i="33"/>
  <c r="R88" i="33"/>
  <c r="BQ87" i="33"/>
  <c r="BO87" i="33"/>
  <c r="BM87" i="33"/>
  <c r="BK87" i="33"/>
  <c r="BJ87" i="33"/>
  <c r="BI87" i="33"/>
  <c r="BH87" i="33"/>
  <c r="BG87" i="33"/>
  <c r="BF87" i="33"/>
  <c r="BE87" i="33"/>
  <c r="BD87" i="33"/>
  <c r="BC87" i="33"/>
  <c r="BB87" i="33"/>
  <c r="BA87" i="33"/>
  <c r="AZ87" i="33"/>
  <c r="AY87" i="33"/>
  <c r="AW87" i="33"/>
  <c r="AT87" i="33"/>
  <c r="AS87" i="33"/>
  <c r="AR87" i="33"/>
  <c r="AQ87" i="33"/>
  <c r="AP87" i="33"/>
  <c r="AO87" i="33"/>
  <c r="AN87" i="33"/>
  <c r="AM87" i="33"/>
  <c r="AL87" i="33"/>
  <c r="AX87" i="33" s="1"/>
  <c r="AK87" i="33"/>
  <c r="AV87" i="33" s="1"/>
  <c r="AJ87" i="33"/>
  <c r="AI87" i="33"/>
  <c r="AU87" i="33" s="1"/>
  <c r="AH87" i="33"/>
  <c r="AG87" i="33"/>
  <c r="AF87" i="33"/>
  <c r="AE87" i="33"/>
  <c r="AD87" i="33"/>
  <c r="AC87" i="33"/>
  <c r="AB87" i="33"/>
  <c r="AA87" i="33"/>
  <c r="Z87" i="33"/>
  <c r="Y87" i="33"/>
  <c r="X87" i="33"/>
  <c r="W87" i="33"/>
  <c r="V87" i="33"/>
  <c r="U87" i="33"/>
  <c r="T87" i="33"/>
  <c r="S87" i="33"/>
  <c r="R87" i="33"/>
  <c r="BP86" i="33"/>
  <c r="BJ86" i="33"/>
  <c r="BI86" i="33"/>
  <c r="BH86" i="33"/>
  <c r="BG86" i="33"/>
  <c r="BF86" i="33"/>
  <c r="BE86" i="33"/>
  <c r="BD86" i="33"/>
  <c r="BC86" i="33"/>
  <c r="BB86" i="33"/>
  <c r="BA86" i="33"/>
  <c r="AZ86" i="33"/>
  <c r="AY86" i="33"/>
  <c r="AV86" i="33"/>
  <c r="AT86" i="33"/>
  <c r="AS86" i="33"/>
  <c r="AR86" i="33"/>
  <c r="AQ86" i="33"/>
  <c r="AP86" i="33"/>
  <c r="AO86" i="33"/>
  <c r="AN86" i="33"/>
  <c r="AM86" i="33"/>
  <c r="AL86" i="33"/>
  <c r="AW86" i="33" s="1"/>
  <c r="AK86" i="33"/>
  <c r="AJ86" i="33"/>
  <c r="AI86" i="33"/>
  <c r="AH86" i="33"/>
  <c r="AG86" i="33"/>
  <c r="BQ86" i="33" s="1"/>
  <c r="AF86" i="33"/>
  <c r="AE86" i="33"/>
  <c r="BL86" i="33" s="1"/>
  <c r="AD86" i="33"/>
  <c r="AC86" i="33"/>
  <c r="AB86" i="33"/>
  <c r="AA86" i="33"/>
  <c r="Z86" i="33"/>
  <c r="Y86" i="33"/>
  <c r="X86" i="33"/>
  <c r="W86" i="33"/>
  <c r="V86" i="33"/>
  <c r="U86" i="33"/>
  <c r="T86" i="33"/>
  <c r="S86" i="33"/>
  <c r="R86" i="33"/>
  <c r="BO85" i="33"/>
  <c r="BK85" i="33"/>
  <c r="BJ85" i="33"/>
  <c r="BI85" i="33"/>
  <c r="BH85" i="33"/>
  <c r="BG85" i="33"/>
  <c r="BF85" i="33"/>
  <c r="BE85" i="33"/>
  <c r="BD85" i="33"/>
  <c r="BC85" i="33"/>
  <c r="BB85" i="33"/>
  <c r="BA85" i="33"/>
  <c r="AZ85" i="33"/>
  <c r="AY85" i="33"/>
  <c r="AT85" i="33"/>
  <c r="AS85" i="33"/>
  <c r="AR85" i="33"/>
  <c r="AQ85" i="33"/>
  <c r="AP85" i="33"/>
  <c r="AO85" i="33"/>
  <c r="AN85" i="33"/>
  <c r="AM85" i="33"/>
  <c r="AL85" i="33"/>
  <c r="AK85" i="33"/>
  <c r="AV85" i="33" s="1"/>
  <c r="AJ85" i="33"/>
  <c r="AU85" i="33" s="1"/>
  <c r="AI85" i="33"/>
  <c r="AH85" i="33"/>
  <c r="AG85" i="33"/>
  <c r="AF85" i="33"/>
  <c r="AE85" i="33"/>
  <c r="BL85" i="33" s="1"/>
  <c r="AD85" i="33"/>
  <c r="AC85" i="33"/>
  <c r="AB85" i="33"/>
  <c r="AA85" i="33"/>
  <c r="Z85" i="33"/>
  <c r="Y85" i="33"/>
  <c r="X85" i="33"/>
  <c r="W85" i="33"/>
  <c r="V85" i="33"/>
  <c r="U85" i="33"/>
  <c r="T85" i="33"/>
  <c r="S85" i="33"/>
  <c r="R85" i="33"/>
  <c r="BQ84" i="33"/>
  <c r="BP84" i="33"/>
  <c r="BM84" i="33"/>
  <c r="BL84" i="33"/>
  <c r="BJ84" i="33"/>
  <c r="BI84" i="33"/>
  <c r="BH84" i="33"/>
  <c r="BG84" i="33"/>
  <c r="BF84" i="33"/>
  <c r="BE84" i="33"/>
  <c r="BD84" i="33"/>
  <c r="BC84" i="33"/>
  <c r="BB84" i="33"/>
  <c r="BA84" i="33"/>
  <c r="AZ84" i="33"/>
  <c r="AY84" i="33"/>
  <c r="AV84" i="33"/>
  <c r="AT84" i="33"/>
  <c r="AS84" i="33"/>
  <c r="AR84" i="33"/>
  <c r="AQ84" i="33"/>
  <c r="AP84" i="33"/>
  <c r="AO84" i="33"/>
  <c r="AN84" i="33"/>
  <c r="AM84" i="33"/>
  <c r="AL84" i="33"/>
  <c r="AX84" i="33" s="1"/>
  <c r="AK84" i="33"/>
  <c r="AJ84" i="33"/>
  <c r="AU84" i="33" s="1"/>
  <c r="AI84" i="33"/>
  <c r="AH84" i="33"/>
  <c r="AG84" i="33"/>
  <c r="AF84" i="33"/>
  <c r="AE84" i="33"/>
  <c r="AD84" i="33"/>
  <c r="AC84" i="33"/>
  <c r="AB84" i="33"/>
  <c r="AA84" i="33"/>
  <c r="Z84" i="33"/>
  <c r="Y84" i="33"/>
  <c r="X84" i="33"/>
  <c r="W84" i="33"/>
  <c r="V84" i="33"/>
  <c r="U84" i="33"/>
  <c r="T84" i="33"/>
  <c r="S84" i="33"/>
  <c r="R84" i="33"/>
  <c r="BO83" i="33"/>
  <c r="BJ83" i="33"/>
  <c r="BI83" i="33"/>
  <c r="BH83" i="33"/>
  <c r="BG83" i="33"/>
  <c r="BF83" i="33"/>
  <c r="BE83" i="33"/>
  <c r="BD83" i="33"/>
  <c r="BC83" i="33"/>
  <c r="BB83" i="33"/>
  <c r="BA83" i="33"/>
  <c r="AZ83" i="33"/>
  <c r="AY83" i="33"/>
  <c r="AX83" i="33"/>
  <c r="AT83" i="33"/>
  <c r="AS83" i="33"/>
  <c r="AR83" i="33"/>
  <c r="AQ83" i="33"/>
  <c r="AP83" i="33"/>
  <c r="AO83" i="33"/>
  <c r="AN83" i="33"/>
  <c r="AM83" i="33"/>
  <c r="AL83" i="33"/>
  <c r="AK83" i="33"/>
  <c r="AJ83" i="33"/>
  <c r="AI83" i="33"/>
  <c r="AU83" i="33" s="1"/>
  <c r="AH83" i="33"/>
  <c r="AG83" i="33"/>
  <c r="AF83" i="33"/>
  <c r="AE83" i="33"/>
  <c r="AD83" i="33"/>
  <c r="BK83" i="33" s="1"/>
  <c r="AC83" i="33"/>
  <c r="AB83" i="33"/>
  <c r="AA83" i="33"/>
  <c r="Z83" i="33"/>
  <c r="Y83" i="33"/>
  <c r="X83" i="33"/>
  <c r="W83" i="33"/>
  <c r="V83" i="33"/>
  <c r="U83" i="33"/>
  <c r="T83" i="33"/>
  <c r="S83" i="33"/>
  <c r="R83" i="33"/>
  <c r="BJ82" i="33"/>
  <c r="BI82" i="33"/>
  <c r="BH82" i="33"/>
  <c r="BG82" i="33"/>
  <c r="BF82" i="33"/>
  <c r="BE82" i="33"/>
  <c r="BD82" i="33"/>
  <c r="BC82" i="33"/>
  <c r="BB82" i="33"/>
  <c r="BA82" i="33"/>
  <c r="AZ82" i="33"/>
  <c r="AY82" i="33"/>
  <c r="AT82" i="33"/>
  <c r="AS82" i="33"/>
  <c r="AR82" i="33"/>
  <c r="AQ82" i="33"/>
  <c r="AP82" i="33"/>
  <c r="AO82" i="33"/>
  <c r="AN82" i="33"/>
  <c r="AM82" i="33"/>
  <c r="AL82" i="33"/>
  <c r="AW82" i="33" s="1"/>
  <c r="AK82" i="33"/>
  <c r="AJ82" i="33"/>
  <c r="AV82" i="33" s="1"/>
  <c r="AI82" i="33"/>
  <c r="AU82" i="33" s="1"/>
  <c r="AH82" i="33"/>
  <c r="AG82" i="33"/>
  <c r="BQ82" i="33" s="1"/>
  <c r="AF82" i="33"/>
  <c r="AE82" i="33"/>
  <c r="BP82" i="33" s="1"/>
  <c r="AD82" i="33"/>
  <c r="BK82" i="33" s="1"/>
  <c r="AC82" i="33"/>
  <c r="AB82" i="33"/>
  <c r="AA82" i="33"/>
  <c r="Z82" i="33"/>
  <c r="Y82" i="33"/>
  <c r="X82" i="33"/>
  <c r="W82" i="33"/>
  <c r="V82" i="33"/>
  <c r="U82" i="33"/>
  <c r="T82" i="33"/>
  <c r="S82" i="33"/>
  <c r="R82" i="33"/>
  <c r="BO81" i="33"/>
  <c r="BK81" i="33"/>
  <c r="BJ81" i="33"/>
  <c r="BI81" i="33"/>
  <c r="BH81" i="33"/>
  <c r="BG81" i="33"/>
  <c r="BF81" i="33"/>
  <c r="BE81" i="33"/>
  <c r="BD81" i="33"/>
  <c r="BC81" i="33"/>
  <c r="BB81" i="33"/>
  <c r="BA81" i="33"/>
  <c r="AZ81" i="33"/>
  <c r="AY81" i="33"/>
  <c r="AW81" i="33"/>
  <c r="AT81" i="33"/>
  <c r="AS81" i="33"/>
  <c r="AR81" i="33"/>
  <c r="AQ81" i="33"/>
  <c r="AP81" i="33"/>
  <c r="AO81" i="33"/>
  <c r="AN81" i="33"/>
  <c r="AM81" i="33"/>
  <c r="AL81" i="33"/>
  <c r="AK81" i="33"/>
  <c r="AV81" i="33" s="1"/>
  <c r="AJ81" i="33"/>
  <c r="AU81" i="33" s="1"/>
  <c r="AI81" i="33"/>
  <c r="AH81" i="33"/>
  <c r="AG81" i="33"/>
  <c r="AF81" i="33"/>
  <c r="AE81" i="33"/>
  <c r="BL81" i="33" s="1"/>
  <c r="AD81" i="33"/>
  <c r="AC81" i="33"/>
  <c r="AB81" i="33"/>
  <c r="AA81" i="33"/>
  <c r="Z81" i="33"/>
  <c r="Y81" i="33"/>
  <c r="X81" i="33"/>
  <c r="W81" i="33"/>
  <c r="V81" i="33"/>
  <c r="U81" i="33"/>
  <c r="T81" i="33"/>
  <c r="S81" i="33"/>
  <c r="R81" i="33"/>
  <c r="BQ80" i="33"/>
  <c r="BP80" i="33"/>
  <c r="BM80" i="33"/>
  <c r="BL80" i="33"/>
  <c r="BJ80" i="33"/>
  <c r="BI80" i="33"/>
  <c r="BH80" i="33"/>
  <c r="BG80" i="33"/>
  <c r="BF80" i="33"/>
  <c r="BE80" i="33"/>
  <c r="BD80" i="33"/>
  <c r="BC80" i="33"/>
  <c r="BB80" i="33"/>
  <c r="BA80" i="33"/>
  <c r="AZ80" i="33"/>
  <c r="AY80" i="33"/>
  <c r="AV80" i="33"/>
  <c r="AT80" i="33"/>
  <c r="AS80" i="33"/>
  <c r="AR80" i="33"/>
  <c r="AQ80" i="33"/>
  <c r="AP80" i="33"/>
  <c r="AO80" i="33"/>
  <c r="AN80" i="33"/>
  <c r="AM80" i="33"/>
  <c r="AL80" i="33"/>
  <c r="AX80" i="33" s="1"/>
  <c r="AK80" i="33"/>
  <c r="AJ80" i="33"/>
  <c r="AU80" i="33" s="1"/>
  <c r="AI80" i="33"/>
  <c r="AH80" i="33"/>
  <c r="AG80" i="33"/>
  <c r="AF80" i="33"/>
  <c r="AE80" i="33"/>
  <c r="AD80" i="33"/>
  <c r="AC80" i="33"/>
  <c r="AB80" i="33"/>
  <c r="AA80" i="33"/>
  <c r="Z80" i="33"/>
  <c r="Y80" i="33"/>
  <c r="X80" i="33"/>
  <c r="W80" i="33"/>
  <c r="V80" i="33"/>
  <c r="U80" i="33"/>
  <c r="T80" i="33"/>
  <c r="S80" i="33"/>
  <c r="R80" i="33"/>
  <c r="BO79" i="33"/>
  <c r="BJ79" i="33"/>
  <c r="BI79" i="33"/>
  <c r="BH79" i="33"/>
  <c r="BG79" i="33"/>
  <c r="BF79" i="33"/>
  <c r="BE79" i="33"/>
  <c r="BD79" i="33"/>
  <c r="BC79" i="33"/>
  <c r="BB79" i="33"/>
  <c r="BA79" i="33"/>
  <c r="AZ79" i="33"/>
  <c r="AY79" i="33"/>
  <c r="AX79" i="33"/>
  <c r="AT79" i="33"/>
  <c r="AS79" i="33"/>
  <c r="AR79" i="33"/>
  <c r="AQ79" i="33"/>
  <c r="AP79" i="33"/>
  <c r="AO79" i="33"/>
  <c r="AN79" i="33"/>
  <c r="AM79" i="33"/>
  <c r="AL79" i="33"/>
  <c r="AK79" i="33"/>
  <c r="AJ79" i="33"/>
  <c r="AI79" i="33"/>
  <c r="AU79" i="33" s="1"/>
  <c r="AH79" i="33"/>
  <c r="AG79" i="33"/>
  <c r="AF79" i="33"/>
  <c r="AE79" i="33"/>
  <c r="AD79" i="33"/>
  <c r="BK79" i="33" s="1"/>
  <c r="AC79" i="33"/>
  <c r="AB79" i="33"/>
  <c r="AA79" i="33"/>
  <c r="Z79" i="33"/>
  <c r="Y79" i="33"/>
  <c r="X79" i="33"/>
  <c r="W79" i="33"/>
  <c r="V79" i="33"/>
  <c r="U79" i="33"/>
  <c r="T79" i="33"/>
  <c r="S79" i="33"/>
  <c r="R79" i="33"/>
  <c r="BL78" i="33"/>
  <c r="BJ78" i="33"/>
  <c r="BI78" i="33"/>
  <c r="BH78" i="33"/>
  <c r="BG78" i="33"/>
  <c r="BF78" i="33"/>
  <c r="BE78" i="33"/>
  <c r="BD78" i="33"/>
  <c r="BC78" i="33"/>
  <c r="BB78" i="33"/>
  <c r="BA78" i="33"/>
  <c r="AZ78" i="33"/>
  <c r="AY78" i="33"/>
  <c r="AT78" i="33"/>
  <c r="AS78" i="33"/>
  <c r="AR78" i="33"/>
  <c r="AQ78" i="33"/>
  <c r="AP78" i="33"/>
  <c r="AO78" i="33"/>
  <c r="AN78" i="33"/>
  <c r="AM78" i="33"/>
  <c r="AL78" i="33"/>
  <c r="AW78" i="33" s="1"/>
  <c r="AK78" i="33"/>
  <c r="AJ78" i="33"/>
  <c r="AV78" i="33" s="1"/>
  <c r="AI78" i="33"/>
  <c r="AU78" i="33" s="1"/>
  <c r="AH78" i="33"/>
  <c r="AG78" i="33"/>
  <c r="BQ78" i="33" s="1"/>
  <c r="AF78" i="33"/>
  <c r="AE78" i="33"/>
  <c r="BP78" i="33" s="1"/>
  <c r="AD78" i="33"/>
  <c r="BK78" i="33" s="1"/>
  <c r="AC78" i="33"/>
  <c r="AB78" i="33"/>
  <c r="AA78" i="33"/>
  <c r="Z78" i="33"/>
  <c r="Y78" i="33"/>
  <c r="X78" i="33"/>
  <c r="W78" i="33"/>
  <c r="V78" i="33"/>
  <c r="U78" i="33"/>
  <c r="T78" i="33"/>
  <c r="S78" i="33"/>
  <c r="R78" i="33"/>
  <c r="BO77" i="33"/>
  <c r="BK77" i="33"/>
  <c r="BJ77" i="33"/>
  <c r="BI77" i="33"/>
  <c r="BH77" i="33"/>
  <c r="BG77" i="33"/>
  <c r="BF77" i="33"/>
  <c r="BE77" i="33"/>
  <c r="BD77" i="33"/>
  <c r="BC77" i="33"/>
  <c r="BB77" i="33"/>
  <c r="BA77" i="33"/>
  <c r="AZ77" i="33"/>
  <c r="AY77" i="33"/>
  <c r="AT77" i="33"/>
  <c r="AS77" i="33"/>
  <c r="AR77" i="33"/>
  <c r="AQ77" i="33"/>
  <c r="AP77" i="33"/>
  <c r="AO77" i="33"/>
  <c r="AN77" i="33"/>
  <c r="AM77" i="33"/>
  <c r="AL77" i="33"/>
  <c r="AK77" i="33"/>
  <c r="AV77" i="33" s="1"/>
  <c r="AJ77" i="33"/>
  <c r="AU77" i="33" s="1"/>
  <c r="AI77" i="33"/>
  <c r="AH77" i="33"/>
  <c r="AG77" i="33"/>
  <c r="AF77" i="33"/>
  <c r="AE77" i="33"/>
  <c r="BL77" i="33" s="1"/>
  <c r="AD77" i="33"/>
  <c r="AC77" i="33"/>
  <c r="AB77" i="33"/>
  <c r="AA77" i="33"/>
  <c r="Z77" i="33"/>
  <c r="Y77" i="33"/>
  <c r="X77" i="33"/>
  <c r="W77" i="33"/>
  <c r="V77" i="33"/>
  <c r="U77" i="33"/>
  <c r="T77" i="33"/>
  <c r="S77" i="33"/>
  <c r="R77" i="33"/>
  <c r="BQ76" i="33"/>
  <c r="BP76" i="33"/>
  <c r="BM76" i="33"/>
  <c r="BL76" i="33"/>
  <c r="BJ76" i="33"/>
  <c r="BI76" i="33"/>
  <c r="BH76" i="33"/>
  <c r="BG76" i="33"/>
  <c r="BF76" i="33"/>
  <c r="BE76" i="33"/>
  <c r="BD76" i="33"/>
  <c r="BC76" i="33"/>
  <c r="BB76" i="33"/>
  <c r="BA76" i="33"/>
  <c r="AZ76" i="33"/>
  <c r="AY76" i="33"/>
  <c r="AV76" i="33"/>
  <c r="AT76" i="33"/>
  <c r="AS76" i="33"/>
  <c r="AR76" i="33"/>
  <c r="AQ76" i="33"/>
  <c r="AP76" i="33"/>
  <c r="AO76" i="33"/>
  <c r="AN76" i="33"/>
  <c r="AM76" i="33"/>
  <c r="AL76" i="33"/>
  <c r="AX76" i="33" s="1"/>
  <c r="AK76" i="33"/>
  <c r="AJ76" i="33"/>
  <c r="AU76" i="33" s="1"/>
  <c r="AI76" i="33"/>
  <c r="AH76" i="33"/>
  <c r="AG76" i="33"/>
  <c r="AF76" i="33"/>
  <c r="AE76" i="33"/>
  <c r="AD76" i="33"/>
  <c r="AC76" i="33"/>
  <c r="AB76" i="33"/>
  <c r="AA76" i="33"/>
  <c r="Z76" i="33"/>
  <c r="Y76" i="33"/>
  <c r="X76" i="33"/>
  <c r="W76" i="33"/>
  <c r="V76" i="33"/>
  <c r="U76" i="33"/>
  <c r="T76" i="33"/>
  <c r="S76" i="33"/>
  <c r="R76" i="33"/>
  <c r="BO75" i="33"/>
  <c r="BJ75" i="33"/>
  <c r="BI75" i="33"/>
  <c r="BH75" i="33"/>
  <c r="BG75" i="33"/>
  <c r="BF75" i="33"/>
  <c r="BE75" i="33"/>
  <c r="BD75" i="33"/>
  <c r="BC75" i="33"/>
  <c r="BB75" i="33"/>
  <c r="BA75" i="33"/>
  <c r="AZ75" i="33"/>
  <c r="AY75" i="33"/>
  <c r="AX75" i="33"/>
  <c r="AT75" i="33"/>
  <c r="AS75" i="33"/>
  <c r="AR75" i="33"/>
  <c r="AQ75" i="33"/>
  <c r="AP75" i="33"/>
  <c r="AO75" i="33"/>
  <c r="AN75" i="33"/>
  <c r="AM75" i="33"/>
  <c r="AL75" i="33"/>
  <c r="AK75" i="33"/>
  <c r="AJ75" i="33"/>
  <c r="AI75" i="33"/>
  <c r="AU75" i="33" s="1"/>
  <c r="AH75" i="33"/>
  <c r="AG75" i="33"/>
  <c r="AF75" i="33"/>
  <c r="AE75" i="33"/>
  <c r="AD75" i="33"/>
  <c r="BK75" i="33" s="1"/>
  <c r="AC75" i="33"/>
  <c r="AB75" i="33"/>
  <c r="AA75" i="33"/>
  <c r="Z75" i="33"/>
  <c r="Y75" i="33"/>
  <c r="X75" i="33"/>
  <c r="W75" i="33"/>
  <c r="V75" i="33"/>
  <c r="U75" i="33"/>
  <c r="T75" i="33"/>
  <c r="S75" i="33"/>
  <c r="R75" i="33"/>
  <c r="BJ74" i="33"/>
  <c r="BI74" i="33"/>
  <c r="BH74" i="33"/>
  <c r="BG74" i="33"/>
  <c r="BF74" i="33"/>
  <c r="BE74" i="33"/>
  <c r="BD74" i="33"/>
  <c r="BC74" i="33"/>
  <c r="BB74" i="33"/>
  <c r="BA74" i="33"/>
  <c r="AZ74" i="33"/>
  <c r="AY74" i="33"/>
  <c r="AT74" i="33"/>
  <c r="AS74" i="33"/>
  <c r="AR74" i="33"/>
  <c r="AQ74" i="33"/>
  <c r="AP74" i="33"/>
  <c r="AO74" i="33"/>
  <c r="AN74" i="33"/>
  <c r="AM74" i="33"/>
  <c r="AL74" i="33"/>
  <c r="AW74" i="33" s="1"/>
  <c r="AK74" i="33"/>
  <c r="AJ74" i="33"/>
  <c r="AV74" i="33" s="1"/>
  <c r="AI74" i="33"/>
  <c r="AU74" i="33" s="1"/>
  <c r="AH74" i="33"/>
  <c r="AG74" i="33"/>
  <c r="BQ74" i="33" s="1"/>
  <c r="AF74" i="33"/>
  <c r="AE74" i="33"/>
  <c r="BP74" i="33" s="1"/>
  <c r="AD74" i="33"/>
  <c r="BK74" i="33" s="1"/>
  <c r="AC74" i="33"/>
  <c r="AB74" i="33"/>
  <c r="AA74" i="33"/>
  <c r="Z74" i="33"/>
  <c r="Y74" i="33"/>
  <c r="X74" i="33"/>
  <c r="W74" i="33"/>
  <c r="V74" i="33"/>
  <c r="U74" i="33"/>
  <c r="T74" i="33"/>
  <c r="S74" i="33"/>
  <c r="R74" i="33"/>
  <c r="BO73" i="33"/>
  <c r="BK73" i="33"/>
  <c r="BJ73" i="33"/>
  <c r="BI73" i="33"/>
  <c r="BH73" i="33"/>
  <c r="BG73" i="33"/>
  <c r="BF73" i="33"/>
  <c r="BE73" i="33"/>
  <c r="BD73" i="33"/>
  <c r="BC73" i="33"/>
  <c r="BB73" i="33"/>
  <c r="BA73" i="33"/>
  <c r="AZ73" i="33"/>
  <c r="AY73" i="33"/>
  <c r="AW73" i="33"/>
  <c r="AT73" i="33"/>
  <c r="AS73" i="33"/>
  <c r="AR73" i="33"/>
  <c r="AQ73" i="33"/>
  <c r="AP73" i="33"/>
  <c r="AO73" i="33"/>
  <c r="AN73" i="33"/>
  <c r="AM73" i="33"/>
  <c r="AL73" i="33"/>
  <c r="AK73" i="33"/>
  <c r="AV73" i="33" s="1"/>
  <c r="AJ73" i="33"/>
  <c r="AU73" i="33" s="1"/>
  <c r="AI73" i="33"/>
  <c r="AH73" i="33"/>
  <c r="AG73" i="33"/>
  <c r="AF73" i="33"/>
  <c r="AE73" i="33"/>
  <c r="BL73" i="33" s="1"/>
  <c r="AD73" i="33"/>
  <c r="AC73" i="33"/>
  <c r="AB73" i="33"/>
  <c r="AA73" i="33"/>
  <c r="Z73" i="33"/>
  <c r="Y73" i="33"/>
  <c r="X73" i="33"/>
  <c r="W73" i="33"/>
  <c r="V73" i="33"/>
  <c r="U73" i="33"/>
  <c r="T73" i="33"/>
  <c r="S73" i="33"/>
  <c r="R73" i="33"/>
  <c r="BQ72" i="33"/>
  <c r="BP72" i="33"/>
  <c r="BM72" i="33"/>
  <c r="BL72" i="33"/>
  <c r="BJ72" i="33"/>
  <c r="BI72" i="33"/>
  <c r="BH72" i="33"/>
  <c r="BG72" i="33"/>
  <c r="BF72" i="33"/>
  <c r="BE72" i="33"/>
  <c r="BD72" i="33"/>
  <c r="BC72" i="33"/>
  <c r="BB72" i="33"/>
  <c r="BA72" i="33"/>
  <c r="AZ72" i="33"/>
  <c r="AY72" i="33"/>
  <c r="AV72" i="33"/>
  <c r="AT72" i="33"/>
  <c r="AS72" i="33"/>
  <c r="AR72" i="33"/>
  <c r="AQ72" i="33"/>
  <c r="AP72" i="33"/>
  <c r="AO72" i="33"/>
  <c r="AN72" i="33"/>
  <c r="AM72" i="33"/>
  <c r="AL72" i="33"/>
  <c r="AX72" i="33" s="1"/>
  <c r="AK72" i="33"/>
  <c r="AJ72" i="33"/>
  <c r="AU72" i="33" s="1"/>
  <c r="AI72" i="33"/>
  <c r="AH72" i="33"/>
  <c r="AG72" i="33"/>
  <c r="AF72" i="33"/>
  <c r="AE72" i="33"/>
  <c r="AD72" i="33"/>
  <c r="AC72" i="33"/>
  <c r="AB72" i="33"/>
  <c r="AA72" i="33"/>
  <c r="Z72" i="33"/>
  <c r="Y72" i="33"/>
  <c r="X72" i="33"/>
  <c r="W72" i="33"/>
  <c r="V72" i="33"/>
  <c r="U72" i="33"/>
  <c r="T72" i="33"/>
  <c r="S72" i="33"/>
  <c r="R72" i="33"/>
  <c r="BO71" i="33"/>
  <c r="BJ71" i="33"/>
  <c r="BI71" i="33"/>
  <c r="BH71" i="33"/>
  <c r="BG71" i="33"/>
  <c r="BF71" i="33"/>
  <c r="BE71" i="33"/>
  <c r="BD71" i="33"/>
  <c r="BC71" i="33"/>
  <c r="BB71" i="33"/>
  <c r="BA71" i="33"/>
  <c r="AZ71" i="33"/>
  <c r="AY71" i="33"/>
  <c r="AX71" i="33"/>
  <c r="AT71" i="33"/>
  <c r="AS71" i="33"/>
  <c r="AR71" i="33"/>
  <c r="AQ71" i="33"/>
  <c r="AP71" i="33"/>
  <c r="AO71" i="33"/>
  <c r="AN71" i="33"/>
  <c r="AM71" i="33"/>
  <c r="AL71" i="33"/>
  <c r="AK71" i="33"/>
  <c r="AJ71" i="33"/>
  <c r="AI71" i="33"/>
  <c r="AU71" i="33" s="1"/>
  <c r="AH71" i="33"/>
  <c r="AG71" i="33"/>
  <c r="AF71" i="33"/>
  <c r="AE71" i="33"/>
  <c r="AD71" i="33"/>
  <c r="BK71" i="33" s="1"/>
  <c r="AC71" i="33"/>
  <c r="AB71" i="33"/>
  <c r="AA71" i="33"/>
  <c r="Z71" i="33"/>
  <c r="Y71" i="33"/>
  <c r="X71" i="33"/>
  <c r="W71" i="33"/>
  <c r="V71" i="33"/>
  <c r="U71" i="33"/>
  <c r="T71" i="33"/>
  <c r="S71" i="33"/>
  <c r="R71" i="33"/>
  <c r="BL70" i="33"/>
  <c r="BJ70" i="33"/>
  <c r="BI70" i="33"/>
  <c r="BH70" i="33"/>
  <c r="BG70" i="33"/>
  <c r="BF70" i="33"/>
  <c r="BE70" i="33"/>
  <c r="BD70" i="33"/>
  <c r="BC70" i="33"/>
  <c r="BB70" i="33"/>
  <c r="BA70" i="33"/>
  <c r="AZ70" i="33"/>
  <c r="AY70" i="33"/>
  <c r="AT70" i="33"/>
  <c r="AS70" i="33"/>
  <c r="AR70" i="33"/>
  <c r="AQ70" i="33"/>
  <c r="AP70" i="33"/>
  <c r="AO70" i="33"/>
  <c r="AN70" i="33"/>
  <c r="AM70" i="33"/>
  <c r="AL70" i="33"/>
  <c r="AW70" i="33" s="1"/>
  <c r="AK70" i="33"/>
  <c r="AJ70" i="33"/>
  <c r="AV70" i="33" s="1"/>
  <c r="AI70" i="33"/>
  <c r="AU70" i="33" s="1"/>
  <c r="AH70" i="33"/>
  <c r="AG70" i="33"/>
  <c r="BQ70" i="33" s="1"/>
  <c r="AF70" i="33"/>
  <c r="AE70" i="33"/>
  <c r="BP70" i="33" s="1"/>
  <c r="AD70" i="33"/>
  <c r="BK70" i="33" s="1"/>
  <c r="AC70" i="33"/>
  <c r="AB70" i="33"/>
  <c r="AA70" i="33"/>
  <c r="Z70" i="33"/>
  <c r="Y70" i="33"/>
  <c r="X70" i="33"/>
  <c r="W70" i="33"/>
  <c r="V70" i="33"/>
  <c r="U70" i="33"/>
  <c r="T70" i="33"/>
  <c r="S70" i="33"/>
  <c r="R70" i="33"/>
  <c r="BO69" i="33"/>
  <c r="BK69" i="33"/>
  <c r="BJ69" i="33"/>
  <c r="BI69" i="33"/>
  <c r="BH69" i="33"/>
  <c r="BG69" i="33"/>
  <c r="BF69" i="33"/>
  <c r="BE69" i="33"/>
  <c r="BD69" i="33"/>
  <c r="BC69" i="33"/>
  <c r="BB69" i="33"/>
  <c r="BA69" i="33"/>
  <c r="AZ69" i="33"/>
  <c r="AY69" i="33"/>
  <c r="AT69" i="33"/>
  <c r="AS69" i="33"/>
  <c r="AR69" i="33"/>
  <c r="AQ69" i="33"/>
  <c r="AP69" i="33"/>
  <c r="AO69" i="33"/>
  <c r="AN69" i="33"/>
  <c r="AM69" i="33"/>
  <c r="AL69" i="33"/>
  <c r="AX69" i="33" s="1"/>
  <c r="AK69" i="33"/>
  <c r="AV69" i="33" s="1"/>
  <c r="AJ69" i="33"/>
  <c r="AI69" i="33"/>
  <c r="AU69" i="33" s="1"/>
  <c r="AH69" i="33"/>
  <c r="AG69" i="33"/>
  <c r="BQ69" i="33" s="1"/>
  <c r="AF69" i="33"/>
  <c r="AE69" i="33"/>
  <c r="AD69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BP68" i="33"/>
  <c r="BO68" i="33"/>
  <c r="BL68" i="33"/>
  <c r="BK68" i="33"/>
  <c r="BJ68" i="33"/>
  <c r="BI68" i="33"/>
  <c r="BH68" i="33"/>
  <c r="BG68" i="33"/>
  <c r="BF68" i="33"/>
  <c r="BE68" i="33"/>
  <c r="BD68" i="33"/>
  <c r="BC68" i="33"/>
  <c r="BB68" i="33"/>
  <c r="BA68" i="33"/>
  <c r="AZ68" i="33"/>
  <c r="AY68" i="33"/>
  <c r="AV68" i="33"/>
  <c r="AT68" i="33"/>
  <c r="AS68" i="33"/>
  <c r="AR68" i="33"/>
  <c r="AQ68" i="33"/>
  <c r="AP68" i="33"/>
  <c r="AO68" i="33"/>
  <c r="AN68" i="33"/>
  <c r="AM68" i="33"/>
  <c r="AL68" i="33"/>
  <c r="AX68" i="33" s="1"/>
  <c r="AK68" i="33"/>
  <c r="AJ68" i="33"/>
  <c r="AU68" i="33" s="1"/>
  <c r="AI68" i="33"/>
  <c r="AH68" i="33"/>
  <c r="AG68" i="33"/>
  <c r="BQ68" i="33" s="1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BP67" i="33"/>
  <c r="BO67" i="33"/>
  <c r="BM67" i="33"/>
  <c r="BL67" i="33"/>
  <c r="BK67" i="33"/>
  <c r="BJ67" i="33"/>
  <c r="BI67" i="33"/>
  <c r="BH67" i="33"/>
  <c r="BG67" i="33"/>
  <c r="BF67" i="33"/>
  <c r="BE67" i="33"/>
  <c r="BD67" i="33"/>
  <c r="BC67" i="33"/>
  <c r="BB67" i="33"/>
  <c r="BA67" i="33"/>
  <c r="AZ67" i="33"/>
  <c r="AY67" i="33"/>
  <c r="AW67" i="33"/>
  <c r="AT67" i="33"/>
  <c r="AS67" i="33"/>
  <c r="AR67" i="33"/>
  <c r="AQ67" i="33"/>
  <c r="AP67" i="33"/>
  <c r="AO67" i="33"/>
  <c r="AN67" i="33"/>
  <c r="AM67" i="33"/>
  <c r="AL67" i="33"/>
  <c r="AX67" i="33" s="1"/>
  <c r="AK67" i="33"/>
  <c r="AV67" i="33" s="1"/>
  <c r="AJ67" i="33"/>
  <c r="AU67" i="33" s="1"/>
  <c r="AI67" i="33"/>
  <c r="AH67" i="33"/>
  <c r="AG67" i="33"/>
  <c r="BQ67" i="33" s="1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BP66" i="33"/>
  <c r="BL66" i="33"/>
  <c r="BJ66" i="33"/>
  <c r="BI66" i="33"/>
  <c r="BH66" i="33"/>
  <c r="BG66" i="33"/>
  <c r="BF66" i="33"/>
  <c r="BE66" i="33"/>
  <c r="BD66" i="33"/>
  <c r="BC66" i="33"/>
  <c r="BB66" i="33"/>
  <c r="BA66" i="33"/>
  <c r="AZ66" i="33"/>
  <c r="AY66" i="33"/>
  <c r="AX66" i="33"/>
  <c r="AT66" i="33"/>
  <c r="AS66" i="33"/>
  <c r="AR66" i="33"/>
  <c r="AQ66" i="33"/>
  <c r="AP66" i="33"/>
  <c r="AO66" i="33"/>
  <c r="AN66" i="33"/>
  <c r="AM66" i="33"/>
  <c r="AL66" i="33"/>
  <c r="AW66" i="33" s="1"/>
  <c r="AK66" i="33"/>
  <c r="AV66" i="33" s="1"/>
  <c r="AJ66" i="33"/>
  <c r="AU66" i="33" s="1"/>
  <c r="AI66" i="33"/>
  <c r="AH66" i="33"/>
  <c r="AG66" i="33"/>
  <c r="BQ66" i="33" s="1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BO65" i="33"/>
  <c r="BK65" i="33"/>
  <c r="BJ65" i="33"/>
  <c r="BI65" i="33"/>
  <c r="BH65" i="33"/>
  <c r="BG65" i="33"/>
  <c r="BF65" i="33"/>
  <c r="BE65" i="33"/>
  <c r="BD65" i="33"/>
  <c r="BC65" i="33"/>
  <c r="BB65" i="33"/>
  <c r="BA65" i="33"/>
  <c r="AZ65" i="33"/>
  <c r="AY65" i="33"/>
  <c r="AT65" i="33"/>
  <c r="AS65" i="33"/>
  <c r="AR65" i="33"/>
  <c r="AQ65" i="33"/>
  <c r="AP65" i="33"/>
  <c r="AO65" i="33"/>
  <c r="AN65" i="33"/>
  <c r="AM65" i="33"/>
  <c r="AL65" i="33"/>
  <c r="AX65" i="33" s="1"/>
  <c r="AK65" i="33"/>
  <c r="AV65" i="33" s="1"/>
  <c r="AJ65" i="33"/>
  <c r="AI65" i="33"/>
  <c r="AU65" i="33" s="1"/>
  <c r="AH65" i="33"/>
  <c r="AG65" i="33"/>
  <c r="BQ65" i="33" s="1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BP64" i="33"/>
  <c r="BO64" i="33"/>
  <c r="BL64" i="33"/>
  <c r="BK64" i="33"/>
  <c r="BJ64" i="33"/>
  <c r="BI64" i="33"/>
  <c r="BH64" i="33"/>
  <c r="BG64" i="33"/>
  <c r="BF64" i="33"/>
  <c r="BE64" i="33"/>
  <c r="BD64" i="33"/>
  <c r="BC64" i="33"/>
  <c r="BB64" i="33"/>
  <c r="BA64" i="33"/>
  <c r="AZ64" i="33"/>
  <c r="AY64" i="33"/>
  <c r="AV64" i="33"/>
  <c r="AT64" i="33"/>
  <c r="AS64" i="33"/>
  <c r="AR64" i="33"/>
  <c r="AQ64" i="33"/>
  <c r="AP64" i="33"/>
  <c r="AO64" i="33"/>
  <c r="AN64" i="33"/>
  <c r="AM64" i="33"/>
  <c r="AL64" i="33"/>
  <c r="AX64" i="33" s="1"/>
  <c r="AK64" i="33"/>
  <c r="AJ64" i="33"/>
  <c r="AU64" i="33" s="1"/>
  <c r="AI64" i="33"/>
  <c r="AH64" i="33"/>
  <c r="AG64" i="33"/>
  <c r="BQ64" i="33" s="1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BP63" i="33"/>
  <c r="BO63" i="33"/>
  <c r="BM63" i="33"/>
  <c r="BL63" i="33"/>
  <c r="BK63" i="33"/>
  <c r="BJ63" i="33"/>
  <c r="BI63" i="33"/>
  <c r="BH63" i="33"/>
  <c r="BG63" i="33"/>
  <c r="BF63" i="33"/>
  <c r="BE63" i="33"/>
  <c r="BD63" i="33"/>
  <c r="BC63" i="33"/>
  <c r="BB63" i="33"/>
  <c r="BA63" i="33"/>
  <c r="AZ63" i="33"/>
  <c r="AY63" i="33"/>
  <c r="AW63" i="33"/>
  <c r="AT63" i="33"/>
  <c r="AS63" i="33"/>
  <c r="AR63" i="33"/>
  <c r="AQ63" i="33"/>
  <c r="AP63" i="33"/>
  <c r="AO63" i="33"/>
  <c r="AN63" i="33"/>
  <c r="AM63" i="33"/>
  <c r="AL63" i="33"/>
  <c r="AX63" i="33" s="1"/>
  <c r="AK63" i="33"/>
  <c r="AV63" i="33" s="1"/>
  <c r="AJ63" i="33"/>
  <c r="AU63" i="33" s="1"/>
  <c r="AI63" i="33"/>
  <c r="AH63" i="33"/>
  <c r="AG63" i="33"/>
  <c r="BQ63" i="33" s="1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BP62" i="33"/>
  <c r="BL62" i="33"/>
  <c r="BJ62" i="33"/>
  <c r="BI62" i="33"/>
  <c r="BH62" i="33"/>
  <c r="BG62" i="33"/>
  <c r="BF62" i="33"/>
  <c r="BE62" i="33"/>
  <c r="BD62" i="33"/>
  <c r="BC62" i="33"/>
  <c r="BB62" i="33"/>
  <c r="BA62" i="33"/>
  <c r="AZ62" i="33"/>
  <c r="AY62" i="33"/>
  <c r="AX62" i="33"/>
  <c r="AT62" i="33"/>
  <c r="AS62" i="33"/>
  <c r="AR62" i="33"/>
  <c r="AQ62" i="33"/>
  <c r="AP62" i="33"/>
  <c r="AO62" i="33"/>
  <c r="AN62" i="33"/>
  <c r="AM62" i="33"/>
  <c r="AL62" i="33"/>
  <c r="AW62" i="33" s="1"/>
  <c r="AK62" i="33"/>
  <c r="AV62" i="33" s="1"/>
  <c r="AJ62" i="33"/>
  <c r="AU62" i="33" s="1"/>
  <c r="AI62" i="33"/>
  <c r="AH62" i="33"/>
  <c r="AG62" i="33"/>
  <c r="BQ62" i="33" s="1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BO61" i="33"/>
  <c r="BK61" i="33"/>
  <c r="BJ61" i="33"/>
  <c r="BI61" i="33"/>
  <c r="BH61" i="33"/>
  <c r="BG61" i="33"/>
  <c r="BF61" i="33"/>
  <c r="BE61" i="33"/>
  <c r="BD61" i="33"/>
  <c r="BC61" i="33"/>
  <c r="BB61" i="33"/>
  <c r="BA61" i="33"/>
  <c r="AZ61" i="33"/>
  <c r="AY61" i="33"/>
  <c r="AT61" i="33"/>
  <c r="AS61" i="33"/>
  <c r="AR61" i="33"/>
  <c r="AQ61" i="33"/>
  <c r="AP61" i="33"/>
  <c r="AO61" i="33"/>
  <c r="AN61" i="33"/>
  <c r="AM61" i="33"/>
  <c r="AL61" i="33"/>
  <c r="AX61" i="33" s="1"/>
  <c r="AK61" i="33"/>
  <c r="AV61" i="33" s="1"/>
  <c r="AJ61" i="33"/>
  <c r="AI61" i="33"/>
  <c r="AU61" i="33" s="1"/>
  <c r="AH61" i="33"/>
  <c r="AG61" i="33"/>
  <c r="BQ61" i="33" s="1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BP60" i="33"/>
  <c r="BO60" i="33"/>
  <c r="BL60" i="33"/>
  <c r="BK60" i="33"/>
  <c r="BJ60" i="33"/>
  <c r="BI60" i="33"/>
  <c r="BH60" i="33"/>
  <c r="BG60" i="33"/>
  <c r="BF60" i="33"/>
  <c r="BE60" i="33"/>
  <c r="BD60" i="33"/>
  <c r="BC60" i="33"/>
  <c r="BB60" i="33"/>
  <c r="BA60" i="33"/>
  <c r="AZ60" i="33"/>
  <c r="AY60" i="33"/>
  <c r="AV60" i="33"/>
  <c r="AT60" i="33"/>
  <c r="AS60" i="33"/>
  <c r="AR60" i="33"/>
  <c r="AQ60" i="33"/>
  <c r="AP60" i="33"/>
  <c r="AO60" i="33"/>
  <c r="AN60" i="33"/>
  <c r="AM60" i="33"/>
  <c r="AL60" i="33"/>
  <c r="AX60" i="33" s="1"/>
  <c r="AK60" i="33"/>
  <c r="AJ60" i="33"/>
  <c r="AU60" i="33" s="1"/>
  <c r="AI60" i="33"/>
  <c r="AH60" i="33"/>
  <c r="AG60" i="33"/>
  <c r="BQ60" i="33" s="1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BP59" i="33"/>
  <c r="BO59" i="33"/>
  <c r="BM59" i="33"/>
  <c r="BL59" i="33"/>
  <c r="BK59" i="33"/>
  <c r="BJ59" i="33"/>
  <c r="BI59" i="33"/>
  <c r="BH59" i="33"/>
  <c r="BG59" i="33"/>
  <c r="BF59" i="33"/>
  <c r="BE59" i="33"/>
  <c r="BD59" i="33"/>
  <c r="BC59" i="33"/>
  <c r="BB59" i="33"/>
  <c r="BA59" i="33"/>
  <c r="AZ59" i="33"/>
  <c r="AY59" i="33"/>
  <c r="AW59" i="33"/>
  <c r="AT59" i="33"/>
  <c r="AS59" i="33"/>
  <c r="AR59" i="33"/>
  <c r="AQ59" i="33"/>
  <c r="AP59" i="33"/>
  <c r="AO59" i="33"/>
  <c r="AN59" i="33"/>
  <c r="AM59" i="33"/>
  <c r="AL59" i="33"/>
  <c r="AX59" i="33" s="1"/>
  <c r="AK59" i="33"/>
  <c r="AV59" i="33" s="1"/>
  <c r="AJ59" i="33"/>
  <c r="AU59" i="33" s="1"/>
  <c r="AI59" i="33"/>
  <c r="AH59" i="33"/>
  <c r="AG59" i="33"/>
  <c r="BQ59" i="33" s="1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BP58" i="33"/>
  <c r="BL58" i="33"/>
  <c r="BJ58" i="33"/>
  <c r="BI58" i="33"/>
  <c r="BH58" i="33"/>
  <c r="BG58" i="33"/>
  <c r="BF58" i="33"/>
  <c r="BE58" i="33"/>
  <c r="BD58" i="33"/>
  <c r="BC58" i="33"/>
  <c r="BB58" i="33"/>
  <c r="BA58" i="33"/>
  <c r="AZ58" i="33"/>
  <c r="AY58" i="33"/>
  <c r="AX58" i="33"/>
  <c r="AT58" i="33"/>
  <c r="AS58" i="33"/>
  <c r="AR58" i="33"/>
  <c r="AQ58" i="33"/>
  <c r="AP58" i="33"/>
  <c r="AO58" i="33"/>
  <c r="AN58" i="33"/>
  <c r="AM58" i="33"/>
  <c r="AL58" i="33"/>
  <c r="AW58" i="33" s="1"/>
  <c r="AK58" i="33"/>
  <c r="AV58" i="33" s="1"/>
  <c r="AJ58" i="33"/>
  <c r="AU58" i="33" s="1"/>
  <c r="AI58" i="33"/>
  <c r="AH58" i="33"/>
  <c r="AG58" i="33"/>
  <c r="BQ58" i="33" s="1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BO57" i="33"/>
  <c r="BK57" i="33"/>
  <c r="BJ57" i="33"/>
  <c r="BI57" i="33"/>
  <c r="BH57" i="33"/>
  <c r="BG57" i="33"/>
  <c r="BF57" i="33"/>
  <c r="BE57" i="33"/>
  <c r="BD57" i="33"/>
  <c r="BC57" i="33"/>
  <c r="BB57" i="33"/>
  <c r="BA57" i="33"/>
  <c r="AZ57" i="33"/>
  <c r="AY57" i="33"/>
  <c r="AT57" i="33"/>
  <c r="AS57" i="33"/>
  <c r="AR57" i="33"/>
  <c r="AQ57" i="33"/>
  <c r="AP57" i="33"/>
  <c r="AO57" i="33"/>
  <c r="AN57" i="33"/>
  <c r="AM57" i="33"/>
  <c r="AL57" i="33"/>
  <c r="AX57" i="33" s="1"/>
  <c r="AK57" i="33"/>
  <c r="AV57" i="33" s="1"/>
  <c r="AJ57" i="33"/>
  <c r="AI57" i="33"/>
  <c r="AU57" i="33" s="1"/>
  <c r="AH57" i="33"/>
  <c r="AG57" i="33"/>
  <c r="BQ57" i="33" s="1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BP56" i="33"/>
  <c r="BO56" i="33"/>
  <c r="BL56" i="33"/>
  <c r="BK56" i="33"/>
  <c r="BJ56" i="33"/>
  <c r="BI56" i="33"/>
  <c r="BH56" i="33"/>
  <c r="BG56" i="33"/>
  <c r="BF56" i="33"/>
  <c r="BE56" i="33"/>
  <c r="BD56" i="33"/>
  <c r="BC56" i="33"/>
  <c r="BB56" i="33"/>
  <c r="BA56" i="33"/>
  <c r="AZ56" i="33"/>
  <c r="AY56" i="33"/>
  <c r="AV56" i="33"/>
  <c r="AT56" i="33"/>
  <c r="AS56" i="33"/>
  <c r="AR56" i="33"/>
  <c r="AQ56" i="33"/>
  <c r="AP56" i="33"/>
  <c r="AO56" i="33"/>
  <c r="AN56" i="33"/>
  <c r="AM56" i="33"/>
  <c r="AL56" i="33"/>
  <c r="AX56" i="33" s="1"/>
  <c r="AK56" i="33"/>
  <c r="AJ56" i="33"/>
  <c r="AU56" i="33" s="1"/>
  <c r="AI56" i="33"/>
  <c r="AH56" i="33"/>
  <c r="AG56" i="33"/>
  <c r="BQ56" i="33" s="1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BP55" i="33"/>
  <c r="BO55" i="33"/>
  <c r="BM55" i="33"/>
  <c r="BL55" i="33"/>
  <c r="BK55" i="33"/>
  <c r="BJ55" i="33"/>
  <c r="BI55" i="33"/>
  <c r="BH55" i="33"/>
  <c r="BG55" i="33"/>
  <c r="BF55" i="33"/>
  <c r="BE55" i="33"/>
  <c r="BD55" i="33"/>
  <c r="BC55" i="33"/>
  <c r="BB55" i="33"/>
  <c r="BA55" i="33"/>
  <c r="AZ55" i="33"/>
  <c r="AY55" i="33"/>
  <c r="AW55" i="33"/>
  <c r="AT55" i="33"/>
  <c r="AS55" i="33"/>
  <c r="AR55" i="33"/>
  <c r="AQ55" i="33"/>
  <c r="AP55" i="33"/>
  <c r="AO55" i="33"/>
  <c r="AN55" i="33"/>
  <c r="AM55" i="33"/>
  <c r="AL55" i="33"/>
  <c r="AX55" i="33" s="1"/>
  <c r="AK55" i="33"/>
  <c r="AV55" i="33" s="1"/>
  <c r="AJ55" i="33"/>
  <c r="AU55" i="33" s="1"/>
  <c r="AI55" i="33"/>
  <c r="AH55" i="33"/>
  <c r="AG55" i="33"/>
  <c r="BQ55" i="33" s="1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BP54" i="33"/>
  <c r="BL54" i="33"/>
  <c r="BJ54" i="33"/>
  <c r="BI54" i="33"/>
  <c r="BH54" i="33"/>
  <c r="BG54" i="33"/>
  <c r="BF54" i="33"/>
  <c r="BE54" i="33"/>
  <c r="BD54" i="33"/>
  <c r="BC54" i="33"/>
  <c r="BB54" i="33"/>
  <c r="BA54" i="33"/>
  <c r="AZ54" i="33"/>
  <c r="AY54" i="33"/>
  <c r="AX54" i="33"/>
  <c r="AT54" i="33"/>
  <c r="AS54" i="33"/>
  <c r="AR54" i="33"/>
  <c r="AQ54" i="33"/>
  <c r="AP54" i="33"/>
  <c r="AO54" i="33"/>
  <c r="AN54" i="33"/>
  <c r="AM54" i="33"/>
  <c r="AL54" i="33"/>
  <c r="AW54" i="33" s="1"/>
  <c r="AK54" i="33"/>
  <c r="AV54" i="33" s="1"/>
  <c r="AJ54" i="33"/>
  <c r="AU54" i="33" s="1"/>
  <c r="AI54" i="33"/>
  <c r="AH54" i="33"/>
  <c r="AG54" i="33"/>
  <c r="BQ54" i="33" s="1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BO53" i="33"/>
  <c r="BK53" i="33"/>
  <c r="BJ53" i="33"/>
  <c r="BI53" i="33"/>
  <c r="BH53" i="33"/>
  <c r="BG53" i="33"/>
  <c r="BF53" i="33"/>
  <c r="BE53" i="33"/>
  <c r="BD53" i="33"/>
  <c r="BC53" i="33"/>
  <c r="BB53" i="33"/>
  <c r="BA53" i="33"/>
  <c r="AZ53" i="33"/>
  <c r="AY53" i="33"/>
  <c r="AT53" i="33"/>
  <c r="AS53" i="33"/>
  <c r="AR53" i="33"/>
  <c r="AQ53" i="33"/>
  <c r="AP53" i="33"/>
  <c r="AO53" i="33"/>
  <c r="AN53" i="33"/>
  <c r="AM53" i="33"/>
  <c r="AL53" i="33"/>
  <c r="AX53" i="33" s="1"/>
  <c r="AK53" i="33"/>
  <c r="AV53" i="33" s="1"/>
  <c r="AJ53" i="33"/>
  <c r="AI53" i="33"/>
  <c r="AU53" i="33" s="1"/>
  <c r="AH53" i="33"/>
  <c r="AG53" i="33"/>
  <c r="BQ53" i="33" s="1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BP52" i="33"/>
  <c r="BO52" i="33"/>
  <c r="BL52" i="33"/>
  <c r="BK52" i="33"/>
  <c r="BJ52" i="33"/>
  <c r="BI52" i="33"/>
  <c r="BH52" i="33"/>
  <c r="BG52" i="33"/>
  <c r="BF52" i="33"/>
  <c r="BE52" i="33"/>
  <c r="BD52" i="33"/>
  <c r="BC52" i="33"/>
  <c r="BB52" i="33"/>
  <c r="BA52" i="33"/>
  <c r="AZ52" i="33"/>
  <c r="AY52" i="33"/>
  <c r="AV52" i="33"/>
  <c r="AT52" i="33"/>
  <c r="AS52" i="33"/>
  <c r="AR52" i="33"/>
  <c r="AQ52" i="33"/>
  <c r="AP52" i="33"/>
  <c r="AO52" i="33"/>
  <c r="AN52" i="33"/>
  <c r="AM52" i="33"/>
  <c r="AL52" i="33"/>
  <c r="AX52" i="33" s="1"/>
  <c r="AK52" i="33"/>
  <c r="AJ52" i="33"/>
  <c r="AU52" i="33" s="1"/>
  <c r="AI52" i="33"/>
  <c r="AH52" i="33"/>
  <c r="AG52" i="33"/>
  <c r="BQ52" i="33" s="1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BP51" i="33"/>
  <c r="BO51" i="33"/>
  <c r="BM51" i="33"/>
  <c r="BL51" i="33"/>
  <c r="BK51" i="33"/>
  <c r="BJ51" i="33"/>
  <c r="BI51" i="33"/>
  <c r="BH51" i="33"/>
  <c r="BG51" i="33"/>
  <c r="BF51" i="33"/>
  <c r="BE51" i="33"/>
  <c r="BD51" i="33"/>
  <c r="BC51" i="33"/>
  <c r="BB51" i="33"/>
  <c r="BA51" i="33"/>
  <c r="AZ51" i="33"/>
  <c r="AY51" i="33"/>
  <c r="AW51" i="33"/>
  <c r="AT51" i="33"/>
  <c r="AS51" i="33"/>
  <c r="AR51" i="33"/>
  <c r="AQ51" i="33"/>
  <c r="AP51" i="33"/>
  <c r="AO51" i="33"/>
  <c r="AN51" i="33"/>
  <c r="AM51" i="33"/>
  <c r="AL51" i="33"/>
  <c r="AX51" i="33" s="1"/>
  <c r="AK51" i="33"/>
  <c r="AV51" i="33" s="1"/>
  <c r="AJ51" i="33"/>
  <c r="AU51" i="33" s="1"/>
  <c r="AI51" i="33"/>
  <c r="AH51" i="33"/>
  <c r="AG51" i="33"/>
  <c r="BQ51" i="33" s="1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BP50" i="33"/>
  <c r="BL50" i="33"/>
  <c r="BJ50" i="33"/>
  <c r="BI50" i="33"/>
  <c r="BH50" i="33"/>
  <c r="BG50" i="33"/>
  <c r="BF50" i="33"/>
  <c r="BE50" i="33"/>
  <c r="BD50" i="33"/>
  <c r="BC50" i="33"/>
  <c r="BB50" i="33"/>
  <c r="BA50" i="33"/>
  <c r="AZ50" i="33"/>
  <c r="AY50" i="33"/>
  <c r="AX50" i="33"/>
  <c r="AT50" i="33"/>
  <c r="AS50" i="33"/>
  <c r="AR50" i="33"/>
  <c r="AQ50" i="33"/>
  <c r="AP50" i="33"/>
  <c r="AO50" i="33"/>
  <c r="AN50" i="33"/>
  <c r="AM50" i="33"/>
  <c r="AL50" i="33"/>
  <c r="AW50" i="33" s="1"/>
  <c r="AK50" i="33"/>
  <c r="AV50" i="33" s="1"/>
  <c r="AJ50" i="33"/>
  <c r="AU50" i="33" s="1"/>
  <c r="AI50" i="33"/>
  <c r="AH50" i="33"/>
  <c r="AG50" i="33"/>
  <c r="BQ50" i="33" s="1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BO49" i="33"/>
  <c r="BK49" i="33"/>
  <c r="BJ49" i="33"/>
  <c r="BI49" i="33"/>
  <c r="BH49" i="33"/>
  <c r="BG49" i="33"/>
  <c r="BF49" i="33"/>
  <c r="BE49" i="33"/>
  <c r="BD49" i="33"/>
  <c r="BC49" i="33"/>
  <c r="BB49" i="33"/>
  <c r="BA49" i="33"/>
  <c r="AZ49" i="33"/>
  <c r="AY49" i="33"/>
  <c r="AT49" i="33"/>
  <c r="AS49" i="33"/>
  <c r="AR49" i="33"/>
  <c r="AQ49" i="33"/>
  <c r="AP49" i="33"/>
  <c r="AO49" i="33"/>
  <c r="AN49" i="33"/>
  <c r="AM49" i="33"/>
  <c r="AL49" i="33"/>
  <c r="AX49" i="33" s="1"/>
  <c r="AK49" i="33"/>
  <c r="AV49" i="33" s="1"/>
  <c r="AJ49" i="33"/>
  <c r="AI49" i="33"/>
  <c r="AU49" i="33" s="1"/>
  <c r="AH49" i="33"/>
  <c r="AG49" i="33"/>
  <c r="BQ49" i="33" s="1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BP48" i="33"/>
  <c r="BO48" i="33"/>
  <c r="BL48" i="33"/>
  <c r="BK48" i="33"/>
  <c r="BJ48" i="33"/>
  <c r="BI48" i="33"/>
  <c r="BH48" i="33"/>
  <c r="BG48" i="33"/>
  <c r="BF48" i="33"/>
  <c r="BE48" i="33"/>
  <c r="BD48" i="33"/>
  <c r="BC48" i="33"/>
  <c r="BB48" i="33"/>
  <c r="BA48" i="33"/>
  <c r="AZ48" i="33"/>
  <c r="AY48" i="33"/>
  <c r="AV48" i="33"/>
  <c r="AT48" i="33"/>
  <c r="AS48" i="33"/>
  <c r="AR48" i="33"/>
  <c r="AQ48" i="33"/>
  <c r="AP48" i="33"/>
  <c r="AO48" i="33"/>
  <c r="AN48" i="33"/>
  <c r="AM48" i="33"/>
  <c r="AL48" i="33"/>
  <c r="AX48" i="33" s="1"/>
  <c r="AK48" i="33"/>
  <c r="AJ48" i="33"/>
  <c r="AU48" i="33" s="1"/>
  <c r="AI48" i="33"/>
  <c r="AH48" i="33"/>
  <c r="AG48" i="33"/>
  <c r="BQ48" i="33" s="1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BP47" i="33"/>
  <c r="BO47" i="33"/>
  <c r="BR47" i="33" s="1"/>
  <c r="BM47" i="33"/>
  <c r="BL47" i="33"/>
  <c r="BK47" i="33"/>
  <c r="BJ47" i="33"/>
  <c r="BI47" i="33"/>
  <c r="BH47" i="33"/>
  <c r="BG47" i="33"/>
  <c r="BF47" i="33"/>
  <c r="BE47" i="33"/>
  <c r="BD47" i="33"/>
  <c r="BC47" i="33"/>
  <c r="BB47" i="33"/>
  <c r="BA47" i="33"/>
  <c r="AZ47" i="33"/>
  <c r="AY47" i="33"/>
  <c r="AW47" i="33"/>
  <c r="AT47" i="33"/>
  <c r="AS47" i="33"/>
  <c r="AR47" i="33"/>
  <c r="AQ47" i="33"/>
  <c r="AP47" i="33"/>
  <c r="AO47" i="33"/>
  <c r="AN47" i="33"/>
  <c r="AM47" i="33"/>
  <c r="AL47" i="33"/>
  <c r="AX47" i="33" s="1"/>
  <c r="AK47" i="33"/>
  <c r="AV47" i="33" s="1"/>
  <c r="AJ47" i="33"/>
  <c r="AU47" i="33" s="1"/>
  <c r="AI47" i="33"/>
  <c r="AH47" i="33"/>
  <c r="AG47" i="33"/>
  <c r="BQ47" i="33" s="1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BP46" i="33"/>
  <c r="BL46" i="33"/>
  <c r="BJ46" i="33"/>
  <c r="BI46" i="33"/>
  <c r="BH46" i="33"/>
  <c r="BG46" i="33"/>
  <c r="BF46" i="33"/>
  <c r="BE46" i="33"/>
  <c r="BD46" i="33"/>
  <c r="BC46" i="33"/>
  <c r="BB46" i="33"/>
  <c r="BA46" i="33"/>
  <c r="AZ46" i="33"/>
  <c r="AY46" i="33"/>
  <c r="AT46" i="33"/>
  <c r="AS46" i="33"/>
  <c r="AR46" i="33"/>
  <c r="AQ46" i="33"/>
  <c r="AP46" i="33"/>
  <c r="AO46" i="33"/>
  <c r="AN46" i="33"/>
  <c r="AM46" i="33"/>
  <c r="AL46" i="33"/>
  <c r="AK46" i="33"/>
  <c r="AV46" i="33" s="1"/>
  <c r="AJ46" i="33"/>
  <c r="AU46" i="33" s="1"/>
  <c r="AI46" i="33"/>
  <c r="AH46" i="33"/>
  <c r="AG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BO45" i="33"/>
  <c r="BK45" i="33"/>
  <c r="BJ45" i="33"/>
  <c r="BI45" i="33"/>
  <c r="BH45" i="33"/>
  <c r="BG45" i="33"/>
  <c r="BF45" i="33"/>
  <c r="BE45" i="33"/>
  <c r="BD45" i="33"/>
  <c r="BC45" i="33"/>
  <c r="BB45" i="33"/>
  <c r="BA45" i="33"/>
  <c r="AZ45" i="33"/>
  <c r="AY45" i="33"/>
  <c r="AX45" i="33"/>
  <c r="AT45" i="33"/>
  <c r="AS45" i="33"/>
  <c r="AR45" i="33"/>
  <c r="AQ45" i="33"/>
  <c r="AP45" i="33"/>
  <c r="AO45" i="33"/>
  <c r="AN45" i="33"/>
  <c r="AM45" i="33"/>
  <c r="AL45" i="33"/>
  <c r="AW45" i="33" s="1"/>
  <c r="AK45" i="33"/>
  <c r="AV45" i="33" s="1"/>
  <c r="AJ45" i="33"/>
  <c r="AI45" i="33"/>
  <c r="AU45" i="33" s="1"/>
  <c r="AH45" i="33"/>
  <c r="AG45" i="33"/>
  <c r="BQ45" i="33" s="1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BP44" i="33"/>
  <c r="BO44" i="33"/>
  <c r="BK44" i="33"/>
  <c r="BJ44" i="33"/>
  <c r="BI44" i="33"/>
  <c r="BH44" i="33"/>
  <c r="BG44" i="33"/>
  <c r="BF44" i="33"/>
  <c r="BE44" i="33"/>
  <c r="BD44" i="33"/>
  <c r="BC44" i="33"/>
  <c r="BB44" i="33"/>
  <c r="BA44" i="33"/>
  <c r="AZ44" i="33"/>
  <c r="AY44" i="33"/>
  <c r="AT44" i="33"/>
  <c r="AS44" i="33"/>
  <c r="AR44" i="33"/>
  <c r="AQ44" i="33"/>
  <c r="AP44" i="33"/>
  <c r="AO44" i="33"/>
  <c r="AN44" i="33"/>
  <c r="AM44" i="33"/>
  <c r="AL44" i="33"/>
  <c r="AK44" i="33"/>
  <c r="AJ44" i="33"/>
  <c r="AU44" i="33" s="1"/>
  <c r="AI44" i="33"/>
  <c r="AH44" i="33"/>
  <c r="AG44" i="33"/>
  <c r="BQ44" i="33" s="1"/>
  <c r="AF44" i="33"/>
  <c r="AE44" i="33"/>
  <c r="BL44" i="33" s="1"/>
  <c r="AD44" i="33"/>
  <c r="AC44" i="33"/>
  <c r="AB44" i="33"/>
  <c r="AA44" i="33"/>
  <c r="Z44" i="33"/>
  <c r="Y44" i="33"/>
  <c r="X44" i="33"/>
  <c r="W44" i="33"/>
  <c r="V44" i="33"/>
  <c r="U44" i="33"/>
  <c r="T44" i="33"/>
  <c r="S44" i="33"/>
  <c r="R44" i="33"/>
  <c r="BP43" i="33"/>
  <c r="BO43" i="33"/>
  <c r="BL43" i="33"/>
  <c r="BK43" i="33"/>
  <c r="BJ43" i="33"/>
  <c r="BI43" i="33"/>
  <c r="BH43" i="33"/>
  <c r="BG43" i="33"/>
  <c r="BF43" i="33"/>
  <c r="BE43" i="33"/>
  <c r="BD43" i="33"/>
  <c r="BC43" i="33"/>
  <c r="BB43" i="33"/>
  <c r="BA43" i="33"/>
  <c r="AZ43" i="33"/>
  <c r="AY43" i="33"/>
  <c r="AT43" i="33"/>
  <c r="AS43" i="33"/>
  <c r="AR43" i="33"/>
  <c r="AQ43" i="33"/>
  <c r="AP43" i="33"/>
  <c r="AO43" i="33"/>
  <c r="AN43" i="33"/>
  <c r="AM43" i="33"/>
  <c r="AL43" i="33"/>
  <c r="AK43" i="33"/>
  <c r="AJ43" i="33"/>
  <c r="AU43" i="33" s="1"/>
  <c r="AI43" i="33"/>
  <c r="AH43" i="33"/>
  <c r="AG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BP42" i="33"/>
  <c r="BM42" i="33"/>
  <c r="BL42" i="33"/>
  <c r="BJ42" i="33"/>
  <c r="BI42" i="33"/>
  <c r="BH42" i="33"/>
  <c r="BG42" i="33"/>
  <c r="BF42" i="33"/>
  <c r="BE42" i="33"/>
  <c r="BD42" i="33"/>
  <c r="BC42" i="33"/>
  <c r="BB42" i="33"/>
  <c r="BA42" i="33"/>
  <c r="AZ42" i="33"/>
  <c r="AY42" i="33"/>
  <c r="AT42" i="33"/>
  <c r="AS42" i="33"/>
  <c r="AR42" i="33"/>
  <c r="AQ42" i="33"/>
  <c r="AP42" i="33"/>
  <c r="AO42" i="33"/>
  <c r="AN42" i="33"/>
  <c r="AM42" i="33"/>
  <c r="AL42" i="33"/>
  <c r="AK42" i="33"/>
  <c r="AV42" i="33" s="1"/>
  <c r="AJ42" i="33"/>
  <c r="AU42" i="33" s="1"/>
  <c r="AI42" i="33"/>
  <c r="AH42" i="33"/>
  <c r="AG42" i="33"/>
  <c r="BQ42" i="33" s="1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BO41" i="33"/>
  <c r="BK41" i="33"/>
  <c r="BJ41" i="33"/>
  <c r="BI41" i="33"/>
  <c r="BH41" i="33"/>
  <c r="BG41" i="33"/>
  <c r="BF41" i="33"/>
  <c r="BE41" i="33"/>
  <c r="BD41" i="33"/>
  <c r="BC41" i="33"/>
  <c r="BB41" i="33"/>
  <c r="BA41" i="33"/>
  <c r="AZ41" i="33"/>
  <c r="AY41" i="33"/>
  <c r="AX41" i="33"/>
  <c r="AT41" i="33"/>
  <c r="AS41" i="33"/>
  <c r="AR41" i="33"/>
  <c r="AQ41" i="33"/>
  <c r="AP41" i="33"/>
  <c r="AO41" i="33"/>
  <c r="AN41" i="33"/>
  <c r="AM41" i="33"/>
  <c r="AL41" i="33"/>
  <c r="AW41" i="33" s="1"/>
  <c r="AK41" i="33"/>
  <c r="AV41" i="33" s="1"/>
  <c r="AJ41" i="33"/>
  <c r="AI41" i="33"/>
  <c r="AU41" i="33" s="1"/>
  <c r="AH41" i="33"/>
  <c r="AG41" i="33"/>
  <c r="BQ41" i="33" s="1"/>
  <c r="AF41" i="33"/>
  <c r="AE41" i="33"/>
  <c r="AD41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BP40" i="33"/>
  <c r="BO40" i="33"/>
  <c r="BK40" i="33"/>
  <c r="BJ40" i="33"/>
  <c r="BI40" i="33"/>
  <c r="BH40" i="33"/>
  <c r="BG40" i="33"/>
  <c r="BF40" i="33"/>
  <c r="BE40" i="33"/>
  <c r="BD40" i="33"/>
  <c r="BC40" i="33"/>
  <c r="BB40" i="33"/>
  <c r="BA40" i="33"/>
  <c r="AZ40" i="33"/>
  <c r="AY40" i="33"/>
  <c r="AV40" i="33"/>
  <c r="AT40" i="33"/>
  <c r="AS40" i="33"/>
  <c r="AR40" i="33"/>
  <c r="AQ40" i="33"/>
  <c r="AP40" i="33"/>
  <c r="AO40" i="33"/>
  <c r="AN40" i="33"/>
  <c r="AM40" i="33"/>
  <c r="AL40" i="33"/>
  <c r="AK40" i="33"/>
  <c r="AJ40" i="33"/>
  <c r="AU40" i="33" s="1"/>
  <c r="AI40" i="33"/>
  <c r="AH40" i="33"/>
  <c r="AG40" i="33"/>
  <c r="BQ40" i="33" s="1"/>
  <c r="AF40" i="33"/>
  <c r="AE40" i="33"/>
  <c r="BL40" i="33" s="1"/>
  <c r="AD40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BP39" i="33"/>
  <c r="BO39" i="33"/>
  <c r="BL39" i="33"/>
  <c r="BK39" i="33"/>
  <c r="BJ39" i="33"/>
  <c r="BI39" i="33"/>
  <c r="BH39" i="33"/>
  <c r="BG39" i="33"/>
  <c r="BF39" i="33"/>
  <c r="BE39" i="33"/>
  <c r="BD39" i="33"/>
  <c r="BC39" i="33"/>
  <c r="BB39" i="33"/>
  <c r="BA39" i="33"/>
  <c r="AZ39" i="33"/>
  <c r="AY39" i="33"/>
  <c r="AT39" i="33"/>
  <c r="AS39" i="33"/>
  <c r="AR39" i="33"/>
  <c r="AQ39" i="33"/>
  <c r="AP39" i="33"/>
  <c r="AO39" i="33"/>
  <c r="AN39" i="33"/>
  <c r="AM39" i="33"/>
  <c r="AL39" i="33"/>
  <c r="AK39" i="33"/>
  <c r="AJ39" i="33"/>
  <c r="AU39" i="33" s="1"/>
  <c r="AI39" i="33"/>
  <c r="AH39" i="33"/>
  <c r="AG39" i="33"/>
  <c r="AF39" i="33"/>
  <c r="AE39" i="33"/>
  <c r="AD39" i="33"/>
  <c r="AC39" i="33"/>
  <c r="AB39" i="33"/>
  <c r="AA39" i="33"/>
  <c r="Z39" i="33"/>
  <c r="Y39" i="33"/>
  <c r="X39" i="33"/>
  <c r="W39" i="33"/>
  <c r="V39" i="33"/>
  <c r="U39" i="33"/>
  <c r="T39" i="33"/>
  <c r="S39" i="33"/>
  <c r="R39" i="33"/>
  <c r="BQ38" i="33"/>
  <c r="BP38" i="33"/>
  <c r="BM38" i="33"/>
  <c r="BL38" i="33"/>
  <c r="BJ38" i="33"/>
  <c r="BI38" i="33"/>
  <c r="BH38" i="33"/>
  <c r="BG38" i="33"/>
  <c r="BF38" i="33"/>
  <c r="BE38" i="33"/>
  <c r="BD38" i="33"/>
  <c r="BC38" i="33"/>
  <c r="BB38" i="33"/>
  <c r="BA38" i="33"/>
  <c r="AZ38" i="33"/>
  <c r="AY38" i="33"/>
  <c r="AV38" i="33"/>
  <c r="AT38" i="33"/>
  <c r="AS38" i="33"/>
  <c r="AR38" i="33"/>
  <c r="AQ38" i="33"/>
  <c r="AP38" i="33"/>
  <c r="AO38" i="33"/>
  <c r="AN38" i="33"/>
  <c r="AM38" i="33"/>
  <c r="AL38" i="33"/>
  <c r="AX38" i="33" s="1"/>
  <c r="AK38" i="33"/>
  <c r="AJ38" i="33"/>
  <c r="AU38" i="33" s="1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BO37" i="33"/>
  <c r="BJ37" i="33"/>
  <c r="BI37" i="33"/>
  <c r="BH37" i="33"/>
  <c r="BG37" i="33"/>
  <c r="BF37" i="33"/>
  <c r="BE37" i="33"/>
  <c r="BD37" i="33"/>
  <c r="BC37" i="33"/>
  <c r="BB37" i="33"/>
  <c r="BA37" i="33"/>
  <c r="AZ37" i="33"/>
  <c r="AY37" i="33"/>
  <c r="AX37" i="33"/>
  <c r="AT37" i="33"/>
  <c r="AS37" i="33"/>
  <c r="AR37" i="33"/>
  <c r="AQ37" i="33"/>
  <c r="AP37" i="33"/>
  <c r="AO37" i="33"/>
  <c r="AN37" i="33"/>
  <c r="AM37" i="33"/>
  <c r="AL37" i="33"/>
  <c r="AK37" i="33"/>
  <c r="AJ37" i="33"/>
  <c r="AI37" i="33"/>
  <c r="AU37" i="33" s="1"/>
  <c r="AH37" i="33"/>
  <c r="AG37" i="33"/>
  <c r="AF37" i="33"/>
  <c r="AE37" i="33"/>
  <c r="AD37" i="33"/>
  <c r="BK37" i="33" s="1"/>
  <c r="AC37" i="33"/>
  <c r="AB37" i="33"/>
  <c r="AA37" i="33"/>
  <c r="Z37" i="33"/>
  <c r="Y37" i="33"/>
  <c r="X37" i="33"/>
  <c r="W37" i="33"/>
  <c r="V37" i="33"/>
  <c r="U37" i="33"/>
  <c r="T37" i="33"/>
  <c r="S37" i="33"/>
  <c r="R37" i="33"/>
  <c r="BL36" i="33"/>
  <c r="BJ36" i="33"/>
  <c r="BI36" i="33"/>
  <c r="BH36" i="33"/>
  <c r="BG36" i="33"/>
  <c r="BF36" i="33"/>
  <c r="BE36" i="33"/>
  <c r="BD36" i="33"/>
  <c r="BC36" i="33"/>
  <c r="BB36" i="33"/>
  <c r="BA36" i="33"/>
  <c r="AZ36" i="33"/>
  <c r="AY36" i="33"/>
  <c r="AT36" i="33"/>
  <c r="AS36" i="33"/>
  <c r="AR36" i="33"/>
  <c r="AQ36" i="33"/>
  <c r="AP36" i="33"/>
  <c r="AO36" i="33"/>
  <c r="AN36" i="33"/>
  <c r="AM36" i="33"/>
  <c r="AL36" i="33"/>
  <c r="AW36" i="33" s="1"/>
  <c r="AK36" i="33"/>
  <c r="AJ36" i="33"/>
  <c r="AV36" i="33" s="1"/>
  <c r="AI36" i="33"/>
  <c r="AU36" i="33" s="1"/>
  <c r="AH36" i="33"/>
  <c r="AG36" i="33"/>
  <c r="BQ36" i="33" s="1"/>
  <c r="AF36" i="33"/>
  <c r="AE36" i="33"/>
  <c r="BP36" i="33" s="1"/>
  <c r="AD36" i="33"/>
  <c r="BK36" i="33" s="1"/>
  <c r="AC36" i="33"/>
  <c r="AB36" i="33"/>
  <c r="AA36" i="33"/>
  <c r="Z36" i="33"/>
  <c r="Y36" i="33"/>
  <c r="X36" i="33"/>
  <c r="W36" i="33"/>
  <c r="V36" i="33"/>
  <c r="U36" i="33"/>
  <c r="T36" i="33"/>
  <c r="S36" i="33"/>
  <c r="R36" i="33"/>
  <c r="BO35" i="33"/>
  <c r="BK35" i="33"/>
  <c r="BJ35" i="33"/>
  <c r="BI35" i="33"/>
  <c r="BH35" i="33"/>
  <c r="BG35" i="33"/>
  <c r="BF35" i="33"/>
  <c r="BE35" i="33"/>
  <c r="BD35" i="33"/>
  <c r="BC35" i="33"/>
  <c r="BB35" i="33"/>
  <c r="BA35" i="33"/>
  <c r="AZ35" i="33"/>
  <c r="AY35" i="33"/>
  <c r="AT35" i="33"/>
  <c r="AS35" i="33"/>
  <c r="AR35" i="33"/>
  <c r="AQ35" i="33"/>
  <c r="AP35" i="33"/>
  <c r="AO35" i="33"/>
  <c r="AN35" i="33"/>
  <c r="AM35" i="33"/>
  <c r="AL35" i="33"/>
  <c r="AK35" i="33"/>
  <c r="AV35" i="33" s="1"/>
  <c r="AJ35" i="33"/>
  <c r="AU35" i="33" s="1"/>
  <c r="AI35" i="33"/>
  <c r="AH35" i="33"/>
  <c r="AG35" i="33"/>
  <c r="AF35" i="33"/>
  <c r="AE35" i="33"/>
  <c r="BL35" i="33" s="1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BQ34" i="33"/>
  <c r="BP34" i="33"/>
  <c r="BM34" i="33"/>
  <c r="BL34" i="33"/>
  <c r="BJ34" i="33"/>
  <c r="BI34" i="33"/>
  <c r="BH34" i="33"/>
  <c r="BG34" i="33"/>
  <c r="BF34" i="33"/>
  <c r="BE34" i="33"/>
  <c r="BD34" i="33"/>
  <c r="BC34" i="33"/>
  <c r="BB34" i="33"/>
  <c r="BA34" i="33"/>
  <c r="AZ34" i="33"/>
  <c r="AY34" i="33"/>
  <c r="AV34" i="33"/>
  <c r="AT34" i="33"/>
  <c r="AS34" i="33"/>
  <c r="AR34" i="33"/>
  <c r="AQ34" i="33"/>
  <c r="AP34" i="33"/>
  <c r="AO34" i="33"/>
  <c r="AN34" i="33"/>
  <c r="AM34" i="33"/>
  <c r="AL34" i="33"/>
  <c r="AX34" i="33" s="1"/>
  <c r="AK34" i="33"/>
  <c r="AJ34" i="33"/>
  <c r="AU34" i="33" s="1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BO33" i="33"/>
  <c r="BJ33" i="33"/>
  <c r="BI33" i="33"/>
  <c r="BH33" i="33"/>
  <c r="BG33" i="33"/>
  <c r="BF33" i="33"/>
  <c r="BE33" i="33"/>
  <c r="BD33" i="33"/>
  <c r="BC33" i="33"/>
  <c r="BB33" i="33"/>
  <c r="BA33" i="33"/>
  <c r="AZ33" i="33"/>
  <c r="AY33" i="33"/>
  <c r="AX33" i="33"/>
  <c r="AT33" i="33"/>
  <c r="AS33" i="33"/>
  <c r="AR33" i="33"/>
  <c r="AQ33" i="33"/>
  <c r="AP33" i="33"/>
  <c r="AO33" i="33"/>
  <c r="AN33" i="33"/>
  <c r="AM33" i="33"/>
  <c r="AL33" i="33"/>
  <c r="AK33" i="33"/>
  <c r="AJ33" i="33"/>
  <c r="AI33" i="33"/>
  <c r="AU33" i="33" s="1"/>
  <c r="AH33" i="33"/>
  <c r="AG33" i="33"/>
  <c r="AF33" i="33"/>
  <c r="AE33" i="33"/>
  <c r="AD33" i="33"/>
  <c r="BK33" i="33" s="1"/>
  <c r="AC33" i="33"/>
  <c r="AB33" i="33"/>
  <c r="AA33" i="33"/>
  <c r="Z33" i="33"/>
  <c r="Y33" i="33"/>
  <c r="X33" i="33"/>
  <c r="W33" i="33"/>
  <c r="V33" i="33"/>
  <c r="U33" i="33"/>
  <c r="T33" i="33"/>
  <c r="S33" i="33"/>
  <c r="R33" i="33"/>
  <c r="BL32" i="33"/>
  <c r="BJ32" i="33"/>
  <c r="BI32" i="33"/>
  <c r="BH32" i="33"/>
  <c r="BG32" i="33"/>
  <c r="BF32" i="33"/>
  <c r="BE32" i="33"/>
  <c r="BD32" i="33"/>
  <c r="BC32" i="33"/>
  <c r="BB32" i="33"/>
  <c r="BA32" i="33"/>
  <c r="AZ32" i="33"/>
  <c r="AY32" i="33"/>
  <c r="AT32" i="33"/>
  <c r="AS32" i="33"/>
  <c r="AR32" i="33"/>
  <c r="AQ32" i="33"/>
  <c r="AP32" i="33"/>
  <c r="AO32" i="33"/>
  <c r="AN32" i="33"/>
  <c r="AM32" i="33"/>
  <c r="AL32" i="33"/>
  <c r="AW32" i="33" s="1"/>
  <c r="AK32" i="33"/>
  <c r="AJ32" i="33"/>
  <c r="AV32" i="33" s="1"/>
  <c r="AI32" i="33"/>
  <c r="AU32" i="33" s="1"/>
  <c r="AH32" i="33"/>
  <c r="AG32" i="33"/>
  <c r="BQ32" i="33" s="1"/>
  <c r="AF32" i="33"/>
  <c r="AE32" i="33"/>
  <c r="BP32" i="33" s="1"/>
  <c r="AD32" i="33"/>
  <c r="BK32" i="33" s="1"/>
  <c r="AC32" i="33"/>
  <c r="AB32" i="33"/>
  <c r="AA32" i="33"/>
  <c r="Z32" i="33"/>
  <c r="Y32" i="33"/>
  <c r="X32" i="33"/>
  <c r="W32" i="33"/>
  <c r="V32" i="33"/>
  <c r="U32" i="33"/>
  <c r="T32" i="33"/>
  <c r="S32" i="33"/>
  <c r="R32" i="33"/>
  <c r="BO31" i="33"/>
  <c r="BK31" i="33"/>
  <c r="BJ31" i="33"/>
  <c r="BI31" i="33"/>
  <c r="BH31" i="33"/>
  <c r="BG31" i="33"/>
  <c r="BF31" i="33"/>
  <c r="BE31" i="33"/>
  <c r="BD31" i="33"/>
  <c r="BC31" i="33"/>
  <c r="BB31" i="33"/>
  <c r="BA31" i="33"/>
  <c r="AZ31" i="33"/>
  <c r="AY31" i="33"/>
  <c r="AW31" i="33"/>
  <c r="AT31" i="33"/>
  <c r="AS31" i="33"/>
  <c r="AR31" i="33"/>
  <c r="AQ31" i="33"/>
  <c r="AP31" i="33"/>
  <c r="AO31" i="33"/>
  <c r="AN31" i="33"/>
  <c r="AM31" i="33"/>
  <c r="AL31" i="33"/>
  <c r="AK31" i="33"/>
  <c r="AV31" i="33" s="1"/>
  <c r="AJ31" i="33"/>
  <c r="AU31" i="33" s="1"/>
  <c r="AI31" i="33"/>
  <c r="AH31" i="33"/>
  <c r="AG31" i="33"/>
  <c r="AF31" i="33"/>
  <c r="AE31" i="33"/>
  <c r="BL31" i="33" s="1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BQ30" i="33"/>
  <c r="BP30" i="33"/>
  <c r="BM30" i="33"/>
  <c r="BL30" i="33"/>
  <c r="BJ30" i="33"/>
  <c r="BI30" i="33"/>
  <c r="BH30" i="33"/>
  <c r="BG30" i="33"/>
  <c r="BF30" i="33"/>
  <c r="BE30" i="33"/>
  <c r="BD30" i="33"/>
  <c r="BC30" i="33"/>
  <c r="BB30" i="33"/>
  <c r="BA30" i="33"/>
  <c r="AZ30" i="33"/>
  <c r="AY30" i="33"/>
  <c r="AV30" i="33"/>
  <c r="AT30" i="33"/>
  <c r="AS30" i="33"/>
  <c r="AR30" i="33"/>
  <c r="AQ30" i="33"/>
  <c r="AP30" i="33"/>
  <c r="AO30" i="33"/>
  <c r="AN30" i="33"/>
  <c r="AM30" i="33"/>
  <c r="AL30" i="33"/>
  <c r="AX30" i="33" s="1"/>
  <c r="AK30" i="33"/>
  <c r="AJ30" i="33"/>
  <c r="AU30" i="33" s="1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BJ29" i="33"/>
  <c r="BI29" i="33"/>
  <c r="BH29" i="33"/>
  <c r="BG29" i="33"/>
  <c r="BF29" i="33"/>
  <c r="BE29" i="33"/>
  <c r="BD29" i="33"/>
  <c r="BC29" i="33"/>
  <c r="BB29" i="33"/>
  <c r="BA29" i="33"/>
  <c r="AZ29" i="33"/>
  <c r="AY29" i="33"/>
  <c r="AT29" i="33"/>
  <c r="AS29" i="33"/>
  <c r="AR29" i="33"/>
  <c r="AQ29" i="33"/>
  <c r="AP29" i="33"/>
  <c r="AO29" i="33"/>
  <c r="AN29" i="33"/>
  <c r="AM29" i="33"/>
  <c r="AL29" i="33"/>
  <c r="AW29" i="33" s="1"/>
  <c r="AK29" i="33"/>
  <c r="AV29" i="33" s="1"/>
  <c r="AJ29" i="33"/>
  <c r="AU29" i="33" s="1"/>
  <c r="AI29" i="33"/>
  <c r="AH29" i="33"/>
  <c r="AG29" i="33"/>
  <c r="BM29" i="33" s="1"/>
  <c r="AF29" i="33"/>
  <c r="AE29" i="33"/>
  <c r="AD29" i="33"/>
  <c r="BK29" i="33" s="1"/>
  <c r="AC29" i="33"/>
  <c r="AB29" i="33"/>
  <c r="AA29" i="33"/>
  <c r="Z29" i="33"/>
  <c r="Y29" i="33"/>
  <c r="X29" i="33"/>
  <c r="W29" i="33"/>
  <c r="V29" i="33"/>
  <c r="U29" i="33"/>
  <c r="T29" i="33"/>
  <c r="S29" i="33"/>
  <c r="R29" i="33"/>
  <c r="BO28" i="33"/>
  <c r="BK28" i="33"/>
  <c r="BJ28" i="33"/>
  <c r="BI28" i="33"/>
  <c r="BH28" i="33"/>
  <c r="BG28" i="33"/>
  <c r="BF28" i="33"/>
  <c r="BE28" i="33"/>
  <c r="BD28" i="33"/>
  <c r="BC28" i="33"/>
  <c r="BB28" i="33"/>
  <c r="BA28" i="33"/>
  <c r="AZ28" i="33"/>
  <c r="AY28" i="33"/>
  <c r="AT28" i="33"/>
  <c r="AS28" i="33"/>
  <c r="AR28" i="33"/>
  <c r="AQ28" i="33"/>
  <c r="AP28" i="33"/>
  <c r="AO28" i="33"/>
  <c r="AN28" i="33"/>
  <c r="AM28" i="33"/>
  <c r="AL28" i="33"/>
  <c r="AX28" i="33" s="1"/>
  <c r="AK28" i="33"/>
  <c r="AV28" i="33" s="1"/>
  <c r="AJ28" i="33"/>
  <c r="AI28" i="33"/>
  <c r="AU28" i="33" s="1"/>
  <c r="AH28" i="33"/>
  <c r="AG28" i="33"/>
  <c r="BQ28" i="33" s="1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BP27" i="33"/>
  <c r="BO27" i="33"/>
  <c r="BR27" i="33" s="1"/>
  <c r="BL27" i="33"/>
  <c r="BK27" i="33"/>
  <c r="BJ27" i="33"/>
  <c r="BI27" i="33"/>
  <c r="BH27" i="33"/>
  <c r="BG27" i="33"/>
  <c r="BF27" i="33"/>
  <c r="BE27" i="33"/>
  <c r="BD27" i="33"/>
  <c r="BC27" i="33"/>
  <c r="BB27" i="33"/>
  <c r="BA27" i="33"/>
  <c r="AZ27" i="33"/>
  <c r="AY27" i="33"/>
  <c r="AT27" i="33"/>
  <c r="AS27" i="33"/>
  <c r="AR27" i="33"/>
  <c r="AQ27" i="33"/>
  <c r="AP27" i="33"/>
  <c r="AO27" i="33"/>
  <c r="AN27" i="33"/>
  <c r="AM27" i="33"/>
  <c r="AL27" i="33"/>
  <c r="AK27" i="33"/>
  <c r="AJ27" i="33"/>
  <c r="AU27" i="33" s="1"/>
  <c r="AI27" i="33"/>
  <c r="AH27" i="33"/>
  <c r="AG27" i="33"/>
  <c r="BQ27" i="33" s="1"/>
  <c r="AF27" i="33"/>
  <c r="AE27" i="33"/>
  <c r="AD27" i="33"/>
  <c r="AC27" i="33"/>
  <c r="AB27" i="33"/>
  <c r="AA27" i="33"/>
  <c r="Z27" i="33"/>
  <c r="Y27" i="33"/>
  <c r="X27" i="33"/>
  <c r="W27" i="33"/>
  <c r="V27" i="33"/>
  <c r="U27" i="33"/>
  <c r="T27" i="33"/>
  <c r="S27" i="33"/>
  <c r="R27" i="33"/>
  <c r="BP26" i="33"/>
  <c r="BO26" i="33"/>
  <c r="BM26" i="33"/>
  <c r="BL26" i="33"/>
  <c r="BK26" i="33"/>
  <c r="BN26" i="33" s="1"/>
  <c r="BJ26" i="33"/>
  <c r="BI26" i="33"/>
  <c r="BH26" i="33"/>
  <c r="BG26" i="33"/>
  <c r="BF26" i="33"/>
  <c r="BE26" i="33"/>
  <c r="BD26" i="33"/>
  <c r="BC26" i="33"/>
  <c r="BB26" i="33"/>
  <c r="BA26" i="33"/>
  <c r="AZ26" i="33"/>
  <c r="AY26" i="33"/>
  <c r="AW26" i="33"/>
  <c r="AT26" i="33"/>
  <c r="AS26" i="33"/>
  <c r="AR26" i="33"/>
  <c r="AQ26" i="33"/>
  <c r="AP26" i="33"/>
  <c r="AO26" i="33"/>
  <c r="AN26" i="33"/>
  <c r="AM26" i="33"/>
  <c r="AL26" i="33"/>
  <c r="AX26" i="33" s="1"/>
  <c r="AK26" i="33"/>
  <c r="AV26" i="33" s="1"/>
  <c r="AJ26" i="33"/>
  <c r="AU26" i="33" s="1"/>
  <c r="AI26" i="33"/>
  <c r="AH26" i="33"/>
  <c r="AG26" i="33"/>
  <c r="BQ26" i="33" s="1"/>
  <c r="AF26" i="33"/>
  <c r="AE26" i="33"/>
  <c r="AD26" i="33"/>
  <c r="AC26" i="33"/>
  <c r="AB26" i="33"/>
  <c r="AA26" i="33"/>
  <c r="Z26" i="33"/>
  <c r="Y26" i="33"/>
  <c r="X26" i="33"/>
  <c r="W26" i="33"/>
  <c r="V26" i="33"/>
  <c r="U26" i="33"/>
  <c r="T26" i="33"/>
  <c r="S26" i="33"/>
  <c r="R26" i="33"/>
  <c r="BP25" i="33"/>
  <c r="BL25" i="33"/>
  <c r="BJ25" i="33"/>
  <c r="BI25" i="33"/>
  <c r="BH25" i="33"/>
  <c r="BG25" i="33"/>
  <c r="BF25" i="33"/>
  <c r="BE25" i="33"/>
  <c r="BD25" i="33"/>
  <c r="BC25" i="33"/>
  <c r="BB25" i="33"/>
  <c r="BA25" i="33"/>
  <c r="AZ25" i="33"/>
  <c r="AY25" i="33"/>
  <c r="AT25" i="33"/>
  <c r="AS25" i="33"/>
  <c r="AR25" i="33"/>
  <c r="AQ25" i="33"/>
  <c r="AP25" i="33"/>
  <c r="AO25" i="33"/>
  <c r="AN25" i="33"/>
  <c r="AM25" i="33"/>
  <c r="AL25" i="33"/>
  <c r="AW25" i="33" s="1"/>
  <c r="AK25" i="33"/>
  <c r="AV25" i="33" s="1"/>
  <c r="AJ25" i="33"/>
  <c r="AU25" i="33" s="1"/>
  <c r="AI25" i="33"/>
  <c r="AH25" i="33"/>
  <c r="AG25" i="33"/>
  <c r="BQ25" i="33" s="1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BO24" i="33"/>
  <c r="BK24" i="33"/>
  <c r="BJ24" i="33"/>
  <c r="BI24" i="33"/>
  <c r="BH24" i="33"/>
  <c r="BG24" i="33"/>
  <c r="BF24" i="33"/>
  <c r="BE24" i="33"/>
  <c r="BD24" i="33"/>
  <c r="BC24" i="33"/>
  <c r="BB24" i="33"/>
  <c r="BA24" i="33"/>
  <c r="AZ24" i="33"/>
  <c r="AY24" i="33"/>
  <c r="AT24" i="33"/>
  <c r="AS24" i="33"/>
  <c r="AR24" i="33"/>
  <c r="AQ24" i="33"/>
  <c r="AP24" i="33"/>
  <c r="AO24" i="33"/>
  <c r="AN24" i="33"/>
  <c r="AM24" i="33"/>
  <c r="AL24" i="33"/>
  <c r="AX24" i="33" s="1"/>
  <c r="AK24" i="33"/>
  <c r="AV24" i="33" s="1"/>
  <c r="AJ24" i="33"/>
  <c r="AI24" i="33"/>
  <c r="AU24" i="33" s="1"/>
  <c r="AH24" i="33"/>
  <c r="AG24" i="33"/>
  <c r="BQ24" i="33" s="1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BP23" i="33"/>
  <c r="BO23" i="33"/>
  <c r="BR23" i="33" s="1"/>
  <c r="BL23" i="33"/>
  <c r="BK23" i="33"/>
  <c r="BJ23" i="33"/>
  <c r="BI23" i="33"/>
  <c r="BH23" i="33"/>
  <c r="BG23" i="33"/>
  <c r="BF23" i="33"/>
  <c r="BE23" i="33"/>
  <c r="BD23" i="33"/>
  <c r="BC23" i="33"/>
  <c r="BB23" i="33"/>
  <c r="BA23" i="33"/>
  <c r="AZ23" i="33"/>
  <c r="AY23" i="33"/>
  <c r="AT23" i="33"/>
  <c r="AS23" i="33"/>
  <c r="AR23" i="33"/>
  <c r="AQ23" i="33"/>
  <c r="AP23" i="33"/>
  <c r="AO23" i="33"/>
  <c r="AN23" i="33"/>
  <c r="AM23" i="33"/>
  <c r="AL23" i="33"/>
  <c r="AK23" i="33"/>
  <c r="AJ23" i="33"/>
  <c r="AU23" i="33" s="1"/>
  <c r="AI23" i="33"/>
  <c r="AH23" i="33"/>
  <c r="AG23" i="33"/>
  <c r="BQ23" i="33" s="1"/>
  <c r="AF23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BP22" i="33"/>
  <c r="BO22" i="33"/>
  <c r="BM22" i="33"/>
  <c r="BL22" i="33"/>
  <c r="BK22" i="33"/>
  <c r="BN22" i="33" s="1"/>
  <c r="BJ22" i="33"/>
  <c r="BI22" i="33"/>
  <c r="BH22" i="33"/>
  <c r="BG22" i="33"/>
  <c r="BF22" i="33"/>
  <c r="BE22" i="33"/>
  <c r="BD22" i="33"/>
  <c r="BC22" i="33"/>
  <c r="BB22" i="33"/>
  <c r="BA22" i="33"/>
  <c r="AZ22" i="33"/>
  <c r="AY22" i="33"/>
  <c r="AW22" i="33"/>
  <c r="AT22" i="33"/>
  <c r="AS22" i="33"/>
  <c r="AR22" i="33"/>
  <c r="AQ22" i="33"/>
  <c r="AP22" i="33"/>
  <c r="AO22" i="33"/>
  <c r="AN22" i="33"/>
  <c r="AM22" i="33"/>
  <c r="AL22" i="33"/>
  <c r="AX22" i="33" s="1"/>
  <c r="AK22" i="33"/>
  <c r="AV22" i="33" s="1"/>
  <c r="AJ22" i="33"/>
  <c r="AU22" i="33" s="1"/>
  <c r="AI22" i="33"/>
  <c r="AH22" i="33"/>
  <c r="AG22" i="33"/>
  <c r="BQ22" i="33" s="1"/>
  <c r="AF22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BP21" i="33"/>
  <c r="BL21" i="33"/>
  <c r="BJ21" i="33"/>
  <c r="BI21" i="33"/>
  <c r="BH21" i="33"/>
  <c r="BG21" i="33"/>
  <c r="BF21" i="33"/>
  <c r="BE21" i="33"/>
  <c r="BD21" i="33"/>
  <c r="BC21" i="33"/>
  <c r="BB21" i="33"/>
  <c r="BA21" i="33"/>
  <c r="AZ21" i="33"/>
  <c r="AY21" i="33"/>
  <c r="AT21" i="33"/>
  <c r="AS21" i="33"/>
  <c r="AR21" i="33"/>
  <c r="AQ21" i="33"/>
  <c r="AP21" i="33"/>
  <c r="AO21" i="33"/>
  <c r="AN21" i="33"/>
  <c r="AM21" i="33"/>
  <c r="AL21" i="33"/>
  <c r="AW21" i="33" s="1"/>
  <c r="AK21" i="33"/>
  <c r="AV21" i="33" s="1"/>
  <c r="AJ21" i="33"/>
  <c r="AU21" i="33" s="1"/>
  <c r="AI21" i="33"/>
  <c r="AH21" i="33"/>
  <c r="AG21" i="33"/>
  <c r="BQ21" i="33" s="1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BO20" i="33"/>
  <c r="BK20" i="33"/>
  <c r="BJ20" i="33"/>
  <c r="BI20" i="33"/>
  <c r="BH20" i="33"/>
  <c r="BG20" i="33"/>
  <c r="BF20" i="33"/>
  <c r="BE20" i="33"/>
  <c r="BD20" i="33"/>
  <c r="BC20" i="33"/>
  <c r="BB20" i="33"/>
  <c r="BA20" i="33"/>
  <c r="AZ20" i="33"/>
  <c r="AY20" i="33"/>
  <c r="AT20" i="33"/>
  <c r="AS20" i="33"/>
  <c r="AR20" i="33"/>
  <c r="AQ20" i="33"/>
  <c r="AP20" i="33"/>
  <c r="AO20" i="33"/>
  <c r="AN20" i="33"/>
  <c r="AM20" i="33"/>
  <c r="AL20" i="33"/>
  <c r="AX20" i="33" s="1"/>
  <c r="AK20" i="33"/>
  <c r="AV20" i="33" s="1"/>
  <c r="AJ20" i="33"/>
  <c r="AI20" i="33"/>
  <c r="AU20" i="33" s="1"/>
  <c r="AH20" i="33"/>
  <c r="AG20" i="33"/>
  <c r="BQ20" i="33" s="1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BP19" i="33"/>
  <c r="BO19" i="33"/>
  <c r="BR19" i="33" s="1"/>
  <c r="BL19" i="33"/>
  <c r="BK19" i="33"/>
  <c r="BJ19" i="33"/>
  <c r="BI19" i="33"/>
  <c r="BH19" i="33"/>
  <c r="BG19" i="33"/>
  <c r="BF19" i="33"/>
  <c r="BE19" i="33"/>
  <c r="BD19" i="33"/>
  <c r="BC19" i="33"/>
  <c r="BB19" i="33"/>
  <c r="BA19" i="33"/>
  <c r="AZ19" i="33"/>
  <c r="AY19" i="33"/>
  <c r="AT19" i="33"/>
  <c r="AS19" i="33"/>
  <c r="AR19" i="33"/>
  <c r="AQ19" i="33"/>
  <c r="AP19" i="33"/>
  <c r="AO19" i="33"/>
  <c r="AN19" i="33"/>
  <c r="AM19" i="33"/>
  <c r="AL19" i="33"/>
  <c r="AK19" i="33"/>
  <c r="AJ19" i="33"/>
  <c r="AU19" i="33" s="1"/>
  <c r="AI19" i="33"/>
  <c r="AH19" i="33"/>
  <c r="AG19" i="33"/>
  <c r="BQ19" i="33" s="1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BP18" i="33"/>
  <c r="BO18" i="33"/>
  <c r="BM18" i="33"/>
  <c r="BL18" i="33"/>
  <c r="BK18" i="33"/>
  <c r="BN18" i="33" s="1"/>
  <c r="BJ18" i="33"/>
  <c r="BI18" i="33"/>
  <c r="BH18" i="33"/>
  <c r="BG18" i="33"/>
  <c r="BF18" i="33"/>
  <c r="BE18" i="33"/>
  <c r="BD18" i="33"/>
  <c r="BC18" i="33"/>
  <c r="BB18" i="33"/>
  <c r="BA18" i="33"/>
  <c r="AZ18" i="33"/>
  <c r="AY18" i="33"/>
  <c r="AW18" i="33"/>
  <c r="AT18" i="33"/>
  <c r="AS18" i="33"/>
  <c r="AR18" i="33"/>
  <c r="AQ18" i="33"/>
  <c r="AP18" i="33"/>
  <c r="AO18" i="33"/>
  <c r="AN18" i="33"/>
  <c r="AM18" i="33"/>
  <c r="AL18" i="33"/>
  <c r="AX18" i="33" s="1"/>
  <c r="AK18" i="33"/>
  <c r="AV18" i="33" s="1"/>
  <c r="AJ18" i="33"/>
  <c r="AU18" i="33" s="1"/>
  <c r="AI18" i="33"/>
  <c r="AH18" i="33"/>
  <c r="AG18" i="33"/>
  <c r="BQ18" i="33" s="1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BP17" i="33"/>
  <c r="BL17" i="33"/>
  <c r="BJ17" i="33"/>
  <c r="BI17" i="33"/>
  <c r="BH17" i="33"/>
  <c r="BG17" i="33"/>
  <c r="BF17" i="33"/>
  <c r="BE17" i="33"/>
  <c r="BD17" i="33"/>
  <c r="BC17" i="33"/>
  <c r="BB17" i="33"/>
  <c r="BA17" i="33"/>
  <c r="AZ17" i="33"/>
  <c r="AY17" i="33"/>
  <c r="AT17" i="33"/>
  <c r="AS17" i="33"/>
  <c r="AR17" i="33"/>
  <c r="AQ17" i="33"/>
  <c r="AP17" i="33"/>
  <c r="AO17" i="33"/>
  <c r="AN17" i="33"/>
  <c r="AM17" i="33"/>
  <c r="AL17" i="33"/>
  <c r="AW17" i="33" s="1"/>
  <c r="AK17" i="33"/>
  <c r="AV17" i="33" s="1"/>
  <c r="AJ17" i="33"/>
  <c r="AU17" i="33" s="1"/>
  <c r="AI17" i="33"/>
  <c r="AH17" i="33"/>
  <c r="AG17" i="33"/>
  <c r="BQ17" i="33" s="1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BO16" i="33"/>
  <c r="BK16" i="33"/>
  <c r="BJ16" i="33"/>
  <c r="BI16" i="33"/>
  <c r="BH16" i="33"/>
  <c r="BG16" i="33"/>
  <c r="BF16" i="33"/>
  <c r="BE16" i="33"/>
  <c r="BD16" i="33"/>
  <c r="BC16" i="33"/>
  <c r="BB16" i="33"/>
  <c r="BA16" i="33"/>
  <c r="AZ16" i="33"/>
  <c r="AY16" i="33"/>
  <c r="AT16" i="33"/>
  <c r="AS16" i="33"/>
  <c r="AR16" i="33"/>
  <c r="AQ16" i="33"/>
  <c r="AP16" i="33"/>
  <c r="AO16" i="33"/>
  <c r="AN16" i="33"/>
  <c r="AM16" i="33"/>
  <c r="AL16" i="33"/>
  <c r="AX16" i="33" s="1"/>
  <c r="AK16" i="33"/>
  <c r="AV16" i="33" s="1"/>
  <c r="AJ16" i="33"/>
  <c r="AI16" i="33"/>
  <c r="AU16" i="33" s="1"/>
  <c r="AH16" i="33"/>
  <c r="AG16" i="33"/>
  <c r="BQ16" i="33" s="1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BP15" i="33"/>
  <c r="BO15" i="33"/>
  <c r="BR15" i="33" s="1"/>
  <c r="BL15" i="33"/>
  <c r="BK15" i="33"/>
  <c r="BJ15" i="33"/>
  <c r="BI15" i="33"/>
  <c r="BH15" i="33"/>
  <c r="BG15" i="33"/>
  <c r="BF15" i="33"/>
  <c r="BE15" i="33"/>
  <c r="BD15" i="33"/>
  <c r="BC15" i="33"/>
  <c r="BB15" i="33"/>
  <c r="BA15" i="33"/>
  <c r="AZ15" i="33"/>
  <c r="AY15" i="33"/>
  <c r="AT15" i="33"/>
  <c r="AS15" i="33"/>
  <c r="AR15" i="33"/>
  <c r="AQ15" i="33"/>
  <c r="AP15" i="33"/>
  <c r="AO15" i="33"/>
  <c r="AN15" i="33"/>
  <c r="AM15" i="33"/>
  <c r="AL15" i="33"/>
  <c r="AK15" i="33"/>
  <c r="AJ15" i="33"/>
  <c r="AU15" i="33" s="1"/>
  <c r="AI15" i="33"/>
  <c r="AH15" i="33"/>
  <c r="AG15" i="33"/>
  <c r="BQ15" i="33" s="1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BP14" i="33"/>
  <c r="BO14" i="33"/>
  <c r="BM14" i="33"/>
  <c r="BL14" i="33"/>
  <c r="BK14" i="33"/>
  <c r="BN14" i="33" s="1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W14" i="33"/>
  <c r="AT14" i="33"/>
  <c r="AS14" i="33"/>
  <c r="AR14" i="33"/>
  <c r="AQ14" i="33"/>
  <c r="AP14" i="33"/>
  <c r="AO14" i="33"/>
  <c r="AN14" i="33"/>
  <c r="AM14" i="33"/>
  <c r="AL14" i="33"/>
  <c r="AX14" i="33" s="1"/>
  <c r="AK14" i="33"/>
  <c r="AV14" i="33" s="1"/>
  <c r="AJ14" i="33"/>
  <c r="AU14" i="33" s="1"/>
  <c r="AI14" i="33"/>
  <c r="AH14" i="33"/>
  <c r="AG14" i="33"/>
  <c r="BQ14" i="33" s="1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BP13" i="33"/>
  <c r="BL13" i="33"/>
  <c r="BJ13" i="33"/>
  <c r="BI13" i="33"/>
  <c r="BH13" i="33"/>
  <c r="BG13" i="33"/>
  <c r="BF13" i="33"/>
  <c r="BE13" i="33"/>
  <c r="BD13" i="33"/>
  <c r="BC13" i="33"/>
  <c r="BB13" i="33"/>
  <c r="BA13" i="33"/>
  <c r="AZ13" i="33"/>
  <c r="AY13" i="33"/>
  <c r="AT13" i="33"/>
  <c r="AS13" i="33"/>
  <c r="AR13" i="33"/>
  <c r="AQ13" i="33"/>
  <c r="AP13" i="33"/>
  <c r="AO13" i="33"/>
  <c r="AN13" i="33"/>
  <c r="AM13" i="33"/>
  <c r="AL13" i="33"/>
  <c r="AW13" i="33" s="1"/>
  <c r="AK13" i="33"/>
  <c r="AV13" i="33" s="1"/>
  <c r="AJ13" i="33"/>
  <c r="AU13" i="33" s="1"/>
  <c r="AI13" i="33"/>
  <c r="AH13" i="33"/>
  <c r="AG13" i="33"/>
  <c r="BQ13" i="33" s="1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BO12" i="33"/>
  <c r="BK12" i="33"/>
  <c r="BJ12" i="33"/>
  <c r="BI12" i="33"/>
  <c r="BH12" i="33"/>
  <c r="BG12" i="33"/>
  <c r="BF12" i="33"/>
  <c r="BE12" i="33"/>
  <c r="BD12" i="33"/>
  <c r="BC12" i="33"/>
  <c r="BB12" i="33"/>
  <c r="BA12" i="33"/>
  <c r="AZ12" i="33"/>
  <c r="AY12" i="33"/>
  <c r="AT12" i="33"/>
  <c r="AS12" i="33"/>
  <c r="AR12" i="33"/>
  <c r="AQ12" i="33"/>
  <c r="AP12" i="33"/>
  <c r="AO12" i="33"/>
  <c r="AN12" i="33"/>
  <c r="AM12" i="33"/>
  <c r="AL12" i="33"/>
  <c r="AX12" i="33" s="1"/>
  <c r="AK12" i="33"/>
  <c r="AV12" i="33" s="1"/>
  <c r="AJ12" i="33"/>
  <c r="AI12" i="33"/>
  <c r="AU12" i="33" s="1"/>
  <c r="AH12" i="33"/>
  <c r="AG12" i="33"/>
  <c r="BQ12" i="33" s="1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BP11" i="33"/>
  <c r="BO11" i="33"/>
  <c r="BR11" i="33" s="1"/>
  <c r="BL11" i="33"/>
  <c r="BK11" i="33"/>
  <c r="BJ11" i="33"/>
  <c r="BI11" i="33"/>
  <c r="BH11" i="33"/>
  <c r="BG11" i="33"/>
  <c r="BF11" i="33"/>
  <c r="BE11" i="33"/>
  <c r="BD11" i="33"/>
  <c r="BC11" i="33"/>
  <c r="BB11" i="33"/>
  <c r="BA11" i="33"/>
  <c r="AZ11" i="33"/>
  <c r="AY11" i="33"/>
  <c r="AT11" i="33"/>
  <c r="AS11" i="33"/>
  <c r="AR11" i="33"/>
  <c r="AQ11" i="33"/>
  <c r="AP11" i="33"/>
  <c r="AO11" i="33"/>
  <c r="AN11" i="33"/>
  <c r="AM11" i="33"/>
  <c r="AL11" i="33"/>
  <c r="AK11" i="33"/>
  <c r="AJ11" i="33"/>
  <c r="AU11" i="33" s="1"/>
  <c r="AI11" i="33"/>
  <c r="AH11" i="33"/>
  <c r="AG11" i="33"/>
  <c r="BQ11" i="33" s="1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BP10" i="33"/>
  <c r="BO10" i="33"/>
  <c r="BM10" i="33"/>
  <c r="BL10" i="33"/>
  <c r="BK10" i="33"/>
  <c r="BN10" i="33" s="1"/>
  <c r="BJ10" i="33"/>
  <c r="BI10" i="33"/>
  <c r="BH10" i="33"/>
  <c r="BG10" i="33"/>
  <c r="BF10" i="33"/>
  <c r="BE10" i="33"/>
  <c r="BD10" i="33"/>
  <c r="BC10" i="33"/>
  <c r="BB10" i="33"/>
  <c r="BA10" i="33"/>
  <c r="AZ10" i="33"/>
  <c r="AY10" i="33"/>
  <c r="AW10" i="33"/>
  <c r="AT10" i="33"/>
  <c r="AS10" i="33"/>
  <c r="AR10" i="33"/>
  <c r="AQ10" i="33"/>
  <c r="AP10" i="33"/>
  <c r="AO10" i="33"/>
  <c r="AN10" i="33"/>
  <c r="AM10" i="33"/>
  <c r="AL10" i="33"/>
  <c r="AX10" i="33" s="1"/>
  <c r="AK10" i="33"/>
  <c r="AV10" i="33" s="1"/>
  <c r="AJ10" i="33"/>
  <c r="AU10" i="33" s="1"/>
  <c r="AI10" i="33"/>
  <c r="AH10" i="33"/>
  <c r="AG10" i="33"/>
  <c r="BQ10" i="33" s="1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BP9" i="33"/>
  <c r="BL9" i="33"/>
  <c r="BJ9" i="33"/>
  <c r="BI9" i="33"/>
  <c r="BH9" i="33"/>
  <c r="BG9" i="33"/>
  <c r="BF9" i="33"/>
  <c r="BE9" i="33"/>
  <c r="BD9" i="33"/>
  <c r="BC9" i="33"/>
  <c r="BB9" i="33"/>
  <c r="BA9" i="33"/>
  <c r="AZ9" i="33"/>
  <c r="AY9" i="33"/>
  <c r="AT9" i="33"/>
  <c r="AS9" i="33"/>
  <c r="AR9" i="33"/>
  <c r="AQ9" i="33"/>
  <c r="AP9" i="33"/>
  <c r="AO9" i="33"/>
  <c r="AN9" i="33"/>
  <c r="AM9" i="33"/>
  <c r="AL9" i="33"/>
  <c r="AW9" i="33" s="1"/>
  <c r="AK9" i="33"/>
  <c r="AV9" i="33" s="1"/>
  <c r="AJ9" i="33"/>
  <c r="AU9" i="33" s="1"/>
  <c r="AI9" i="33"/>
  <c r="AH9" i="33"/>
  <c r="AG9" i="33"/>
  <c r="BQ9" i="33" s="1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BO8" i="33"/>
  <c r="BK8" i="33"/>
  <c r="BJ8" i="33"/>
  <c r="BI8" i="33"/>
  <c r="BH8" i="33"/>
  <c r="BG8" i="33"/>
  <c r="BF8" i="33"/>
  <c r="BE8" i="33"/>
  <c r="BD8" i="33"/>
  <c r="BC8" i="33"/>
  <c r="BB8" i="33"/>
  <c r="BA8" i="33"/>
  <c r="AZ8" i="33"/>
  <c r="AY8" i="33"/>
  <c r="AT8" i="33"/>
  <c r="AS8" i="33"/>
  <c r="AR8" i="33"/>
  <c r="AQ8" i="33"/>
  <c r="AP8" i="33"/>
  <c r="AO8" i="33"/>
  <c r="AN8" i="33"/>
  <c r="AM8" i="33"/>
  <c r="AL8" i="33"/>
  <c r="AX8" i="33" s="1"/>
  <c r="AK8" i="33"/>
  <c r="AV8" i="33" s="1"/>
  <c r="AJ8" i="33"/>
  <c r="AI8" i="33"/>
  <c r="AU8" i="33" s="1"/>
  <c r="AH8" i="33"/>
  <c r="AG8" i="33"/>
  <c r="BQ8" i="33" s="1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BP7" i="33"/>
  <c r="BO7" i="33"/>
  <c r="BR7" i="33" s="1"/>
  <c r="BL7" i="33"/>
  <c r="BK7" i="33"/>
  <c r="BJ7" i="33"/>
  <c r="BI7" i="33"/>
  <c r="BH7" i="33"/>
  <c r="BG7" i="33"/>
  <c r="BF7" i="33"/>
  <c r="BE7" i="33"/>
  <c r="BD7" i="33"/>
  <c r="BC7" i="33"/>
  <c r="BB7" i="33"/>
  <c r="BA7" i="33"/>
  <c r="AZ7" i="33"/>
  <c r="AY7" i="33"/>
  <c r="AT7" i="33"/>
  <c r="AS7" i="33"/>
  <c r="AR7" i="33"/>
  <c r="AQ7" i="33"/>
  <c r="AP7" i="33"/>
  <c r="AO7" i="33"/>
  <c r="AN7" i="33"/>
  <c r="AM7" i="33"/>
  <c r="AL7" i="33"/>
  <c r="AK7" i="33"/>
  <c r="AJ7" i="33"/>
  <c r="AU7" i="33" s="1"/>
  <c r="AI7" i="33"/>
  <c r="AH7" i="33"/>
  <c r="AG7" i="33"/>
  <c r="BQ7" i="33" s="1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BP6" i="33"/>
  <c r="BO6" i="33"/>
  <c r="BM6" i="33"/>
  <c r="BL6" i="33"/>
  <c r="BK6" i="33"/>
  <c r="BN6" i="33" s="1"/>
  <c r="BJ6" i="33"/>
  <c r="BI6" i="33"/>
  <c r="BH6" i="33"/>
  <c r="BG6" i="33"/>
  <c r="BF6" i="33"/>
  <c r="BE6" i="33"/>
  <c r="BD6" i="33"/>
  <c r="BC6" i="33"/>
  <c r="BB6" i="33"/>
  <c r="BA6" i="33"/>
  <c r="AZ6" i="33"/>
  <c r="AY6" i="33"/>
  <c r="AW6" i="33"/>
  <c r="AT6" i="33"/>
  <c r="AS6" i="33"/>
  <c r="AR6" i="33"/>
  <c r="AQ6" i="33"/>
  <c r="AP6" i="33"/>
  <c r="AO6" i="33"/>
  <c r="AN6" i="33"/>
  <c r="AM6" i="33"/>
  <c r="AL6" i="33"/>
  <c r="AX6" i="33" s="1"/>
  <c r="AK6" i="33"/>
  <c r="AV6" i="33" s="1"/>
  <c r="AJ6" i="33"/>
  <c r="AU6" i="33" s="1"/>
  <c r="AI6" i="33"/>
  <c r="AH6" i="33"/>
  <c r="AG6" i="33"/>
  <c r="BQ6" i="33" s="1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BP5" i="33"/>
  <c r="BL5" i="33"/>
  <c r="BJ5" i="33"/>
  <c r="BI5" i="33"/>
  <c r="BH5" i="33"/>
  <c r="BG5" i="33"/>
  <c r="BF5" i="33"/>
  <c r="BE5" i="33"/>
  <c r="BD5" i="33"/>
  <c r="BC5" i="33"/>
  <c r="BB5" i="33"/>
  <c r="BA5" i="33"/>
  <c r="AZ5" i="33"/>
  <c r="AY5" i="33"/>
  <c r="AT5" i="33"/>
  <c r="AS5" i="33"/>
  <c r="AR5" i="33"/>
  <c r="AQ5" i="33"/>
  <c r="AP5" i="33"/>
  <c r="AO5" i="33"/>
  <c r="AN5" i="33"/>
  <c r="AM5" i="33"/>
  <c r="AL5" i="33"/>
  <c r="AW5" i="33" s="1"/>
  <c r="AK5" i="33"/>
  <c r="AV5" i="33" s="1"/>
  <c r="AJ5" i="33"/>
  <c r="AU5" i="33" s="1"/>
  <c r="AI5" i="33"/>
  <c r="AH5" i="33"/>
  <c r="AG5" i="33"/>
  <c r="BQ5" i="33" s="1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BO4" i="33"/>
  <c r="BK4" i="33"/>
  <c r="BJ4" i="33"/>
  <c r="BI4" i="33"/>
  <c r="BH4" i="33"/>
  <c r="BG4" i="33"/>
  <c r="BF4" i="33"/>
  <c r="BE4" i="33"/>
  <c r="BD4" i="33"/>
  <c r="BC4" i="33"/>
  <c r="BB4" i="33"/>
  <c r="BA4" i="33"/>
  <c r="AZ4" i="33"/>
  <c r="AY4" i="33"/>
  <c r="AT4" i="33"/>
  <c r="AS4" i="33"/>
  <c r="AR4" i="33"/>
  <c r="AQ4" i="33"/>
  <c r="AP4" i="33"/>
  <c r="AO4" i="33"/>
  <c r="AN4" i="33"/>
  <c r="AM4" i="33"/>
  <c r="AL4" i="33"/>
  <c r="AX4" i="33" s="1"/>
  <c r="AK4" i="33"/>
  <c r="AV4" i="33" s="1"/>
  <c r="AJ4" i="33"/>
  <c r="AI4" i="33"/>
  <c r="AU4" i="33" s="1"/>
  <c r="AH4" i="33"/>
  <c r="AG4" i="33"/>
  <c r="BQ4" i="33" s="1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BP3" i="33"/>
  <c r="BO3" i="33"/>
  <c r="BR3" i="33" s="1"/>
  <c r="BL3" i="33"/>
  <c r="BK3" i="33"/>
  <c r="BJ3" i="33"/>
  <c r="BI3" i="33"/>
  <c r="BH3" i="33"/>
  <c r="BG3" i="33"/>
  <c r="BF3" i="33"/>
  <c r="BE3" i="33"/>
  <c r="BD3" i="33"/>
  <c r="BC3" i="33"/>
  <c r="BB3" i="33"/>
  <c r="BA3" i="33"/>
  <c r="AZ3" i="33"/>
  <c r="AY3" i="33"/>
  <c r="AT3" i="33"/>
  <c r="AS3" i="33"/>
  <c r="AR3" i="33"/>
  <c r="AQ3" i="33"/>
  <c r="AP3" i="33"/>
  <c r="AO3" i="33"/>
  <c r="AN3" i="33"/>
  <c r="AM3" i="33"/>
  <c r="AL3" i="33"/>
  <c r="AK3" i="33"/>
  <c r="AJ3" i="33"/>
  <c r="AU3" i="33" s="1"/>
  <c r="AI3" i="33"/>
  <c r="AH3" i="33"/>
  <c r="AG3" i="33"/>
  <c r="BQ3" i="33" s="1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BP2" i="33"/>
  <c r="BO2" i="33"/>
  <c r="BM2" i="33"/>
  <c r="BL2" i="33"/>
  <c r="BK2" i="33"/>
  <c r="BN2" i="33" s="1"/>
  <c r="BJ2" i="33"/>
  <c r="BI2" i="33"/>
  <c r="BH2" i="33"/>
  <c r="BG2" i="33"/>
  <c r="BF2" i="33"/>
  <c r="BE2" i="33"/>
  <c r="BD2" i="33"/>
  <c r="BC2" i="33"/>
  <c r="BB2" i="33"/>
  <c r="BA2" i="33"/>
  <c r="AZ2" i="33"/>
  <c r="AY2" i="33"/>
  <c r="AW2" i="33"/>
  <c r="AT2" i="33"/>
  <c r="AS2" i="33"/>
  <c r="AS102" i="33" s="1"/>
  <c r="AR2" i="33"/>
  <c r="AQ2" i="33"/>
  <c r="AP2" i="33"/>
  <c r="AO2" i="33"/>
  <c r="AO102" i="33" s="1"/>
  <c r="AN2" i="33"/>
  <c r="AM2" i="33"/>
  <c r="AL2" i="33"/>
  <c r="AK2" i="33"/>
  <c r="AJ2" i="33"/>
  <c r="AU2" i="33" s="1"/>
  <c r="AI2" i="33"/>
  <c r="AH2" i="33"/>
  <c r="AG2" i="33"/>
  <c r="AF2" i="33"/>
  <c r="AE2" i="33"/>
  <c r="AD2" i="33"/>
  <c r="AC2" i="33"/>
  <c r="AB2" i="33"/>
  <c r="AA2" i="33"/>
  <c r="Z2" i="33"/>
  <c r="Y2" i="33"/>
  <c r="Y102" i="33" s="1"/>
  <c r="X2" i="33"/>
  <c r="W2" i="33"/>
  <c r="V2" i="33"/>
  <c r="U2" i="33"/>
  <c r="U102" i="33" s="1"/>
  <c r="T2" i="33"/>
  <c r="S2" i="33"/>
  <c r="R2" i="33"/>
  <c r="Q109" i="32"/>
  <c r="Q106" i="32"/>
  <c r="P109" i="32"/>
  <c r="P106" i="32" s="1"/>
  <c r="N142" i="32"/>
  <c r="O142" i="32" s="1"/>
  <c r="N143" i="32"/>
  <c r="O143" i="32" s="1"/>
  <c r="N144" i="32"/>
  <c r="O144" i="32" s="1"/>
  <c r="N141" i="32"/>
  <c r="O141" i="32" s="1"/>
  <c r="AG143" i="32"/>
  <c r="AF143" i="32"/>
  <c r="AE143" i="32"/>
  <c r="AE144" i="32" s="1"/>
  <c r="AD143" i="32"/>
  <c r="AC143" i="32"/>
  <c r="AB143" i="32"/>
  <c r="AA143" i="32"/>
  <c r="AA144" i="32" s="1"/>
  <c r="Z143" i="32"/>
  <c r="Y143" i="32"/>
  <c r="X143" i="32"/>
  <c r="W143" i="32"/>
  <c r="W144" i="32" s="1"/>
  <c r="V143" i="32"/>
  <c r="U143" i="32"/>
  <c r="AG142" i="32"/>
  <c r="AF142" i="32"/>
  <c r="AF144" i="32" s="1"/>
  <c r="AE142" i="32"/>
  <c r="AD142" i="32"/>
  <c r="AC142" i="32"/>
  <c r="AB142" i="32"/>
  <c r="AA142" i="32"/>
  <c r="Z142" i="32"/>
  <c r="Y142" i="32"/>
  <c r="X142" i="32"/>
  <c r="W142" i="32"/>
  <c r="V142" i="32"/>
  <c r="U142" i="32"/>
  <c r="AG141" i="32"/>
  <c r="AF141" i="32"/>
  <c r="AE141" i="32"/>
  <c r="AD141" i="32"/>
  <c r="AD144" i="32" s="1"/>
  <c r="AC141" i="32"/>
  <c r="AB141" i="32"/>
  <c r="AA141" i="32"/>
  <c r="Z141" i="32"/>
  <c r="Z144" i="32" s="1"/>
  <c r="Y141" i="32"/>
  <c r="X141" i="32"/>
  <c r="W141" i="32"/>
  <c r="V141" i="32"/>
  <c r="V144" i="32" s="1"/>
  <c r="U141" i="32"/>
  <c r="G131" i="32"/>
  <c r="H130" i="32"/>
  <c r="G130" i="32"/>
  <c r="P124" i="32"/>
  <c r="M112" i="32"/>
  <c r="L112" i="32"/>
  <c r="K112" i="32"/>
  <c r="J112" i="32"/>
  <c r="L111" i="32"/>
  <c r="K111" i="32"/>
  <c r="H111" i="32"/>
  <c r="M110" i="32"/>
  <c r="M111" i="32" s="1"/>
  <c r="L110" i="32"/>
  <c r="K110" i="32"/>
  <c r="J110" i="32"/>
  <c r="J111" i="32" s="1"/>
  <c r="I110" i="32"/>
  <c r="I111" i="32" s="1"/>
  <c r="H110" i="32"/>
  <c r="Q108" i="32"/>
  <c r="P108" i="32"/>
  <c r="O108" i="32"/>
  <c r="Q107" i="32"/>
  <c r="O107" i="32"/>
  <c r="O106" i="32"/>
  <c r="M106" i="32"/>
  <c r="L106" i="32"/>
  <c r="G103" i="32"/>
  <c r="F103" i="32"/>
  <c r="E103" i="32"/>
  <c r="D103" i="32"/>
  <c r="G102" i="32"/>
  <c r="F102" i="32"/>
  <c r="E102" i="32"/>
  <c r="D102" i="32"/>
  <c r="C102" i="32"/>
  <c r="B102" i="32"/>
  <c r="BJ101" i="32"/>
  <c r="BI101" i="32"/>
  <c r="BH101" i="32"/>
  <c r="BG101" i="32"/>
  <c r="BF101" i="32"/>
  <c r="BE101" i="32"/>
  <c r="BD101" i="32"/>
  <c r="BC101" i="32"/>
  <c r="BB101" i="32"/>
  <c r="BA101" i="32"/>
  <c r="AZ101" i="32"/>
  <c r="AY101" i="32"/>
  <c r="AX101" i="32"/>
  <c r="AT101" i="32"/>
  <c r="AS101" i="32"/>
  <c r="AR101" i="32"/>
  <c r="AQ101" i="32"/>
  <c r="AP101" i="32"/>
  <c r="AO101" i="32"/>
  <c r="AN101" i="32"/>
  <c r="AM101" i="32"/>
  <c r="AL101" i="32"/>
  <c r="AK101" i="32"/>
  <c r="AV101" i="32" s="1"/>
  <c r="AJ101" i="32"/>
  <c r="AU101" i="32" s="1"/>
  <c r="AI101" i="32"/>
  <c r="AH101" i="32"/>
  <c r="AG101" i="32"/>
  <c r="AF101" i="32"/>
  <c r="AE101" i="32"/>
  <c r="BP101" i="32" s="1"/>
  <c r="AD101" i="32"/>
  <c r="AC101" i="32"/>
  <c r="AB101" i="32"/>
  <c r="AA101" i="32"/>
  <c r="Z101" i="32"/>
  <c r="Y101" i="32"/>
  <c r="X101" i="32"/>
  <c r="W101" i="32"/>
  <c r="V101" i="32"/>
  <c r="U101" i="32"/>
  <c r="T101" i="32"/>
  <c r="S101" i="32"/>
  <c r="R101" i="32"/>
  <c r="BO100" i="32"/>
  <c r="BJ100" i="32"/>
  <c r="BI100" i="32"/>
  <c r="BH100" i="32"/>
  <c r="BG100" i="32"/>
  <c r="BF100" i="32"/>
  <c r="BE100" i="32"/>
  <c r="BD100" i="32"/>
  <c r="BC100" i="32"/>
  <c r="BB100" i="32"/>
  <c r="BA100" i="32"/>
  <c r="AZ100" i="32"/>
  <c r="AY100" i="32"/>
  <c r="AX100" i="32"/>
  <c r="AT100" i="32"/>
  <c r="AS100" i="32"/>
  <c r="AR100" i="32"/>
  <c r="AQ100" i="32"/>
  <c r="AP100" i="32"/>
  <c r="AO100" i="32"/>
  <c r="AN100" i="32"/>
  <c r="AM100" i="32"/>
  <c r="AL100" i="32"/>
  <c r="AW100" i="32" s="1"/>
  <c r="AK100" i="32"/>
  <c r="AV100" i="32" s="1"/>
  <c r="AJ100" i="32"/>
  <c r="AI100" i="32"/>
  <c r="AU100" i="32" s="1"/>
  <c r="AH100" i="32"/>
  <c r="AG100" i="32"/>
  <c r="BQ100" i="32" s="1"/>
  <c r="AF100" i="32"/>
  <c r="AE100" i="32"/>
  <c r="AD100" i="32"/>
  <c r="BK100" i="32" s="1"/>
  <c r="AC100" i="32"/>
  <c r="AB100" i="32"/>
  <c r="AA100" i="32"/>
  <c r="Z100" i="32"/>
  <c r="Y100" i="32"/>
  <c r="X100" i="32"/>
  <c r="W100" i="32"/>
  <c r="V100" i="32"/>
  <c r="U100" i="32"/>
  <c r="T100" i="32"/>
  <c r="S100" i="32"/>
  <c r="R100" i="32"/>
  <c r="BO99" i="32"/>
  <c r="BK99" i="32"/>
  <c r="BJ99" i="32"/>
  <c r="BI99" i="32"/>
  <c r="BH99" i="32"/>
  <c r="BG99" i="32"/>
  <c r="BF99" i="32"/>
  <c r="BE99" i="32"/>
  <c r="BD99" i="32"/>
  <c r="BC99" i="32"/>
  <c r="BB99" i="32"/>
  <c r="BA99" i="32"/>
  <c r="AZ99" i="32"/>
  <c r="AY99" i="32"/>
  <c r="AT99" i="32"/>
  <c r="AS99" i="32"/>
  <c r="AR99" i="32"/>
  <c r="AQ99" i="32"/>
  <c r="AP99" i="32"/>
  <c r="AO99" i="32"/>
  <c r="AN99" i="32"/>
  <c r="AM99" i="32"/>
  <c r="AL99" i="32"/>
  <c r="AX99" i="32" s="1"/>
  <c r="AK99" i="32"/>
  <c r="AJ99" i="32"/>
  <c r="AV99" i="32" s="1"/>
  <c r="AI99" i="32"/>
  <c r="AU99" i="32" s="1"/>
  <c r="AH99" i="32"/>
  <c r="AG99" i="32"/>
  <c r="BQ99" i="32" s="1"/>
  <c r="AF99" i="32"/>
  <c r="AE99" i="32"/>
  <c r="AD99" i="32"/>
  <c r="AC99" i="32"/>
  <c r="AB99" i="32"/>
  <c r="AA99" i="32"/>
  <c r="Z99" i="32"/>
  <c r="Y99" i="32"/>
  <c r="X99" i="32"/>
  <c r="W99" i="32"/>
  <c r="V99" i="32"/>
  <c r="U99" i="32"/>
  <c r="T99" i="32"/>
  <c r="S99" i="32"/>
  <c r="R99" i="32"/>
  <c r="BP98" i="32"/>
  <c r="BM98" i="32"/>
  <c r="BL98" i="32"/>
  <c r="BJ98" i="32"/>
  <c r="BI98" i="32"/>
  <c r="BH98" i="32"/>
  <c r="BG98" i="32"/>
  <c r="BF98" i="32"/>
  <c r="BE98" i="32"/>
  <c r="BD98" i="32"/>
  <c r="BC98" i="32"/>
  <c r="BB98" i="32"/>
  <c r="BA98" i="32"/>
  <c r="AZ98" i="32"/>
  <c r="AY98" i="32"/>
  <c r="AT98" i="32"/>
  <c r="AS98" i="32"/>
  <c r="AR98" i="32"/>
  <c r="AQ98" i="32"/>
  <c r="AP98" i="32"/>
  <c r="AO98" i="32"/>
  <c r="AN98" i="32"/>
  <c r="AM98" i="32"/>
  <c r="AL98" i="32"/>
  <c r="AX98" i="32" s="1"/>
  <c r="AK98" i="32"/>
  <c r="AW98" i="32" s="1"/>
  <c r="AJ98" i="32"/>
  <c r="AU98" i="32" s="1"/>
  <c r="AI98" i="32"/>
  <c r="AH98" i="32"/>
  <c r="AG98" i="32"/>
  <c r="BQ98" i="32" s="1"/>
  <c r="AF98" i="32"/>
  <c r="AE98" i="32"/>
  <c r="AD98" i="32"/>
  <c r="BO98" i="32" s="1"/>
  <c r="AC98" i="32"/>
  <c r="AB98" i="32"/>
  <c r="AA98" i="32"/>
  <c r="Z98" i="32"/>
  <c r="Y98" i="32"/>
  <c r="X98" i="32"/>
  <c r="W98" i="32"/>
  <c r="V98" i="32"/>
  <c r="U98" i="32"/>
  <c r="T98" i="32"/>
  <c r="S98" i="32"/>
  <c r="R98" i="32"/>
  <c r="BM97" i="32"/>
  <c r="BJ97" i="32"/>
  <c r="BI97" i="32"/>
  <c r="BH97" i="32"/>
  <c r="BG97" i="32"/>
  <c r="BF97" i="32"/>
  <c r="BE97" i="32"/>
  <c r="BD97" i="32"/>
  <c r="BC97" i="32"/>
  <c r="BB97" i="32"/>
  <c r="BA97" i="32"/>
  <c r="AZ97" i="32"/>
  <c r="AY97" i="32"/>
  <c r="AX97" i="32"/>
  <c r="AT97" i="32"/>
  <c r="AS97" i="32"/>
  <c r="AR97" i="32"/>
  <c r="AQ97" i="32"/>
  <c r="AP97" i="32"/>
  <c r="AO97" i="32"/>
  <c r="AN97" i="32"/>
  <c r="AM97" i="32"/>
  <c r="AL97" i="32"/>
  <c r="AK97" i="32"/>
  <c r="AJ97" i="32"/>
  <c r="AU97" i="32" s="1"/>
  <c r="AI97" i="32"/>
  <c r="AH97" i="32"/>
  <c r="AG97" i="32"/>
  <c r="BQ97" i="32" s="1"/>
  <c r="AF97" i="32"/>
  <c r="AE97" i="32"/>
  <c r="BP97" i="32" s="1"/>
  <c r="AD97" i="32"/>
  <c r="AC97" i="32"/>
  <c r="AB97" i="32"/>
  <c r="AA97" i="32"/>
  <c r="Z97" i="32"/>
  <c r="Y97" i="32"/>
  <c r="X97" i="32"/>
  <c r="W97" i="32"/>
  <c r="V97" i="32"/>
  <c r="U97" i="32"/>
  <c r="T97" i="32"/>
  <c r="S97" i="32"/>
  <c r="R97" i="32"/>
  <c r="BO96" i="32"/>
  <c r="BJ96" i="32"/>
  <c r="BI96" i="32"/>
  <c r="BH96" i="32"/>
  <c r="BG96" i="32"/>
  <c r="BF96" i="32"/>
  <c r="BE96" i="32"/>
  <c r="BD96" i="32"/>
  <c r="BC96" i="32"/>
  <c r="BB96" i="32"/>
  <c r="BA96" i="32"/>
  <c r="AZ96" i="32"/>
  <c r="AY96" i="32"/>
  <c r="AX96" i="32"/>
  <c r="AT96" i="32"/>
  <c r="AS96" i="32"/>
  <c r="AR96" i="32"/>
  <c r="AQ96" i="32"/>
  <c r="AP96" i="32"/>
  <c r="AO96" i="32"/>
  <c r="AN96" i="32"/>
  <c r="AM96" i="32"/>
  <c r="AL96" i="32"/>
  <c r="AW96" i="32" s="1"/>
  <c r="AK96" i="32"/>
  <c r="AV96" i="32" s="1"/>
  <c r="AJ96" i="32"/>
  <c r="AI96" i="32"/>
  <c r="AU96" i="32" s="1"/>
  <c r="AH96" i="32"/>
  <c r="AG96" i="32"/>
  <c r="BQ96" i="32" s="1"/>
  <c r="AF96" i="32"/>
  <c r="AE96" i="32"/>
  <c r="AD96" i="32"/>
  <c r="BK96" i="32" s="1"/>
  <c r="AC96" i="32"/>
  <c r="AB96" i="32"/>
  <c r="AA96" i="32"/>
  <c r="Z96" i="32"/>
  <c r="Y96" i="32"/>
  <c r="X96" i="32"/>
  <c r="W96" i="32"/>
  <c r="V96" i="32"/>
  <c r="U96" i="32"/>
  <c r="T96" i="32"/>
  <c r="S96" i="32"/>
  <c r="R96" i="32"/>
  <c r="BO95" i="32"/>
  <c r="BK95" i="32"/>
  <c r="BJ95" i="32"/>
  <c r="BI95" i="32"/>
  <c r="BH95" i="32"/>
  <c r="BG95" i="32"/>
  <c r="BF95" i="32"/>
  <c r="BE95" i="32"/>
  <c r="BD95" i="32"/>
  <c r="BC95" i="32"/>
  <c r="BB95" i="32"/>
  <c r="BA95" i="32"/>
  <c r="AZ95" i="32"/>
  <c r="AY95" i="32"/>
  <c r="AT95" i="32"/>
  <c r="AS95" i="32"/>
  <c r="AR95" i="32"/>
  <c r="AQ95" i="32"/>
  <c r="AP95" i="32"/>
  <c r="AO95" i="32"/>
  <c r="AN95" i="32"/>
  <c r="AM95" i="32"/>
  <c r="AL95" i="32"/>
  <c r="AX95" i="32" s="1"/>
  <c r="AK95" i="32"/>
  <c r="AJ95" i="32"/>
  <c r="AV95" i="32" s="1"/>
  <c r="AI95" i="32"/>
  <c r="AU95" i="32" s="1"/>
  <c r="AH95" i="32"/>
  <c r="AG95" i="32"/>
  <c r="BQ95" i="32" s="1"/>
  <c r="AF95" i="32"/>
  <c r="AE95" i="32"/>
  <c r="AD95" i="32"/>
  <c r="AC95" i="32"/>
  <c r="AB95" i="32"/>
  <c r="AA95" i="32"/>
  <c r="Z95" i="32"/>
  <c r="Y95" i="32"/>
  <c r="X95" i="32"/>
  <c r="W95" i="32"/>
  <c r="V95" i="32"/>
  <c r="U95" i="32"/>
  <c r="T95" i="32"/>
  <c r="S95" i="32"/>
  <c r="R95" i="32"/>
  <c r="BP94" i="32"/>
  <c r="BM94" i="32"/>
  <c r="BL94" i="32"/>
  <c r="BJ94" i="32"/>
  <c r="BI94" i="32"/>
  <c r="BH94" i="32"/>
  <c r="BG94" i="32"/>
  <c r="BF94" i="32"/>
  <c r="BE94" i="32"/>
  <c r="BD94" i="32"/>
  <c r="BC94" i="32"/>
  <c r="BB94" i="32"/>
  <c r="BA94" i="32"/>
  <c r="AZ94" i="32"/>
  <c r="AY94" i="32"/>
  <c r="AT94" i="32"/>
  <c r="AS94" i="32"/>
  <c r="AR94" i="32"/>
  <c r="AQ94" i="32"/>
  <c r="AP94" i="32"/>
  <c r="AO94" i="32"/>
  <c r="AN94" i="32"/>
  <c r="AM94" i="32"/>
  <c r="AL94" i="32"/>
  <c r="AX94" i="32" s="1"/>
  <c r="AK94" i="32"/>
  <c r="AW94" i="32" s="1"/>
  <c r="AJ94" i="32"/>
  <c r="AU94" i="32" s="1"/>
  <c r="AI94" i="32"/>
  <c r="AH94" i="32"/>
  <c r="AG94" i="32"/>
  <c r="BQ94" i="32" s="1"/>
  <c r="AF94" i="32"/>
  <c r="AE94" i="32"/>
  <c r="AD94" i="32"/>
  <c r="BO94" i="32" s="1"/>
  <c r="AC94" i="32"/>
  <c r="AB94" i="32"/>
  <c r="AA94" i="32"/>
  <c r="Z94" i="32"/>
  <c r="Y94" i="32"/>
  <c r="X94" i="32"/>
  <c r="W94" i="32"/>
  <c r="V94" i="32"/>
  <c r="U94" i="32"/>
  <c r="T94" i="32"/>
  <c r="S94" i="32"/>
  <c r="R94" i="32"/>
  <c r="BM93" i="32"/>
  <c r="BJ93" i="32"/>
  <c r="BI93" i="32"/>
  <c r="BH93" i="32"/>
  <c r="BG93" i="32"/>
  <c r="BF93" i="32"/>
  <c r="BE93" i="32"/>
  <c r="BD93" i="32"/>
  <c r="BC93" i="32"/>
  <c r="BB93" i="32"/>
  <c r="BA93" i="32"/>
  <c r="AZ93" i="32"/>
  <c r="AY93" i="32"/>
  <c r="AX93" i="32"/>
  <c r="AT93" i="32"/>
  <c r="AS93" i="32"/>
  <c r="AR93" i="32"/>
  <c r="AQ93" i="32"/>
  <c r="AP93" i="32"/>
  <c r="AO93" i="32"/>
  <c r="AN93" i="32"/>
  <c r="AM93" i="32"/>
  <c r="AL93" i="32"/>
  <c r="AK93" i="32"/>
  <c r="AJ93" i="32"/>
  <c r="AU93" i="32" s="1"/>
  <c r="AI93" i="32"/>
  <c r="AH93" i="32"/>
  <c r="AG93" i="32"/>
  <c r="BQ93" i="32" s="1"/>
  <c r="AF93" i="32"/>
  <c r="AE93" i="32"/>
  <c r="BP93" i="32" s="1"/>
  <c r="AD93" i="32"/>
  <c r="AC93" i="32"/>
  <c r="AB93" i="32"/>
  <c r="AA93" i="32"/>
  <c r="Z93" i="32"/>
  <c r="Y93" i="32"/>
  <c r="X93" i="32"/>
  <c r="W93" i="32"/>
  <c r="V93" i="32"/>
  <c r="U93" i="32"/>
  <c r="T93" i="32"/>
  <c r="S93" i="32"/>
  <c r="R93" i="32"/>
  <c r="BO92" i="32"/>
  <c r="BJ92" i="32"/>
  <c r="BI92" i="32"/>
  <c r="BH92" i="32"/>
  <c r="BG92" i="32"/>
  <c r="BF92" i="32"/>
  <c r="BE92" i="32"/>
  <c r="BD92" i="32"/>
  <c r="BC92" i="32"/>
  <c r="BB92" i="32"/>
  <c r="BA92" i="32"/>
  <c r="AZ92" i="32"/>
  <c r="AY92" i="32"/>
  <c r="AX92" i="32"/>
  <c r="AT92" i="32"/>
  <c r="AS92" i="32"/>
  <c r="AR92" i="32"/>
  <c r="AQ92" i="32"/>
  <c r="AP92" i="32"/>
  <c r="AO92" i="32"/>
  <c r="AN92" i="32"/>
  <c r="AM92" i="32"/>
  <c r="AL92" i="32"/>
  <c r="AW92" i="32" s="1"/>
  <c r="AK92" i="32"/>
  <c r="AV92" i="32" s="1"/>
  <c r="AJ92" i="32"/>
  <c r="AI92" i="32"/>
  <c r="AU92" i="32" s="1"/>
  <c r="AH92" i="32"/>
  <c r="AG92" i="32"/>
  <c r="BQ92" i="32" s="1"/>
  <c r="AF92" i="32"/>
  <c r="AE92" i="32"/>
  <c r="AD92" i="32"/>
  <c r="BK92" i="32" s="1"/>
  <c r="AC92" i="32"/>
  <c r="AB92" i="32"/>
  <c r="AA92" i="32"/>
  <c r="Z92" i="32"/>
  <c r="Y92" i="32"/>
  <c r="X92" i="32"/>
  <c r="W92" i="32"/>
  <c r="V92" i="32"/>
  <c r="U92" i="32"/>
  <c r="T92" i="32"/>
  <c r="S92" i="32"/>
  <c r="R92" i="32"/>
  <c r="BO91" i="32"/>
  <c r="BK91" i="32"/>
  <c r="BJ91" i="32"/>
  <c r="BI91" i="32"/>
  <c r="BH91" i="32"/>
  <c r="BG91" i="32"/>
  <c r="BF91" i="32"/>
  <c r="BE91" i="32"/>
  <c r="BD91" i="32"/>
  <c r="BC91" i="32"/>
  <c r="BB91" i="32"/>
  <c r="BA91" i="32"/>
  <c r="AZ91" i="32"/>
  <c r="AY91" i="32"/>
  <c r="AT91" i="32"/>
  <c r="AS91" i="32"/>
  <c r="AR91" i="32"/>
  <c r="AQ91" i="32"/>
  <c r="AP91" i="32"/>
  <c r="AO91" i="32"/>
  <c r="AN91" i="32"/>
  <c r="AM91" i="32"/>
  <c r="AL91" i="32"/>
  <c r="AX91" i="32" s="1"/>
  <c r="AK91" i="32"/>
  <c r="AJ91" i="32"/>
  <c r="AV91" i="32" s="1"/>
  <c r="AI91" i="32"/>
  <c r="AU91" i="32" s="1"/>
  <c r="AH91" i="32"/>
  <c r="AG91" i="32"/>
  <c r="BQ91" i="32" s="1"/>
  <c r="AF91" i="32"/>
  <c r="AE91" i="32"/>
  <c r="AD91" i="32"/>
  <c r="AC91" i="32"/>
  <c r="AB91" i="32"/>
  <c r="AA91" i="32"/>
  <c r="Z91" i="32"/>
  <c r="Y91" i="32"/>
  <c r="X91" i="32"/>
  <c r="W91" i="32"/>
  <c r="V91" i="32"/>
  <c r="U91" i="32"/>
  <c r="T91" i="32"/>
  <c r="S91" i="32"/>
  <c r="R91" i="32"/>
  <c r="BP90" i="32"/>
  <c r="BM90" i="32"/>
  <c r="BL90" i="32"/>
  <c r="BJ90" i="32"/>
  <c r="BI90" i="32"/>
  <c r="BH90" i="32"/>
  <c r="BG90" i="32"/>
  <c r="BF90" i="32"/>
  <c r="BE90" i="32"/>
  <c r="BD90" i="32"/>
  <c r="BC90" i="32"/>
  <c r="BB90" i="32"/>
  <c r="BA90" i="32"/>
  <c r="AZ90" i="32"/>
  <c r="AY90" i="32"/>
  <c r="AT90" i="32"/>
  <c r="AS90" i="32"/>
  <c r="AR90" i="32"/>
  <c r="AQ90" i="32"/>
  <c r="AP90" i="32"/>
  <c r="AO90" i="32"/>
  <c r="AN90" i="32"/>
  <c r="AM90" i="32"/>
  <c r="AL90" i="32"/>
  <c r="AX90" i="32" s="1"/>
  <c r="AK90" i="32"/>
  <c r="AW90" i="32" s="1"/>
  <c r="AJ90" i="32"/>
  <c r="AU90" i="32" s="1"/>
  <c r="AI90" i="32"/>
  <c r="AH90" i="32"/>
  <c r="AG90" i="32"/>
  <c r="BQ90" i="32" s="1"/>
  <c r="AF90" i="32"/>
  <c r="AE90" i="32"/>
  <c r="AD90" i="32"/>
  <c r="BO90" i="32" s="1"/>
  <c r="BR90" i="32" s="1"/>
  <c r="AC90" i="32"/>
  <c r="AB90" i="32"/>
  <c r="AA90" i="32"/>
  <c r="Z90" i="32"/>
  <c r="Y90" i="32"/>
  <c r="X90" i="32"/>
  <c r="W90" i="32"/>
  <c r="V90" i="32"/>
  <c r="U90" i="32"/>
  <c r="T90" i="32"/>
  <c r="S90" i="32"/>
  <c r="R90" i="32"/>
  <c r="BJ89" i="32"/>
  <c r="BI89" i="32"/>
  <c r="BH89" i="32"/>
  <c r="BG89" i="32"/>
  <c r="BF89" i="32"/>
  <c r="BE89" i="32"/>
  <c r="BD89" i="32"/>
  <c r="BC89" i="32"/>
  <c r="BB89" i="32"/>
  <c r="BA89" i="32"/>
  <c r="AZ89" i="32"/>
  <c r="AY89" i="32"/>
  <c r="AX89" i="32"/>
  <c r="AT89" i="32"/>
  <c r="AS89" i="32"/>
  <c r="AR89" i="32"/>
  <c r="AQ89" i="32"/>
  <c r="AP89" i="32"/>
  <c r="AO89" i="32"/>
  <c r="AN89" i="32"/>
  <c r="AM89" i="32"/>
  <c r="AL89" i="32"/>
  <c r="AK89" i="32"/>
  <c r="AJ89" i="32"/>
  <c r="AU89" i="32" s="1"/>
  <c r="AI89" i="32"/>
  <c r="AH89" i="32"/>
  <c r="AG89" i="32"/>
  <c r="BQ89" i="32" s="1"/>
  <c r="AF89" i="32"/>
  <c r="AE89" i="32"/>
  <c r="BP89" i="32" s="1"/>
  <c r="AD89" i="32"/>
  <c r="AC89" i="32"/>
  <c r="AB89" i="32"/>
  <c r="AA89" i="32"/>
  <c r="Z89" i="32"/>
  <c r="Y89" i="32"/>
  <c r="X89" i="32"/>
  <c r="W89" i="32"/>
  <c r="V89" i="32"/>
  <c r="U89" i="32"/>
  <c r="T89" i="32"/>
  <c r="S89" i="32"/>
  <c r="R89" i="32"/>
  <c r="BO88" i="32"/>
  <c r="BJ88" i="32"/>
  <c r="BI88" i="32"/>
  <c r="BH88" i="32"/>
  <c r="BG88" i="32"/>
  <c r="BF88" i="32"/>
  <c r="BE88" i="32"/>
  <c r="BD88" i="32"/>
  <c r="BC88" i="32"/>
  <c r="BB88" i="32"/>
  <c r="BA88" i="32"/>
  <c r="AZ88" i="32"/>
  <c r="AY88" i="32"/>
  <c r="AX88" i="32"/>
  <c r="AT88" i="32"/>
  <c r="AS88" i="32"/>
  <c r="AR88" i="32"/>
  <c r="AQ88" i="32"/>
  <c r="AP88" i="32"/>
  <c r="AO88" i="32"/>
  <c r="AN88" i="32"/>
  <c r="AM88" i="32"/>
  <c r="AL88" i="32"/>
  <c r="AW88" i="32" s="1"/>
  <c r="AK88" i="32"/>
  <c r="AV88" i="32" s="1"/>
  <c r="AJ88" i="32"/>
  <c r="AI88" i="32"/>
  <c r="AU88" i="32" s="1"/>
  <c r="AH88" i="32"/>
  <c r="AG88" i="32"/>
  <c r="BQ88" i="32" s="1"/>
  <c r="AF88" i="32"/>
  <c r="AE88" i="32"/>
  <c r="AD88" i="32"/>
  <c r="BK88" i="32" s="1"/>
  <c r="AC88" i="32"/>
  <c r="AB88" i="32"/>
  <c r="AA88" i="32"/>
  <c r="Z88" i="32"/>
  <c r="Y88" i="32"/>
  <c r="X88" i="32"/>
  <c r="W88" i="32"/>
  <c r="V88" i="32"/>
  <c r="U88" i="32"/>
  <c r="T88" i="32"/>
  <c r="S88" i="32"/>
  <c r="R88" i="32"/>
  <c r="BO87" i="32"/>
  <c r="BK87" i="32"/>
  <c r="BJ87" i="32"/>
  <c r="BI87" i="32"/>
  <c r="BH87" i="32"/>
  <c r="BG87" i="32"/>
  <c r="BF87" i="32"/>
  <c r="BE87" i="32"/>
  <c r="BD87" i="32"/>
  <c r="BC87" i="32"/>
  <c r="BB87" i="32"/>
  <c r="BA87" i="32"/>
  <c r="AZ87" i="32"/>
  <c r="AY87" i="32"/>
  <c r="AT87" i="32"/>
  <c r="AS87" i="32"/>
  <c r="AR87" i="32"/>
  <c r="AQ87" i="32"/>
  <c r="AP87" i="32"/>
  <c r="AO87" i="32"/>
  <c r="AN87" i="32"/>
  <c r="AM87" i="32"/>
  <c r="AL87" i="32"/>
  <c r="AX87" i="32" s="1"/>
  <c r="AK87" i="32"/>
  <c r="AV87" i="32" s="1"/>
  <c r="AJ87" i="32"/>
  <c r="AI87" i="32"/>
  <c r="AU87" i="32" s="1"/>
  <c r="AH87" i="32"/>
  <c r="AG87" i="32"/>
  <c r="BQ87" i="32" s="1"/>
  <c r="AF87" i="32"/>
  <c r="AE87" i="32"/>
  <c r="AD87" i="32"/>
  <c r="AC87" i="32"/>
  <c r="AB87" i="32"/>
  <c r="AA87" i="32"/>
  <c r="Z87" i="32"/>
  <c r="Y87" i="32"/>
  <c r="X87" i="32"/>
  <c r="W87" i="32"/>
  <c r="V87" i="32"/>
  <c r="U87" i="32"/>
  <c r="T87" i="32"/>
  <c r="S87" i="32"/>
  <c r="R87" i="32"/>
  <c r="BP86" i="32"/>
  <c r="BO86" i="32"/>
  <c r="BL86" i="32"/>
  <c r="BK86" i="32"/>
  <c r="BJ86" i="32"/>
  <c r="BI86" i="32"/>
  <c r="BH86" i="32"/>
  <c r="BG86" i="32"/>
  <c r="BF86" i="32"/>
  <c r="BE86" i="32"/>
  <c r="BD86" i="32"/>
  <c r="BC86" i="32"/>
  <c r="BB86" i="32"/>
  <c r="BA86" i="32"/>
  <c r="AZ86" i="32"/>
  <c r="AY86" i="32"/>
  <c r="AT86" i="32"/>
  <c r="AS86" i="32"/>
  <c r="AR86" i="32"/>
  <c r="AQ86" i="32"/>
  <c r="AP86" i="32"/>
  <c r="AO86" i="32"/>
  <c r="AN86" i="32"/>
  <c r="AM86" i="32"/>
  <c r="AL86" i="32"/>
  <c r="AK86" i="32"/>
  <c r="AJ86" i="32"/>
  <c r="AI86" i="32"/>
  <c r="AH86" i="32"/>
  <c r="AG86" i="32"/>
  <c r="BQ86" i="32" s="1"/>
  <c r="AF86" i="32"/>
  <c r="AE86" i="32"/>
  <c r="AD86" i="32"/>
  <c r="AC86" i="32"/>
  <c r="AB86" i="32"/>
  <c r="AA86" i="32"/>
  <c r="Z86" i="32"/>
  <c r="Y86" i="32"/>
  <c r="X86" i="32"/>
  <c r="W86" i="32"/>
  <c r="V86" i="32"/>
  <c r="U86" i="32"/>
  <c r="T86" i="32"/>
  <c r="S86" i="32"/>
  <c r="R86" i="32"/>
  <c r="BP85" i="32"/>
  <c r="BO85" i="32"/>
  <c r="BL85" i="32"/>
  <c r="BK85" i="32"/>
  <c r="BN85" i="32" s="1"/>
  <c r="BJ85" i="32"/>
  <c r="BI85" i="32"/>
  <c r="BH85" i="32"/>
  <c r="BG85" i="32"/>
  <c r="BF85" i="32"/>
  <c r="BE85" i="32"/>
  <c r="BD85" i="32"/>
  <c r="BC85" i="32"/>
  <c r="BB85" i="32"/>
  <c r="BA85" i="32"/>
  <c r="AZ85" i="32"/>
  <c r="AY85" i="32"/>
  <c r="AW85" i="32"/>
  <c r="AT85" i="32"/>
  <c r="AS85" i="32"/>
  <c r="AR85" i="32"/>
  <c r="AQ85" i="32"/>
  <c r="AP85" i="32"/>
  <c r="AO85" i="32"/>
  <c r="AN85" i="32"/>
  <c r="AM85" i="32"/>
  <c r="AL85" i="32"/>
  <c r="AX85" i="32" s="1"/>
  <c r="AK85" i="32"/>
  <c r="AV85" i="32" s="1"/>
  <c r="AJ85" i="32"/>
  <c r="AU85" i="32" s="1"/>
  <c r="AI85" i="32"/>
  <c r="AH85" i="32"/>
  <c r="AG85" i="32"/>
  <c r="BM85" i="32" s="1"/>
  <c r="AF85" i="32"/>
  <c r="AE85" i="32"/>
  <c r="AD85" i="32"/>
  <c r="AC85" i="32"/>
  <c r="AB85" i="32"/>
  <c r="AA85" i="32"/>
  <c r="Z85" i="32"/>
  <c r="Y85" i="32"/>
  <c r="X85" i="32"/>
  <c r="W85" i="32"/>
  <c r="V85" i="32"/>
  <c r="U85" i="32"/>
  <c r="T85" i="32"/>
  <c r="S85" i="32"/>
  <c r="R85" i="32"/>
  <c r="BP84" i="32"/>
  <c r="BL84" i="32"/>
  <c r="BJ84" i="32"/>
  <c r="BI84" i="32"/>
  <c r="BH84" i="32"/>
  <c r="BG84" i="32"/>
  <c r="BF84" i="32"/>
  <c r="BE84" i="32"/>
  <c r="BD84" i="32"/>
  <c r="BC84" i="32"/>
  <c r="BB84" i="32"/>
  <c r="BA84" i="32"/>
  <c r="AZ84" i="32"/>
  <c r="AY84" i="32"/>
  <c r="AT84" i="32"/>
  <c r="AS84" i="32"/>
  <c r="AR84" i="32"/>
  <c r="AQ84" i="32"/>
  <c r="AP84" i="32"/>
  <c r="AO84" i="32"/>
  <c r="AN84" i="32"/>
  <c r="AM84" i="32"/>
  <c r="AL84" i="32"/>
  <c r="AK84" i="32"/>
  <c r="AV84" i="32" s="1"/>
  <c r="AJ84" i="32"/>
  <c r="AU84" i="32" s="1"/>
  <c r="AI84" i="32"/>
  <c r="AH84" i="32"/>
  <c r="AG84" i="32"/>
  <c r="BQ84" i="32" s="1"/>
  <c r="AF84" i="32"/>
  <c r="AE84" i="32"/>
  <c r="AD84" i="32"/>
  <c r="AC84" i="32"/>
  <c r="AB84" i="32"/>
  <c r="AA84" i="32"/>
  <c r="Z84" i="32"/>
  <c r="Y84" i="32"/>
  <c r="X84" i="32"/>
  <c r="W84" i="32"/>
  <c r="V84" i="32"/>
  <c r="U84" i="32"/>
  <c r="T84" i="32"/>
  <c r="S84" i="32"/>
  <c r="R84" i="32"/>
  <c r="BO83" i="32"/>
  <c r="BK83" i="32"/>
  <c r="BJ83" i="32"/>
  <c r="BI83" i="32"/>
  <c r="BH83" i="32"/>
  <c r="BG83" i="32"/>
  <c r="BF83" i="32"/>
  <c r="BE83" i="32"/>
  <c r="BD83" i="32"/>
  <c r="BC83" i="32"/>
  <c r="BB83" i="32"/>
  <c r="BA83" i="32"/>
  <c r="AZ83" i="32"/>
  <c r="AY83" i="32"/>
  <c r="AT83" i="32"/>
  <c r="AS83" i="32"/>
  <c r="AR83" i="32"/>
  <c r="AQ83" i="32"/>
  <c r="AP83" i="32"/>
  <c r="AO83" i="32"/>
  <c r="AN83" i="32"/>
  <c r="AM83" i="32"/>
  <c r="AL83" i="32"/>
  <c r="AX83" i="32" s="1"/>
  <c r="AK83" i="32"/>
  <c r="AV83" i="32" s="1"/>
  <c r="AJ83" i="32"/>
  <c r="AI83" i="32"/>
  <c r="AU83" i="32" s="1"/>
  <c r="AH83" i="32"/>
  <c r="AG83" i="32"/>
  <c r="BQ83" i="32" s="1"/>
  <c r="AF83" i="32"/>
  <c r="AE83" i="32"/>
  <c r="AD83" i="32"/>
  <c r="AC83" i="32"/>
  <c r="AB83" i="32"/>
  <c r="AA83" i="32"/>
  <c r="Z83" i="32"/>
  <c r="Y83" i="32"/>
  <c r="X83" i="32"/>
  <c r="W83" i="32"/>
  <c r="V83" i="32"/>
  <c r="U83" i="32"/>
  <c r="T83" i="32"/>
  <c r="S83" i="32"/>
  <c r="R83" i="32"/>
  <c r="BP82" i="32"/>
  <c r="BO82" i="32"/>
  <c r="BL82" i="32"/>
  <c r="BK82" i="32"/>
  <c r="BJ82" i="32"/>
  <c r="BI82" i="32"/>
  <c r="BH82" i="32"/>
  <c r="BG82" i="32"/>
  <c r="BF82" i="32"/>
  <c r="BE82" i="32"/>
  <c r="BD82" i="32"/>
  <c r="BC82" i="32"/>
  <c r="BB82" i="32"/>
  <c r="BA82" i="32"/>
  <c r="AZ82" i="32"/>
  <c r="AY82" i="32"/>
  <c r="AT82" i="32"/>
  <c r="AS82" i="32"/>
  <c r="AR82" i="32"/>
  <c r="AQ82" i="32"/>
  <c r="AP82" i="32"/>
  <c r="AO82" i="32"/>
  <c r="AN82" i="32"/>
  <c r="AM82" i="32"/>
  <c r="AL82" i="32"/>
  <c r="AK82" i="32"/>
  <c r="AJ82" i="32"/>
  <c r="AI82" i="32"/>
  <c r="AH82" i="32"/>
  <c r="AG82" i="32"/>
  <c r="BQ82" i="32" s="1"/>
  <c r="AF82" i="32"/>
  <c r="AE82" i="32"/>
  <c r="AD82" i="32"/>
  <c r="AC82" i="32"/>
  <c r="AB82" i="32"/>
  <c r="AA82" i="32"/>
  <c r="Z82" i="32"/>
  <c r="Y82" i="32"/>
  <c r="X82" i="32"/>
  <c r="W82" i="32"/>
  <c r="V82" i="32"/>
  <c r="U82" i="32"/>
  <c r="T82" i="32"/>
  <c r="S82" i="32"/>
  <c r="R82" i="32"/>
  <c r="BP81" i="32"/>
  <c r="BO81" i="32"/>
  <c r="BL81" i="32"/>
  <c r="BK81" i="32"/>
  <c r="BJ81" i="32"/>
  <c r="BI81" i="32"/>
  <c r="BH81" i="32"/>
  <c r="BG81" i="32"/>
  <c r="BF81" i="32"/>
  <c r="BE81" i="32"/>
  <c r="BD81" i="32"/>
  <c r="BC81" i="32"/>
  <c r="BB81" i="32"/>
  <c r="BA81" i="32"/>
  <c r="AZ81" i="32"/>
  <c r="AY81" i="32"/>
  <c r="AW81" i="32"/>
  <c r="AT81" i="32"/>
  <c r="AS81" i="32"/>
  <c r="AR81" i="32"/>
  <c r="AQ81" i="32"/>
  <c r="AP81" i="32"/>
  <c r="AO81" i="32"/>
  <c r="AN81" i="32"/>
  <c r="AM81" i="32"/>
  <c r="AL81" i="32"/>
  <c r="AX81" i="32" s="1"/>
  <c r="AK81" i="32"/>
  <c r="AV81" i="32" s="1"/>
  <c r="AJ81" i="32"/>
  <c r="AU81" i="32" s="1"/>
  <c r="AI81" i="32"/>
  <c r="AH81" i="32"/>
  <c r="AG81" i="32"/>
  <c r="BM81" i="32" s="1"/>
  <c r="AF81" i="32"/>
  <c r="AE81" i="32"/>
  <c r="AD81" i="32"/>
  <c r="AC81" i="32"/>
  <c r="AB81" i="32"/>
  <c r="AA81" i="32"/>
  <c r="Z81" i="32"/>
  <c r="Y81" i="32"/>
  <c r="X81" i="32"/>
  <c r="W81" i="32"/>
  <c r="V81" i="32"/>
  <c r="U81" i="32"/>
  <c r="T81" i="32"/>
  <c r="S81" i="32"/>
  <c r="R81" i="32"/>
  <c r="BP80" i="32"/>
  <c r="BL80" i="32"/>
  <c r="BJ80" i="32"/>
  <c r="BI80" i="32"/>
  <c r="BH80" i="32"/>
  <c r="BG80" i="32"/>
  <c r="BF80" i="32"/>
  <c r="BE80" i="32"/>
  <c r="BD80" i="32"/>
  <c r="BC80" i="32"/>
  <c r="BB80" i="32"/>
  <c r="BA80" i="32"/>
  <c r="AZ80" i="32"/>
  <c r="AY80" i="32"/>
  <c r="AT80" i="32"/>
  <c r="AS80" i="32"/>
  <c r="AR80" i="32"/>
  <c r="AQ80" i="32"/>
  <c r="AP80" i="32"/>
  <c r="AO80" i="32"/>
  <c r="AN80" i="32"/>
  <c r="AM80" i="32"/>
  <c r="AL80" i="32"/>
  <c r="AK80" i="32"/>
  <c r="AV80" i="32" s="1"/>
  <c r="AJ80" i="32"/>
  <c r="AU80" i="32" s="1"/>
  <c r="AI80" i="32"/>
  <c r="AH80" i="32"/>
  <c r="AG80" i="32"/>
  <c r="BQ80" i="32" s="1"/>
  <c r="AF80" i="32"/>
  <c r="AE80" i="32"/>
  <c r="AD80" i="32"/>
  <c r="AC80" i="32"/>
  <c r="AB80" i="32"/>
  <c r="AA80" i="32"/>
  <c r="Z80" i="32"/>
  <c r="Y80" i="32"/>
  <c r="X80" i="32"/>
  <c r="W80" i="32"/>
  <c r="V80" i="32"/>
  <c r="U80" i="32"/>
  <c r="T80" i="32"/>
  <c r="S80" i="32"/>
  <c r="R80" i="32"/>
  <c r="BO79" i="32"/>
  <c r="BK79" i="32"/>
  <c r="BJ79" i="32"/>
  <c r="BI79" i="32"/>
  <c r="BH79" i="32"/>
  <c r="BG79" i="32"/>
  <c r="BF79" i="32"/>
  <c r="BE79" i="32"/>
  <c r="BD79" i="32"/>
  <c r="BC79" i="32"/>
  <c r="BB79" i="32"/>
  <c r="BA79" i="32"/>
  <c r="AZ79" i="32"/>
  <c r="AY79" i="32"/>
  <c r="AT79" i="32"/>
  <c r="AS79" i="32"/>
  <c r="AR79" i="32"/>
  <c r="AQ79" i="32"/>
  <c r="AP79" i="32"/>
  <c r="AO79" i="32"/>
  <c r="AN79" i="32"/>
  <c r="AM79" i="32"/>
  <c r="AL79" i="32"/>
  <c r="AX79" i="32" s="1"/>
  <c r="AK79" i="32"/>
  <c r="AV79" i="32" s="1"/>
  <c r="AJ79" i="32"/>
  <c r="AI79" i="32"/>
  <c r="AU79" i="32" s="1"/>
  <c r="AH79" i="32"/>
  <c r="AG79" i="32"/>
  <c r="BQ79" i="32" s="1"/>
  <c r="AF79" i="32"/>
  <c r="AE79" i="32"/>
  <c r="AD79" i="32"/>
  <c r="AC79" i="32"/>
  <c r="AB79" i="32"/>
  <c r="AA79" i="32"/>
  <c r="Z79" i="32"/>
  <c r="Y79" i="32"/>
  <c r="X79" i="32"/>
  <c r="W79" i="32"/>
  <c r="V79" i="32"/>
  <c r="U79" i="32"/>
  <c r="T79" i="32"/>
  <c r="S79" i="32"/>
  <c r="R79" i="32"/>
  <c r="BP78" i="32"/>
  <c r="BO78" i="32"/>
  <c r="BL78" i="32"/>
  <c r="BK78" i="32"/>
  <c r="BJ78" i="32"/>
  <c r="BI78" i="32"/>
  <c r="BH78" i="32"/>
  <c r="BG78" i="32"/>
  <c r="BF78" i="32"/>
  <c r="BE78" i="32"/>
  <c r="BD78" i="32"/>
  <c r="BC78" i="32"/>
  <c r="BB78" i="32"/>
  <c r="BA78" i="32"/>
  <c r="AZ78" i="32"/>
  <c r="AY78" i="32"/>
  <c r="AT78" i="32"/>
  <c r="AS78" i="32"/>
  <c r="AR78" i="32"/>
  <c r="AQ78" i="32"/>
  <c r="AP78" i="32"/>
  <c r="AO78" i="32"/>
  <c r="AN78" i="32"/>
  <c r="AM78" i="32"/>
  <c r="AL78" i="32"/>
  <c r="AK78" i="32"/>
  <c r="AJ78" i="32"/>
  <c r="AI78" i="32"/>
  <c r="AH78" i="32"/>
  <c r="AG78" i="32"/>
  <c r="BQ78" i="32" s="1"/>
  <c r="AF78" i="32"/>
  <c r="AE78" i="32"/>
  <c r="AD78" i="32"/>
  <c r="AC78" i="32"/>
  <c r="AB78" i="32"/>
  <c r="AA78" i="32"/>
  <c r="Z78" i="32"/>
  <c r="Y78" i="32"/>
  <c r="X78" i="32"/>
  <c r="W78" i="32"/>
  <c r="V78" i="32"/>
  <c r="U78" i="32"/>
  <c r="T78" i="32"/>
  <c r="S78" i="32"/>
  <c r="R78" i="32"/>
  <c r="BP77" i="32"/>
  <c r="BO77" i="32"/>
  <c r="BL77" i="32"/>
  <c r="BK77" i="32"/>
  <c r="BJ77" i="32"/>
  <c r="BI77" i="32"/>
  <c r="BH77" i="32"/>
  <c r="BG77" i="32"/>
  <c r="BF77" i="32"/>
  <c r="BE77" i="32"/>
  <c r="BD77" i="32"/>
  <c r="BC77" i="32"/>
  <c r="BB77" i="32"/>
  <c r="BA77" i="32"/>
  <c r="AZ77" i="32"/>
  <c r="AY77" i="32"/>
  <c r="AT77" i="32"/>
  <c r="AS77" i="32"/>
  <c r="AR77" i="32"/>
  <c r="AQ77" i="32"/>
  <c r="AP77" i="32"/>
  <c r="AO77" i="32"/>
  <c r="AN77" i="32"/>
  <c r="AM77" i="32"/>
  <c r="AL77" i="32"/>
  <c r="AK77" i="32"/>
  <c r="AJ77" i="32"/>
  <c r="AU77" i="32" s="1"/>
  <c r="AI77" i="32"/>
  <c r="AH77" i="32"/>
  <c r="AG77" i="32"/>
  <c r="AF77" i="32"/>
  <c r="AE77" i="32"/>
  <c r="AD77" i="32"/>
  <c r="AC77" i="32"/>
  <c r="AB77" i="32"/>
  <c r="AA77" i="32"/>
  <c r="Z77" i="32"/>
  <c r="Y77" i="32"/>
  <c r="X77" i="32"/>
  <c r="W77" i="32"/>
  <c r="V77" i="32"/>
  <c r="U77" i="32"/>
  <c r="T77" i="32"/>
  <c r="S77" i="32"/>
  <c r="R77" i="32"/>
  <c r="BP76" i="32"/>
  <c r="BM76" i="32"/>
  <c r="BL76" i="32"/>
  <c r="BJ76" i="32"/>
  <c r="BI76" i="32"/>
  <c r="BH76" i="32"/>
  <c r="BG76" i="32"/>
  <c r="BF76" i="32"/>
  <c r="BE76" i="32"/>
  <c r="BD76" i="32"/>
  <c r="BC76" i="32"/>
  <c r="BB76" i="32"/>
  <c r="BA76" i="32"/>
  <c r="AZ76" i="32"/>
  <c r="AY76" i="32"/>
  <c r="AT76" i="32"/>
  <c r="AS76" i="32"/>
  <c r="AR76" i="32"/>
  <c r="AQ76" i="32"/>
  <c r="AP76" i="32"/>
  <c r="AO76" i="32"/>
  <c r="AN76" i="32"/>
  <c r="AM76" i="32"/>
  <c r="AL76" i="32"/>
  <c r="AK76" i="32"/>
  <c r="AV76" i="32" s="1"/>
  <c r="AJ76" i="32"/>
  <c r="AU76" i="32" s="1"/>
  <c r="AI76" i="32"/>
  <c r="AH76" i="32"/>
  <c r="AG76" i="32"/>
  <c r="BQ76" i="32" s="1"/>
  <c r="AF76" i="32"/>
  <c r="AE76" i="32"/>
  <c r="AD76" i="32"/>
  <c r="AC76" i="32"/>
  <c r="AB76" i="32"/>
  <c r="AA76" i="32"/>
  <c r="Z76" i="32"/>
  <c r="Y76" i="32"/>
  <c r="X76" i="32"/>
  <c r="W76" i="32"/>
  <c r="V76" i="32"/>
  <c r="U76" i="32"/>
  <c r="T76" i="32"/>
  <c r="S76" i="32"/>
  <c r="R76" i="32"/>
  <c r="BO75" i="32"/>
  <c r="BM75" i="32"/>
  <c r="BJ75" i="32"/>
  <c r="BI75" i="32"/>
  <c r="BH75" i="32"/>
  <c r="BG75" i="32"/>
  <c r="BF75" i="32"/>
  <c r="BE75" i="32"/>
  <c r="BD75" i="32"/>
  <c r="BC75" i="32"/>
  <c r="BB75" i="32"/>
  <c r="BA75" i="32"/>
  <c r="AZ75" i="32"/>
  <c r="AY75" i="32"/>
  <c r="AX75" i="32"/>
  <c r="AW75" i="32"/>
  <c r="AT75" i="32"/>
  <c r="AS75" i="32"/>
  <c r="AR75" i="32"/>
  <c r="AQ75" i="32"/>
  <c r="AP75" i="32"/>
  <c r="AO75" i="32"/>
  <c r="AN75" i="32"/>
  <c r="AM75" i="32"/>
  <c r="AL75" i="32"/>
  <c r="AK75" i="32"/>
  <c r="AV75" i="32" s="1"/>
  <c r="AJ75" i="32"/>
  <c r="AI75" i="32"/>
  <c r="AU75" i="32" s="1"/>
  <c r="AH75" i="32"/>
  <c r="AG75" i="32"/>
  <c r="BQ75" i="32" s="1"/>
  <c r="AF75" i="32"/>
  <c r="AE75" i="32"/>
  <c r="AD75" i="32"/>
  <c r="BK75" i="32" s="1"/>
  <c r="AC75" i="32"/>
  <c r="AB75" i="32"/>
  <c r="AA75" i="32"/>
  <c r="Z75" i="32"/>
  <c r="Y75" i="32"/>
  <c r="X75" i="32"/>
  <c r="W75" i="32"/>
  <c r="V75" i="32"/>
  <c r="U75" i="32"/>
  <c r="T75" i="32"/>
  <c r="S75" i="32"/>
  <c r="R75" i="32"/>
  <c r="BP74" i="32"/>
  <c r="BK74" i="32"/>
  <c r="BJ74" i="32"/>
  <c r="BI74" i="32"/>
  <c r="BH74" i="32"/>
  <c r="BG74" i="32"/>
  <c r="BF74" i="32"/>
  <c r="BE74" i="32"/>
  <c r="BD74" i="32"/>
  <c r="BC74" i="32"/>
  <c r="BB74" i="32"/>
  <c r="BA74" i="32"/>
  <c r="AZ74" i="32"/>
  <c r="AY74" i="32"/>
  <c r="AT74" i="32"/>
  <c r="AS74" i="32"/>
  <c r="AR74" i="32"/>
  <c r="AQ74" i="32"/>
  <c r="AP74" i="32"/>
  <c r="AO74" i="32"/>
  <c r="AN74" i="32"/>
  <c r="AM74" i="32"/>
  <c r="AL74" i="32"/>
  <c r="AK74" i="32"/>
  <c r="AJ74" i="32"/>
  <c r="AV74" i="32" s="1"/>
  <c r="AI74" i="32"/>
  <c r="AU74" i="32" s="1"/>
  <c r="AH74" i="32"/>
  <c r="AG74" i="32"/>
  <c r="BQ74" i="32" s="1"/>
  <c r="AF74" i="32"/>
  <c r="AE74" i="32"/>
  <c r="BL74" i="32" s="1"/>
  <c r="AD74" i="32"/>
  <c r="BO74" i="32" s="1"/>
  <c r="AC74" i="32"/>
  <c r="AB74" i="32"/>
  <c r="AA74" i="32"/>
  <c r="Z74" i="32"/>
  <c r="Y74" i="32"/>
  <c r="X74" i="32"/>
  <c r="W74" i="32"/>
  <c r="V74" i="32"/>
  <c r="U74" i="32"/>
  <c r="T74" i="32"/>
  <c r="S74" i="32"/>
  <c r="R74" i="32"/>
  <c r="BQ73" i="32"/>
  <c r="BO73" i="32"/>
  <c r="BM73" i="32"/>
  <c r="BK73" i="32"/>
  <c r="BJ73" i="32"/>
  <c r="BI73" i="32"/>
  <c r="BH73" i="32"/>
  <c r="BG73" i="32"/>
  <c r="BF73" i="32"/>
  <c r="BE73" i="32"/>
  <c r="BD73" i="32"/>
  <c r="BC73" i="32"/>
  <c r="BB73" i="32"/>
  <c r="BA73" i="32"/>
  <c r="AZ73" i="32"/>
  <c r="AY73" i="32"/>
  <c r="AV73" i="32"/>
  <c r="AT73" i="32"/>
  <c r="AS73" i="32"/>
  <c r="AR73" i="32"/>
  <c r="AQ73" i="32"/>
  <c r="AP73" i="32"/>
  <c r="AO73" i="32"/>
  <c r="AN73" i="32"/>
  <c r="AM73" i="32"/>
  <c r="AL73" i="32"/>
  <c r="AK73" i="32"/>
  <c r="AW73" i="32" s="1"/>
  <c r="AJ73" i="32"/>
  <c r="AU73" i="32" s="1"/>
  <c r="AI73" i="32"/>
  <c r="AH73" i="32"/>
  <c r="AG73" i="32"/>
  <c r="AF73" i="32"/>
  <c r="AE73" i="32"/>
  <c r="BL73" i="32" s="1"/>
  <c r="AD73" i="32"/>
  <c r="AC73" i="32"/>
  <c r="AB73" i="32"/>
  <c r="AA73" i="32"/>
  <c r="Z73" i="32"/>
  <c r="Y73" i="32"/>
  <c r="X73" i="32"/>
  <c r="W73" i="32"/>
  <c r="V73" i="32"/>
  <c r="U73" i="32"/>
  <c r="T73" i="32"/>
  <c r="S73" i="32"/>
  <c r="R73" i="32"/>
  <c r="BQ72" i="32"/>
  <c r="BK72" i="32"/>
  <c r="BJ72" i="32"/>
  <c r="BI72" i="32"/>
  <c r="BH72" i="32"/>
  <c r="BG72" i="32"/>
  <c r="BF72" i="32"/>
  <c r="BE72" i="32"/>
  <c r="BD72" i="32"/>
  <c r="BC72" i="32"/>
  <c r="BB72" i="32"/>
  <c r="BA72" i="32"/>
  <c r="AZ72" i="32"/>
  <c r="AY72" i="32"/>
  <c r="AV72" i="32"/>
  <c r="AT72" i="32"/>
  <c r="AS72" i="32"/>
  <c r="AR72" i="32"/>
  <c r="AQ72" i="32"/>
  <c r="AP72" i="32"/>
  <c r="AO72" i="32"/>
  <c r="AN72" i="32"/>
  <c r="AM72" i="32"/>
  <c r="AL72" i="32"/>
  <c r="AX72" i="32" s="1"/>
  <c r="AK72" i="32"/>
  <c r="AW72" i="32" s="1"/>
  <c r="AJ72" i="32"/>
  <c r="AI72" i="32"/>
  <c r="AH72" i="32"/>
  <c r="AG72" i="32"/>
  <c r="BM72" i="32" s="1"/>
  <c r="AF72" i="32"/>
  <c r="AE72" i="32"/>
  <c r="BP72" i="32" s="1"/>
  <c r="AD72" i="32"/>
  <c r="BO72" i="32" s="1"/>
  <c r="AC72" i="32"/>
  <c r="AB72" i="32"/>
  <c r="AA72" i="32"/>
  <c r="Z72" i="32"/>
  <c r="Y72" i="32"/>
  <c r="X72" i="32"/>
  <c r="W72" i="32"/>
  <c r="V72" i="32"/>
  <c r="U72" i="32"/>
  <c r="T72" i="32"/>
  <c r="S72" i="32"/>
  <c r="R72" i="32"/>
  <c r="BP71" i="32"/>
  <c r="BL71" i="32"/>
  <c r="BJ71" i="32"/>
  <c r="BI71" i="32"/>
  <c r="BH71" i="32"/>
  <c r="BG71" i="32"/>
  <c r="BF71" i="32"/>
  <c r="BE71" i="32"/>
  <c r="BD71" i="32"/>
  <c r="BC71" i="32"/>
  <c r="BB71" i="32"/>
  <c r="BA71" i="32"/>
  <c r="AZ71" i="32"/>
  <c r="AY71" i="32"/>
  <c r="AT71" i="32"/>
  <c r="AS71" i="32"/>
  <c r="AR71" i="32"/>
  <c r="AQ71" i="32"/>
  <c r="AP71" i="32"/>
  <c r="AO71" i="32"/>
  <c r="AN71" i="32"/>
  <c r="AM71" i="32"/>
  <c r="AL71" i="32"/>
  <c r="AX71" i="32" s="1"/>
  <c r="AK71" i="32"/>
  <c r="AJ71" i="32"/>
  <c r="AU71" i="32" s="1"/>
  <c r="AI71" i="32"/>
  <c r="AH71" i="32"/>
  <c r="AG71" i="32"/>
  <c r="AF71" i="32"/>
  <c r="AE71" i="32"/>
  <c r="AD71" i="32"/>
  <c r="BO71" i="32" s="1"/>
  <c r="AC71" i="32"/>
  <c r="AB71" i="32"/>
  <c r="AA71" i="32"/>
  <c r="Z71" i="32"/>
  <c r="Y71" i="32"/>
  <c r="X71" i="32"/>
  <c r="W71" i="32"/>
  <c r="V71" i="32"/>
  <c r="U71" i="32"/>
  <c r="T71" i="32"/>
  <c r="S71" i="32"/>
  <c r="R71" i="32"/>
  <c r="BJ70" i="32"/>
  <c r="BI70" i="32"/>
  <c r="BH70" i="32"/>
  <c r="BG70" i="32"/>
  <c r="BF70" i="32"/>
  <c r="BE70" i="32"/>
  <c r="BD70" i="32"/>
  <c r="BC70" i="32"/>
  <c r="BB70" i="32"/>
  <c r="BA70" i="32"/>
  <c r="AZ70" i="32"/>
  <c r="AY70" i="32"/>
  <c r="AX70" i="32"/>
  <c r="AT70" i="32"/>
  <c r="AS70" i="32"/>
  <c r="AR70" i="32"/>
  <c r="AQ70" i="32"/>
  <c r="AP70" i="32"/>
  <c r="AO70" i="32"/>
  <c r="AN70" i="32"/>
  <c r="AM70" i="32"/>
  <c r="AL70" i="32"/>
  <c r="AW70" i="32" s="1"/>
  <c r="AK70" i="32"/>
  <c r="AV70" i="32" s="1"/>
  <c r="AJ70" i="32"/>
  <c r="AI70" i="32"/>
  <c r="AU70" i="32" s="1"/>
  <c r="AH70" i="32"/>
  <c r="AG70" i="32"/>
  <c r="BQ70" i="32" s="1"/>
  <c r="AF70" i="32"/>
  <c r="AE70" i="32"/>
  <c r="BP70" i="32" s="1"/>
  <c r="AD70" i="32"/>
  <c r="AC70" i="32"/>
  <c r="AB70" i="32"/>
  <c r="AA70" i="32"/>
  <c r="Z70" i="32"/>
  <c r="Y70" i="32"/>
  <c r="X70" i="32"/>
  <c r="W70" i="32"/>
  <c r="V70" i="32"/>
  <c r="U70" i="32"/>
  <c r="T70" i="32"/>
  <c r="S70" i="32"/>
  <c r="R70" i="32"/>
  <c r="BO69" i="32"/>
  <c r="BK69" i="32"/>
  <c r="BJ69" i="32"/>
  <c r="BI69" i="32"/>
  <c r="BH69" i="32"/>
  <c r="BG69" i="32"/>
  <c r="BF69" i="32"/>
  <c r="BE69" i="32"/>
  <c r="BD69" i="32"/>
  <c r="BC69" i="32"/>
  <c r="BB69" i="32"/>
  <c r="BA69" i="32"/>
  <c r="AZ69" i="32"/>
  <c r="AY69" i="32"/>
  <c r="AX69" i="32"/>
  <c r="AT69" i="32"/>
  <c r="AS69" i="32"/>
  <c r="AR69" i="32"/>
  <c r="AQ69" i="32"/>
  <c r="AP69" i="32"/>
  <c r="AO69" i="32"/>
  <c r="AN69" i="32"/>
  <c r="AM69" i="32"/>
  <c r="AL69" i="32"/>
  <c r="AW69" i="32" s="1"/>
  <c r="AK69" i="32"/>
  <c r="AJ69" i="32"/>
  <c r="AV69" i="32" s="1"/>
  <c r="AI69" i="32"/>
  <c r="AU69" i="32" s="1"/>
  <c r="AH69" i="32"/>
  <c r="AG69" i="32"/>
  <c r="BQ69" i="32" s="1"/>
  <c r="AF69" i="32"/>
  <c r="AE69" i="32"/>
  <c r="AD69" i="32"/>
  <c r="AC69" i="32"/>
  <c r="AB69" i="32"/>
  <c r="AA69" i="32"/>
  <c r="Z69" i="32"/>
  <c r="Y69" i="32"/>
  <c r="X69" i="32"/>
  <c r="W69" i="32"/>
  <c r="V69" i="32"/>
  <c r="U69" i="32"/>
  <c r="T69" i="32"/>
  <c r="S69" i="32"/>
  <c r="R69" i="32"/>
  <c r="BO68" i="32"/>
  <c r="BL68" i="32"/>
  <c r="BK68" i="32"/>
  <c r="BJ68" i="32"/>
  <c r="BI68" i="32"/>
  <c r="BH68" i="32"/>
  <c r="BG68" i="32"/>
  <c r="BF68" i="32"/>
  <c r="BE68" i="32"/>
  <c r="BD68" i="32"/>
  <c r="BC68" i="32"/>
  <c r="BB68" i="32"/>
  <c r="BA68" i="32"/>
  <c r="AZ68" i="32"/>
  <c r="AY68" i="32"/>
  <c r="AT68" i="32"/>
  <c r="AS68" i="32"/>
  <c r="AR68" i="32"/>
  <c r="AQ68" i="32"/>
  <c r="AP68" i="32"/>
  <c r="AO68" i="32"/>
  <c r="AN68" i="32"/>
  <c r="AM68" i="32"/>
  <c r="AL68" i="32"/>
  <c r="AX68" i="32" s="1"/>
  <c r="AK68" i="32"/>
  <c r="AW68" i="32" s="1"/>
  <c r="AJ68" i="32"/>
  <c r="AV68" i="32" s="1"/>
  <c r="AI68" i="32"/>
  <c r="AU68" i="32" s="1"/>
  <c r="AH68" i="32"/>
  <c r="AG68" i="32"/>
  <c r="BQ68" i="32" s="1"/>
  <c r="AF68" i="32"/>
  <c r="AE68" i="32"/>
  <c r="BP68" i="32" s="1"/>
  <c r="AD68" i="32"/>
  <c r="AC68" i="32"/>
  <c r="AB68" i="32"/>
  <c r="AA68" i="32"/>
  <c r="Z68" i="32"/>
  <c r="Y68" i="32"/>
  <c r="X68" i="32"/>
  <c r="W68" i="32"/>
  <c r="V68" i="32"/>
  <c r="U68" i="32"/>
  <c r="T68" i="32"/>
  <c r="S68" i="32"/>
  <c r="R68" i="32"/>
  <c r="BP67" i="32"/>
  <c r="BL67" i="32"/>
  <c r="BJ67" i="32"/>
  <c r="BI67" i="32"/>
  <c r="BH67" i="32"/>
  <c r="BG67" i="32"/>
  <c r="BF67" i="32"/>
  <c r="BE67" i="32"/>
  <c r="BD67" i="32"/>
  <c r="BC67" i="32"/>
  <c r="BB67" i="32"/>
  <c r="BA67" i="32"/>
  <c r="AZ67" i="32"/>
  <c r="AY67" i="32"/>
  <c r="AT67" i="32"/>
  <c r="AS67" i="32"/>
  <c r="AR67" i="32"/>
  <c r="AQ67" i="32"/>
  <c r="AP67" i="32"/>
  <c r="AO67" i="32"/>
  <c r="AN67" i="32"/>
  <c r="AM67" i="32"/>
  <c r="AL67" i="32"/>
  <c r="AX67" i="32" s="1"/>
  <c r="AK67" i="32"/>
  <c r="AJ67" i="32"/>
  <c r="AU67" i="32" s="1"/>
  <c r="AI67" i="32"/>
  <c r="AH67" i="32"/>
  <c r="AG67" i="32"/>
  <c r="AF67" i="32"/>
  <c r="AE67" i="32"/>
  <c r="AD67" i="32"/>
  <c r="BO67" i="32" s="1"/>
  <c r="AC67" i="32"/>
  <c r="AB67" i="32"/>
  <c r="AA67" i="32"/>
  <c r="Z67" i="32"/>
  <c r="Y67" i="32"/>
  <c r="X67" i="32"/>
  <c r="W67" i="32"/>
  <c r="V67" i="32"/>
  <c r="U67" i="32"/>
  <c r="T67" i="32"/>
  <c r="S67" i="32"/>
  <c r="R67" i="32"/>
  <c r="BJ66" i="32"/>
  <c r="BI66" i="32"/>
  <c r="BH66" i="32"/>
  <c r="BG66" i="32"/>
  <c r="BF66" i="32"/>
  <c r="BE66" i="32"/>
  <c r="BD66" i="32"/>
  <c r="BC66" i="32"/>
  <c r="BB66" i="32"/>
  <c r="BA66" i="32"/>
  <c r="AZ66" i="32"/>
  <c r="AY66" i="32"/>
  <c r="AX66" i="32"/>
  <c r="AT66" i="32"/>
  <c r="AS66" i="32"/>
  <c r="AR66" i="32"/>
  <c r="AQ66" i="32"/>
  <c r="AP66" i="32"/>
  <c r="AO66" i="32"/>
  <c r="AN66" i="32"/>
  <c r="AM66" i="32"/>
  <c r="AL66" i="32"/>
  <c r="AW66" i="32" s="1"/>
  <c r="AK66" i="32"/>
  <c r="AV66" i="32" s="1"/>
  <c r="AJ66" i="32"/>
  <c r="AI66" i="32"/>
  <c r="AU66" i="32" s="1"/>
  <c r="AH66" i="32"/>
  <c r="AG66" i="32"/>
  <c r="BQ66" i="32" s="1"/>
  <c r="AF66" i="32"/>
  <c r="AE66" i="32"/>
  <c r="BP66" i="32" s="1"/>
  <c r="AD66" i="32"/>
  <c r="AC66" i="32"/>
  <c r="AB66" i="32"/>
  <c r="AA66" i="32"/>
  <c r="Z66" i="32"/>
  <c r="Y66" i="32"/>
  <c r="X66" i="32"/>
  <c r="W66" i="32"/>
  <c r="V66" i="32"/>
  <c r="U66" i="32"/>
  <c r="T66" i="32"/>
  <c r="S66" i="32"/>
  <c r="R66" i="32"/>
  <c r="BO65" i="32"/>
  <c r="BK65" i="32"/>
  <c r="BJ65" i="32"/>
  <c r="BI65" i="32"/>
  <c r="BH65" i="32"/>
  <c r="BG65" i="32"/>
  <c r="BF65" i="32"/>
  <c r="BE65" i="32"/>
  <c r="BD65" i="32"/>
  <c r="BC65" i="32"/>
  <c r="BB65" i="32"/>
  <c r="BA65" i="32"/>
  <c r="AZ65" i="32"/>
  <c r="AY65" i="32"/>
  <c r="AX65" i="32"/>
  <c r="AT65" i="32"/>
  <c r="AS65" i="32"/>
  <c r="AR65" i="32"/>
  <c r="AQ65" i="32"/>
  <c r="AP65" i="32"/>
  <c r="AO65" i="32"/>
  <c r="AN65" i="32"/>
  <c r="AM65" i="32"/>
  <c r="AL65" i="32"/>
  <c r="AW65" i="32" s="1"/>
  <c r="AK65" i="32"/>
  <c r="AJ65" i="32"/>
  <c r="AV65" i="32" s="1"/>
  <c r="AI65" i="32"/>
  <c r="AU65" i="32" s="1"/>
  <c r="AH65" i="32"/>
  <c r="AG65" i="32"/>
  <c r="BQ65" i="32" s="1"/>
  <c r="AF65" i="32"/>
  <c r="AE65" i="32"/>
  <c r="AD65" i="32"/>
  <c r="AC65" i="32"/>
  <c r="AB65" i="32"/>
  <c r="AA65" i="32"/>
  <c r="Z65" i="32"/>
  <c r="Y65" i="32"/>
  <c r="X65" i="32"/>
  <c r="W65" i="32"/>
  <c r="V65" i="32"/>
  <c r="U65" i="32"/>
  <c r="T65" i="32"/>
  <c r="S65" i="32"/>
  <c r="R65" i="32"/>
  <c r="BO64" i="32"/>
  <c r="BL64" i="32"/>
  <c r="BK64" i="32"/>
  <c r="BJ64" i="32"/>
  <c r="BI64" i="32"/>
  <c r="BH64" i="32"/>
  <c r="BG64" i="32"/>
  <c r="BF64" i="32"/>
  <c r="BE64" i="32"/>
  <c r="BD64" i="32"/>
  <c r="BC64" i="32"/>
  <c r="BB64" i="32"/>
  <c r="BA64" i="32"/>
  <c r="AZ64" i="32"/>
  <c r="AY64" i="32"/>
  <c r="AT64" i="32"/>
  <c r="AS64" i="32"/>
  <c r="AR64" i="32"/>
  <c r="AQ64" i="32"/>
  <c r="AP64" i="32"/>
  <c r="AO64" i="32"/>
  <c r="AN64" i="32"/>
  <c r="AM64" i="32"/>
  <c r="AL64" i="32"/>
  <c r="AX64" i="32" s="1"/>
  <c r="AK64" i="32"/>
  <c r="AW64" i="32" s="1"/>
  <c r="AJ64" i="32"/>
  <c r="AV64" i="32" s="1"/>
  <c r="AI64" i="32"/>
  <c r="AU64" i="32" s="1"/>
  <c r="AH64" i="32"/>
  <c r="AG64" i="32"/>
  <c r="BQ64" i="32" s="1"/>
  <c r="AF64" i="32"/>
  <c r="AE64" i="32"/>
  <c r="BP64" i="32" s="1"/>
  <c r="AD64" i="32"/>
  <c r="AC64" i="32"/>
  <c r="AB64" i="32"/>
  <c r="AA64" i="32"/>
  <c r="Z64" i="32"/>
  <c r="Y64" i="32"/>
  <c r="X64" i="32"/>
  <c r="W64" i="32"/>
  <c r="V64" i="32"/>
  <c r="U64" i="32"/>
  <c r="T64" i="32"/>
  <c r="S64" i="32"/>
  <c r="R64" i="32"/>
  <c r="BP63" i="32"/>
  <c r="BL63" i="32"/>
  <c r="BJ63" i="32"/>
  <c r="BI63" i="32"/>
  <c r="BH63" i="32"/>
  <c r="BG63" i="32"/>
  <c r="BF63" i="32"/>
  <c r="BE63" i="32"/>
  <c r="BD63" i="32"/>
  <c r="BC63" i="32"/>
  <c r="BB63" i="32"/>
  <c r="BA63" i="32"/>
  <c r="AZ63" i="32"/>
  <c r="AY63" i="32"/>
  <c r="AT63" i="32"/>
  <c r="AS63" i="32"/>
  <c r="AR63" i="32"/>
  <c r="AQ63" i="32"/>
  <c r="AP63" i="32"/>
  <c r="AO63" i="32"/>
  <c r="AN63" i="32"/>
  <c r="AM63" i="32"/>
  <c r="AL63" i="32"/>
  <c r="AX63" i="32" s="1"/>
  <c r="AK63" i="32"/>
  <c r="AJ63" i="32"/>
  <c r="AU63" i="32" s="1"/>
  <c r="AI63" i="32"/>
  <c r="AH63" i="32"/>
  <c r="AG63" i="32"/>
  <c r="AF63" i="32"/>
  <c r="AE63" i="32"/>
  <c r="AD63" i="32"/>
  <c r="BO63" i="32" s="1"/>
  <c r="AC63" i="32"/>
  <c r="AB63" i="32"/>
  <c r="AA63" i="32"/>
  <c r="Z63" i="32"/>
  <c r="Y63" i="32"/>
  <c r="X63" i="32"/>
  <c r="W63" i="32"/>
  <c r="V63" i="32"/>
  <c r="U63" i="32"/>
  <c r="T63" i="32"/>
  <c r="S63" i="32"/>
  <c r="R63" i="32"/>
  <c r="BM62" i="32"/>
  <c r="BJ62" i="32"/>
  <c r="BI62" i="32"/>
  <c r="BH62" i="32"/>
  <c r="BG62" i="32"/>
  <c r="BF62" i="32"/>
  <c r="BE62" i="32"/>
  <c r="BD62" i="32"/>
  <c r="BC62" i="32"/>
  <c r="BB62" i="32"/>
  <c r="BA62" i="32"/>
  <c r="AZ62" i="32"/>
  <c r="AY62" i="32"/>
  <c r="AX62" i="32"/>
  <c r="AT62" i="32"/>
  <c r="AS62" i="32"/>
  <c r="AR62" i="32"/>
  <c r="AQ62" i="32"/>
  <c r="AP62" i="32"/>
  <c r="AO62" i="32"/>
  <c r="AN62" i="32"/>
  <c r="AM62" i="32"/>
  <c r="AL62" i="32"/>
  <c r="AK62" i="32"/>
  <c r="AV62" i="32" s="1"/>
  <c r="AJ62" i="32"/>
  <c r="AI62" i="32"/>
  <c r="AU62" i="32" s="1"/>
  <c r="AH62" i="32"/>
  <c r="AG62" i="32"/>
  <c r="BQ62" i="32" s="1"/>
  <c r="AF62" i="32"/>
  <c r="AE62" i="32"/>
  <c r="BP62" i="32" s="1"/>
  <c r="AD62" i="32"/>
  <c r="AC62" i="32"/>
  <c r="AB62" i="32"/>
  <c r="AA62" i="32"/>
  <c r="Z62" i="32"/>
  <c r="Y62" i="32"/>
  <c r="X62" i="32"/>
  <c r="W62" i="32"/>
  <c r="V62" i="32"/>
  <c r="U62" i="32"/>
  <c r="T62" i="32"/>
  <c r="S62" i="32"/>
  <c r="R62" i="32"/>
  <c r="BO61" i="32"/>
  <c r="BK61" i="32"/>
  <c r="BJ61" i="32"/>
  <c r="BI61" i="32"/>
  <c r="BH61" i="32"/>
  <c r="BG61" i="32"/>
  <c r="BF61" i="32"/>
  <c r="BE61" i="32"/>
  <c r="BD61" i="32"/>
  <c r="BC61" i="32"/>
  <c r="BB61" i="32"/>
  <c r="BA61" i="32"/>
  <c r="AZ61" i="32"/>
  <c r="AY61" i="32"/>
  <c r="AX61" i="32"/>
  <c r="AT61" i="32"/>
  <c r="AS61" i="32"/>
  <c r="AR61" i="32"/>
  <c r="AQ61" i="32"/>
  <c r="AP61" i="32"/>
  <c r="AO61" i="32"/>
  <c r="AN61" i="32"/>
  <c r="AM61" i="32"/>
  <c r="AL61" i="32"/>
  <c r="AW61" i="32" s="1"/>
  <c r="AK61" i="32"/>
  <c r="AJ61" i="32"/>
  <c r="AV61" i="32" s="1"/>
  <c r="AI61" i="32"/>
  <c r="AU61" i="32" s="1"/>
  <c r="AH61" i="32"/>
  <c r="AG61" i="32"/>
  <c r="BQ61" i="32" s="1"/>
  <c r="AF61" i="32"/>
  <c r="AE61" i="32"/>
  <c r="AD61" i="32"/>
  <c r="AC61" i="32"/>
  <c r="AB61" i="32"/>
  <c r="AA61" i="32"/>
  <c r="Z61" i="32"/>
  <c r="Y61" i="32"/>
  <c r="X61" i="32"/>
  <c r="W61" i="32"/>
  <c r="V61" i="32"/>
  <c r="U61" i="32"/>
  <c r="T61" i="32"/>
  <c r="S61" i="32"/>
  <c r="R61" i="32"/>
  <c r="BO60" i="32"/>
  <c r="BK60" i="32"/>
  <c r="BJ60" i="32"/>
  <c r="BI60" i="32"/>
  <c r="BH60" i="32"/>
  <c r="BG60" i="32"/>
  <c r="BF60" i="32"/>
  <c r="BE60" i="32"/>
  <c r="BD60" i="32"/>
  <c r="BC60" i="32"/>
  <c r="BB60" i="32"/>
  <c r="BA60" i="32"/>
  <c r="AZ60" i="32"/>
  <c r="AY60" i="32"/>
  <c r="AT60" i="32"/>
  <c r="AS60" i="32"/>
  <c r="AR60" i="32"/>
  <c r="AQ60" i="32"/>
  <c r="AP60" i="32"/>
  <c r="AO60" i="32"/>
  <c r="AN60" i="32"/>
  <c r="AM60" i="32"/>
  <c r="AL60" i="32"/>
  <c r="AK60" i="32"/>
  <c r="AW60" i="32" s="1"/>
  <c r="AJ60" i="32"/>
  <c r="AV60" i="32" s="1"/>
  <c r="AI60" i="32"/>
  <c r="AU60" i="32" s="1"/>
  <c r="AH60" i="32"/>
  <c r="AG60" i="32"/>
  <c r="AF60" i="32"/>
  <c r="AE60" i="32"/>
  <c r="BP60" i="32" s="1"/>
  <c r="AD60" i="32"/>
  <c r="AC60" i="32"/>
  <c r="AB60" i="32"/>
  <c r="AA60" i="32"/>
  <c r="Z60" i="32"/>
  <c r="Y60" i="32"/>
  <c r="X60" i="32"/>
  <c r="W60" i="32"/>
  <c r="V60" i="32"/>
  <c r="U60" i="32"/>
  <c r="T60" i="32"/>
  <c r="S60" i="32"/>
  <c r="R60" i="32"/>
  <c r="BP59" i="32"/>
  <c r="BL59" i="32"/>
  <c r="BJ59" i="32"/>
  <c r="BI59" i="32"/>
  <c r="BH59" i="32"/>
  <c r="BG59" i="32"/>
  <c r="BF59" i="32"/>
  <c r="BE59" i="32"/>
  <c r="BD59" i="32"/>
  <c r="BC59" i="32"/>
  <c r="BB59" i="32"/>
  <c r="BA59" i="32"/>
  <c r="AZ59" i="32"/>
  <c r="AY59" i="32"/>
  <c r="AT59" i="32"/>
  <c r="AS59" i="32"/>
  <c r="AR59" i="32"/>
  <c r="AQ59" i="32"/>
  <c r="AP59" i="32"/>
  <c r="AO59" i="32"/>
  <c r="AN59" i="32"/>
  <c r="AM59" i="32"/>
  <c r="AL59" i="32"/>
  <c r="AK59" i="32"/>
  <c r="AV59" i="32" s="1"/>
  <c r="AJ59" i="32"/>
  <c r="AU59" i="32" s="1"/>
  <c r="AI59" i="32"/>
  <c r="AH59" i="32"/>
  <c r="AG59" i="32"/>
  <c r="BM59" i="32" s="1"/>
  <c r="AF59" i="32"/>
  <c r="AE59" i="32"/>
  <c r="AD59" i="32"/>
  <c r="AC59" i="32"/>
  <c r="AB59" i="32"/>
  <c r="AA59" i="32"/>
  <c r="Z59" i="32"/>
  <c r="Y59" i="32"/>
  <c r="X59" i="32"/>
  <c r="W59" i="32"/>
  <c r="V59" i="32"/>
  <c r="U59" i="32"/>
  <c r="T59" i="32"/>
  <c r="S59" i="32"/>
  <c r="R59" i="32"/>
  <c r="BO58" i="32"/>
  <c r="BM58" i="32"/>
  <c r="BJ58" i="32"/>
  <c r="BI58" i="32"/>
  <c r="BH58" i="32"/>
  <c r="BG58" i="32"/>
  <c r="BF58" i="32"/>
  <c r="BE58" i="32"/>
  <c r="BD58" i="32"/>
  <c r="BC58" i="32"/>
  <c r="BB58" i="32"/>
  <c r="BA58" i="32"/>
  <c r="AZ58" i="32"/>
  <c r="AY58" i="32"/>
  <c r="AX58" i="32"/>
  <c r="AW58" i="32"/>
  <c r="AT58" i="32"/>
  <c r="AS58" i="32"/>
  <c r="AR58" i="32"/>
  <c r="AQ58" i="32"/>
  <c r="AP58" i="32"/>
  <c r="AO58" i="32"/>
  <c r="AN58" i="32"/>
  <c r="AM58" i="32"/>
  <c r="AL58" i="32"/>
  <c r="AK58" i="32"/>
  <c r="AV58" i="32" s="1"/>
  <c r="AJ58" i="32"/>
  <c r="AI58" i="32"/>
  <c r="AU58" i="32" s="1"/>
  <c r="AH58" i="32"/>
  <c r="AG58" i="32"/>
  <c r="BQ58" i="32" s="1"/>
  <c r="AF58" i="32"/>
  <c r="AE58" i="32"/>
  <c r="AD58" i="32"/>
  <c r="BK58" i="32" s="1"/>
  <c r="AC58" i="32"/>
  <c r="AB58" i="32"/>
  <c r="AA58" i="32"/>
  <c r="Z58" i="32"/>
  <c r="Y58" i="32"/>
  <c r="X58" i="32"/>
  <c r="W58" i="32"/>
  <c r="V58" i="32"/>
  <c r="U58" i="32"/>
  <c r="T58" i="32"/>
  <c r="S58" i="32"/>
  <c r="R58" i="32"/>
  <c r="BP57" i="32"/>
  <c r="BO57" i="32"/>
  <c r="BJ57" i="32"/>
  <c r="BI57" i="32"/>
  <c r="BH57" i="32"/>
  <c r="BG57" i="32"/>
  <c r="BF57" i="32"/>
  <c r="BE57" i="32"/>
  <c r="BD57" i="32"/>
  <c r="BC57" i="32"/>
  <c r="BB57" i="32"/>
  <c r="BA57" i="32"/>
  <c r="AZ57" i="32"/>
  <c r="AY57" i="32"/>
  <c r="AT57" i="32"/>
  <c r="AS57" i="32"/>
  <c r="AR57" i="32"/>
  <c r="AQ57" i="32"/>
  <c r="AP57" i="32"/>
  <c r="AO57" i="32"/>
  <c r="AN57" i="32"/>
  <c r="AM57" i="32"/>
  <c r="AL57" i="32"/>
  <c r="AW57" i="32" s="1"/>
  <c r="AK57" i="32"/>
  <c r="AJ57" i="32"/>
  <c r="AV57" i="32" s="1"/>
  <c r="AI57" i="32"/>
  <c r="AU57" i="32" s="1"/>
  <c r="AH57" i="32"/>
  <c r="AG57" i="32"/>
  <c r="BQ57" i="32" s="1"/>
  <c r="AF57" i="32"/>
  <c r="AE57" i="32"/>
  <c r="BL57" i="32" s="1"/>
  <c r="AD57" i="32"/>
  <c r="BK57" i="32" s="1"/>
  <c r="AC57" i="32"/>
  <c r="AB57" i="32"/>
  <c r="AA57" i="32"/>
  <c r="Z57" i="32"/>
  <c r="Y57" i="32"/>
  <c r="X57" i="32"/>
  <c r="W57" i="32"/>
  <c r="V57" i="32"/>
  <c r="U57" i="32"/>
  <c r="T57" i="32"/>
  <c r="S57" i="32"/>
  <c r="R57" i="32"/>
  <c r="BQ56" i="32"/>
  <c r="BO56" i="32"/>
  <c r="BM56" i="32"/>
  <c r="BL56" i="32"/>
  <c r="BK56" i="32"/>
  <c r="BJ56" i="32"/>
  <c r="BI56" i="32"/>
  <c r="BH56" i="32"/>
  <c r="BG56" i="32"/>
  <c r="BF56" i="32"/>
  <c r="BE56" i="32"/>
  <c r="BD56" i="32"/>
  <c r="BC56" i="32"/>
  <c r="BB56" i="32"/>
  <c r="BA56" i="32"/>
  <c r="AZ56" i="32"/>
  <c r="AY56" i="32"/>
  <c r="AT56" i="32"/>
  <c r="AS56" i="32"/>
  <c r="AR56" i="32"/>
  <c r="AQ56" i="32"/>
  <c r="AP56" i="32"/>
  <c r="AO56" i="32"/>
  <c r="AN56" i="32"/>
  <c r="AM56" i="32"/>
  <c r="AL56" i="32"/>
  <c r="AK56" i="32"/>
  <c r="AW56" i="32" s="1"/>
  <c r="AJ56" i="32"/>
  <c r="AV56" i="32" s="1"/>
  <c r="AI56" i="32"/>
  <c r="AU56" i="32" s="1"/>
  <c r="AH56" i="32"/>
  <c r="AG56" i="32"/>
  <c r="AF56" i="32"/>
  <c r="AE56" i="32"/>
  <c r="BP56" i="32" s="1"/>
  <c r="AD56" i="32"/>
  <c r="AC56" i="32"/>
  <c r="AB56" i="32"/>
  <c r="AA56" i="32"/>
  <c r="Z56" i="32"/>
  <c r="Y56" i="32"/>
  <c r="X56" i="32"/>
  <c r="W56" i="32"/>
  <c r="V56" i="32"/>
  <c r="U56" i="32"/>
  <c r="T56" i="32"/>
  <c r="S56" i="32"/>
  <c r="R56" i="32"/>
  <c r="BQ55" i="32"/>
  <c r="BM55" i="32"/>
  <c r="BL55" i="32"/>
  <c r="BJ55" i="32"/>
  <c r="BI55" i="32"/>
  <c r="BH55" i="32"/>
  <c r="BG55" i="32"/>
  <c r="BF55" i="32"/>
  <c r="BE55" i="32"/>
  <c r="BD55" i="32"/>
  <c r="BC55" i="32"/>
  <c r="BB55" i="32"/>
  <c r="BA55" i="32"/>
  <c r="AZ55" i="32"/>
  <c r="AY55" i="32"/>
  <c r="AX55" i="32"/>
  <c r="AT55" i="32"/>
  <c r="AS55" i="32"/>
  <c r="AR55" i="32"/>
  <c r="AQ55" i="32"/>
  <c r="AP55" i="32"/>
  <c r="AO55" i="32"/>
  <c r="AN55" i="32"/>
  <c r="AM55" i="32"/>
  <c r="AL55" i="32"/>
  <c r="AW55" i="32" s="1"/>
  <c r="AK55" i="32"/>
  <c r="AJ55" i="32"/>
  <c r="AV55" i="32" s="1"/>
  <c r="AI55" i="32"/>
  <c r="AU55" i="32" s="1"/>
  <c r="AH55" i="32"/>
  <c r="AG55" i="32"/>
  <c r="AF55" i="32"/>
  <c r="AE55" i="32"/>
  <c r="BP55" i="32" s="1"/>
  <c r="AD55" i="32"/>
  <c r="AC55" i="32"/>
  <c r="AB55" i="32"/>
  <c r="AA55" i="32"/>
  <c r="Z55" i="32"/>
  <c r="Y55" i="32"/>
  <c r="X55" i="32"/>
  <c r="W55" i="32"/>
  <c r="V55" i="32"/>
  <c r="U55" i="32"/>
  <c r="T55" i="32"/>
  <c r="S55" i="32"/>
  <c r="R55" i="32"/>
  <c r="BO54" i="32"/>
  <c r="BK54" i="32"/>
  <c r="BJ54" i="32"/>
  <c r="BI54" i="32"/>
  <c r="BH54" i="32"/>
  <c r="BG54" i="32"/>
  <c r="BF54" i="32"/>
  <c r="BE54" i="32"/>
  <c r="BD54" i="32"/>
  <c r="BC54" i="32"/>
  <c r="BB54" i="32"/>
  <c r="BA54" i="32"/>
  <c r="AZ54" i="32"/>
  <c r="AY54" i="32"/>
  <c r="AT54" i="32"/>
  <c r="AS54" i="32"/>
  <c r="AR54" i="32"/>
  <c r="AQ54" i="32"/>
  <c r="AP54" i="32"/>
  <c r="AO54" i="32"/>
  <c r="AN54" i="32"/>
  <c r="AM54" i="32"/>
  <c r="AL54" i="32"/>
  <c r="AK54" i="32"/>
  <c r="AW54" i="32" s="1"/>
  <c r="AJ54" i="32"/>
  <c r="AV54" i="32" s="1"/>
  <c r="AI54" i="32"/>
  <c r="AU54" i="32" s="1"/>
  <c r="AH54" i="32"/>
  <c r="AG54" i="32"/>
  <c r="BQ54" i="32" s="1"/>
  <c r="AF54" i="32"/>
  <c r="AE54" i="32"/>
  <c r="BL54" i="32" s="1"/>
  <c r="AD54" i="32"/>
  <c r="AC54" i="32"/>
  <c r="AB54" i="32"/>
  <c r="AA54" i="32"/>
  <c r="Z54" i="32"/>
  <c r="Y54" i="32"/>
  <c r="X54" i="32"/>
  <c r="W54" i="32"/>
  <c r="V54" i="32"/>
  <c r="U54" i="32"/>
  <c r="T54" i="32"/>
  <c r="S54" i="32"/>
  <c r="R54" i="32"/>
  <c r="BQ53" i="32"/>
  <c r="BP53" i="32"/>
  <c r="BM53" i="32"/>
  <c r="BL53" i="32"/>
  <c r="BJ53" i="32"/>
  <c r="BI53" i="32"/>
  <c r="BH53" i="32"/>
  <c r="BG53" i="32"/>
  <c r="BF53" i="32"/>
  <c r="BE53" i="32"/>
  <c r="BD53" i="32"/>
  <c r="BC53" i="32"/>
  <c r="BB53" i="32"/>
  <c r="BA53" i="32"/>
  <c r="AZ53" i="32"/>
  <c r="AY53" i="32"/>
  <c r="AW53" i="32"/>
  <c r="AV53" i="32"/>
  <c r="AT53" i="32"/>
  <c r="AS53" i="32"/>
  <c r="AR53" i="32"/>
  <c r="AQ53" i="32"/>
  <c r="AP53" i="32"/>
  <c r="AO53" i="32"/>
  <c r="AN53" i="32"/>
  <c r="AM53" i="32"/>
  <c r="AL53" i="32"/>
  <c r="AX53" i="32" s="1"/>
  <c r="AK53" i="32"/>
  <c r="AJ53" i="32"/>
  <c r="AU53" i="32" s="1"/>
  <c r="AI53" i="32"/>
  <c r="AH53" i="32"/>
  <c r="AG53" i="32"/>
  <c r="AF53" i="32"/>
  <c r="AE53" i="32"/>
  <c r="AD53" i="32"/>
  <c r="BO53" i="32" s="1"/>
  <c r="BR53" i="32" s="1"/>
  <c r="AC53" i="32"/>
  <c r="AB53" i="32"/>
  <c r="AA53" i="32"/>
  <c r="Z53" i="32"/>
  <c r="Y53" i="32"/>
  <c r="X53" i="32"/>
  <c r="W53" i="32"/>
  <c r="V53" i="32"/>
  <c r="U53" i="32"/>
  <c r="T53" i="32"/>
  <c r="S53" i="32"/>
  <c r="R53" i="32"/>
  <c r="BJ52" i="32"/>
  <c r="BI52" i="32"/>
  <c r="BH52" i="32"/>
  <c r="BG52" i="32"/>
  <c r="BF52" i="32"/>
  <c r="BE52" i="32"/>
  <c r="BD52" i="32"/>
  <c r="BC52" i="32"/>
  <c r="BB52" i="32"/>
  <c r="BA52" i="32"/>
  <c r="AZ52" i="32"/>
  <c r="AY52" i="32"/>
  <c r="AT52" i="32"/>
  <c r="AS52" i="32"/>
  <c r="AR52" i="32"/>
  <c r="AQ52" i="32"/>
  <c r="AP52" i="32"/>
  <c r="AO52" i="32"/>
  <c r="AN52" i="32"/>
  <c r="AM52" i="32"/>
  <c r="AL52" i="32"/>
  <c r="AX52" i="32" s="1"/>
  <c r="AK52" i="32"/>
  <c r="AV52" i="32" s="1"/>
  <c r="AJ52" i="32"/>
  <c r="AI52" i="32"/>
  <c r="AU52" i="32" s="1"/>
  <c r="AH52" i="32"/>
  <c r="AG52" i="32"/>
  <c r="BQ52" i="32" s="1"/>
  <c r="AF52" i="32"/>
  <c r="AE52" i="32"/>
  <c r="BP52" i="32" s="1"/>
  <c r="AD52" i="32"/>
  <c r="AC52" i="32"/>
  <c r="AB52" i="32"/>
  <c r="AA52" i="32"/>
  <c r="Z52" i="32"/>
  <c r="Y52" i="32"/>
  <c r="X52" i="32"/>
  <c r="W52" i="32"/>
  <c r="V52" i="32"/>
  <c r="U52" i="32"/>
  <c r="T52" i="32"/>
  <c r="S52" i="32"/>
  <c r="R52" i="32"/>
  <c r="BK51" i="32"/>
  <c r="BJ51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T51" i="32"/>
  <c r="AS51" i="32"/>
  <c r="AR51" i="32"/>
  <c r="AQ51" i="32"/>
  <c r="AP51" i="32"/>
  <c r="AO51" i="32"/>
  <c r="AN51" i="32"/>
  <c r="AM51" i="32"/>
  <c r="AL51" i="32"/>
  <c r="AW51" i="32" s="1"/>
  <c r="AK51" i="32"/>
  <c r="AJ51" i="32"/>
  <c r="AV51" i="32" s="1"/>
  <c r="AI51" i="32"/>
  <c r="AU51" i="32" s="1"/>
  <c r="AH51" i="32"/>
  <c r="AG51" i="32"/>
  <c r="BQ51" i="32" s="1"/>
  <c r="AF51" i="32"/>
  <c r="AE51" i="32"/>
  <c r="AD51" i="32"/>
  <c r="BO51" i="32" s="1"/>
  <c r="AC51" i="32"/>
  <c r="AB51" i="32"/>
  <c r="AA51" i="32"/>
  <c r="Z51" i="32"/>
  <c r="Y51" i="32"/>
  <c r="X51" i="32"/>
  <c r="W51" i="32"/>
  <c r="V51" i="32"/>
  <c r="U51" i="32"/>
  <c r="T51" i="32"/>
  <c r="S51" i="32"/>
  <c r="R51" i="32"/>
  <c r="BO50" i="32"/>
  <c r="BK50" i="32"/>
  <c r="BJ50" i="32"/>
  <c r="BI50" i="32"/>
  <c r="BH50" i="32"/>
  <c r="BG50" i="32"/>
  <c r="BF50" i="32"/>
  <c r="BE50" i="32"/>
  <c r="BD50" i="32"/>
  <c r="BC50" i="32"/>
  <c r="BB50" i="32"/>
  <c r="BA50" i="32"/>
  <c r="AZ50" i="32"/>
  <c r="AY50" i="32"/>
  <c r="AT50" i="32"/>
  <c r="AS50" i="32"/>
  <c r="AR50" i="32"/>
  <c r="AQ50" i="32"/>
  <c r="AP50" i="32"/>
  <c r="AO50" i="32"/>
  <c r="AN50" i="32"/>
  <c r="AM50" i="32"/>
  <c r="AL50" i="32"/>
  <c r="AK50" i="32"/>
  <c r="AW50" i="32" s="1"/>
  <c r="AJ50" i="32"/>
  <c r="AV50" i="32" s="1"/>
  <c r="AI50" i="32"/>
  <c r="AU50" i="32" s="1"/>
  <c r="AH50" i="32"/>
  <c r="AG50" i="32"/>
  <c r="BQ50" i="32" s="1"/>
  <c r="AF50" i="32"/>
  <c r="AE50" i="32"/>
  <c r="BL50" i="32" s="1"/>
  <c r="AD50" i="32"/>
  <c r="AC50" i="32"/>
  <c r="AB50" i="32"/>
  <c r="AA50" i="32"/>
  <c r="Z50" i="32"/>
  <c r="Y50" i="32"/>
  <c r="X50" i="32"/>
  <c r="W50" i="32"/>
  <c r="V50" i="32"/>
  <c r="U50" i="32"/>
  <c r="T50" i="32"/>
  <c r="S50" i="32"/>
  <c r="R50" i="32"/>
  <c r="BQ49" i="32"/>
  <c r="BP49" i="32"/>
  <c r="BM49" i="32"/>
  <c r="BL49" i="32"/>
  <c r="BJ49" i="32"/>
  <c r="BI49" i="32"/>
  <c r="BH49" i="32"/>
  <c r="BG49" i="32"/>
  <c r="BF49" i="32"/>
  <c r="BE49" i="32"/>
  <c r="BD49" i="32"/>
  <c r="BC49" i="32"/>
  <c r="BB49" i="32"/>
  <c r="BA49" i="32"/>
  <c r="AZ49" i="32"/>
  <c r="AY49" i="32"/>
  <c r="AW49" i="32"/>
  <c r="AV49" i="32"/>
  <c r="AT49" i="32"/>
  <c r="AS49" i="32"/>
  <c r="AR49" i="32"/>
  <c r="AQ49" i="32"/>
  <c r="AP49" i="32"/>
  <c r="AO49" i="32"/>
  <c r="AN49" i="32"/>
  <c r="AM49" i="32"/>
  <c r="AL49" i="32"/>
  <c r="AX49" i="32" s="1"/>
  <c r="AK49" i="32"/>
  <c r="AJ49" i="32"/>
  <c r="AU49" i="32" s="1"/>
  <c r="AI49" i="32"/>
  <c r="AH49" i="32"/>
  <c r="AG49" i="32"/>
  <c r="AF49" i="32"/>
  <c r="AE49" i="32"/>
  <c r="AD49" i="32"/>
  <c r="BO49" i="32" s="1"/>
  <c r="BR49" i="32" s="1"/>
  <c r="AC49" i="32"/>
  <c r="AB49" i="32"/>
  <c r="AA49" i="32"/>
  <c r="Z49" i="32"/>
  <c r="Y49" i="32"/>
  <c r="X49" i="32"/>
  <c r="W49" i="32"/>
  <c r="V49" i="32"/>
  <c r="U49" i="32"/>
  <c r="T49" i="32"/>
  <c r="S49" i="32"/>
  <c r="R49" i="32"/>
  <c r="BJ48" i="32"/>
  <c r="BI48" i="32"/>
  <c r="BH48" i="32"/>
  <c r="BG48" i="32"/>
  <c r="BF48" i="32"/>
  <c r="BE48" i="32"/>
  <c r="BD48" i="32"/>
  <c r="BC48" i="32"/>
  <c r="BB48" i="32"/>
  <c r="BA48" i="32"/>
  <c r="AZ48" i="32"/>
  <c r="AY48" i="32"/>
  <c r="AT48" i="32"/>
  <c r="AS48" i="32"/>
  <c r="AR48" i="32"/>
  <c r="AQ48" i="32"/>
  <c r="AP48" i="32"/>
  <c r="AO48" i="32"/>
  <c r="AN48" i="32"/>
  <c r="AM48" i="32"/>
  <c r="AL48" i="32"/>
  <c r="AX48" i="32" s="1"/>
  <c r="AK48" i="32"/>
  <c r="AV48" i="32" s="1"/>
  <c r="AJ48" i="32"/>
  <c r="AI48" i="32"/>
  <c r="AU48" i="32" s="1"/>
  <c r="AH48" i="32"/>
  <c r="AG48" i="32"/>
  <c r="BQ48" i="32" s="1"/>
  <c r="AF48" i="32"/>
  <c r="AE48" i="32"/>
  <c r="BP48" i="32" s="1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BK47" i="32"/>
  <c r="BJ47" i="32"/>
  <c r="BI47" i="32"/>
  <c r="BH47" i="32"/>
  <c r="BG47" i="32"/>
  <c r="BF47" i="32"/>
  <c r="BE47" i="32"/>
  <c r="BD47" i="32"/>
  <c r="BC47" i="32"/>
  <c r="BB47" i="32"/>
  <c r="BA47" i="32"/>
  <c r="AZ47" i="32"/>
  <c r="AY47" i="32"/>
  <c r="AX47" i="32"/>
  <c r="AT47" i="32"/>
  <c r="AS47" i="32"/>
  <c r="AR47" i="32"/>
  <c r="AQ47" i="32"/>
  <c r="AP47" i="32"/>
  <c r="AO47" i="32"/>
  <c r="AN47" i="32"/>
  <c r="AM47" i="32"/>
  <c r="AL47" i="32"/>
  <c r="AW47" i="32" s="1"/>
  <c r="AK47" i="32"/>
  <c r="AJ47" i="32"/>
  <c r="AV47" i="32" s="1"/>
  <c r="AI47" i="32"/>
  <c r="AU47" i="32" s="1"/>
  <c r="AH47" i="32"/>
  <c r="AG47" i="32"/>
  <c r="BQ47" i="32" s="1"/>
  <c r="AF47" i="32"/>
  <c r="AE47" i="32"/>
  <c r="AD47" i="32"/>
  <c r="BO47" i="32" s="1"/>
  <c r="AC47" i="32"/>
  <c r="AB47" i="32"/>
  <c r="AA47" i="32"/>
  <c r="Z47" i="32"/>
  <c r="Y47" i="32"/>
  <c r="X47" i="32"/>
  <c r="W47" i="32"/>
  <c r="V47" i="32"/>
  <c r="U47" i="32"/>
  <c r="T47" i="32"/>
  <c r="S47" i="32"/>
  <c r="R47" i="32"/>
  <c r="BO46" i="32"/>
  <c r="BK46" i="32"/>
  <c r="BJ46" i="32"/>
  <c r="BI46" i="32"/>
  <c r="BH46" i="32"/>
  <c r="BG46" i="32"/>
  <c r="BF46" i="32"/>
  <c r="BE46" i="32"/>
  <c r="BD46" i="32"/>
  <c r="BC46" i="32"/>
  <c r="BB46" i="32"/>
  <c r="BA46" i="32"/>
  <c r="AZ46" i="32"/>
  <c r="AY46" i="32"/>
  <c r="AT46" i="32"/>
  <c r="AS46" i="32"/>
  <c r="AR46" i="32"/>
  <c r="AQ46" i="32"/>
  <c r="AP46" i="32"/>
  <c r="AO46" i="32"/>
  <c r="AN46" i="32"/>
  <c r="AM46" i="32"/>
  <c r="AL46" i="32"/>
  <c r="AK46" i="32"/>
  <c r="AW46" i="32" s="1"/>
  <c r="AJ46" i="32"/>
  <c r="AV46" i="32" s="1"/>
  <c r="AI46" i="32"/>
  <c r="AU46" i="32" s="1"/>
  <c r="AH46" i="32"/>
  <c r="AG46" i="32"/>
  <c r="BQ46" i="32" s="1"/>
  <c r="AF46" i="32"/>
  <c r="AE46" i="32"/>
  <c r="BL46" i="32" s="1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BQ45" i="32"/>
  <c r="BP45" i="32"/>
  <c r="BM45" i="32"/>
  <c r="BL45" i="32"/>
  <c r="BJ45" i="32"/>
  <c r="BI45" i="32"/>
  <c r="BH45" i="32"/>
  <c r="BG45" i="32"/>
  <c r="BF45" i="32"/>
  <c r="BE45" i="32"/>
  <c r="BD45" i="32"/>
  <c r="BC45" i="32"/>
  <c r="BB45" i="32"/>
  <c r="BA45" i="32"/>
  <c r="AZ45" i="32"/>
  <c r="AY45" i="32"/>
  <c r="AW45" i="32"/>
  <c r="AV45" i="32"/>
  <c r="AT45" i="32"/>
  <c r="AS45" i="32"/>
  <c r="AR45" i="32"/>
  <c r="AQ45" i="32"/>
  <c r="AP45" i="32"/>
  <c r="AO45" i="32"/>
  <c r="AN45" i="32"/>
  <c r="AM45" i="32"/>
  <c r="AL45" i="32"/>
  <c r="AX45" i="32" s="1"/>
  <c r="AK45" i="32"/>
  <c r="AJ45" i="32"/>
  <c r="AU45" i="32" s="1"/>
  <c r="AI45" i="32"/>
  <c r="AH45" i="32"/>
  <c r="AG45" i="32"/>
  <c r="AF45" i="32"/>
  <c r="AE45" i="32"/>
  <c r="AD45" i="32"/>
  <c r="BO45" i="32" s="1"/>
  <c r="BR45" i="32" s="1"/>
  <c r="AC45" i="32"/>
  <c r="AB45" i="32"/>
  <c r="AA45" i="32"/>
  <c r="Z45" i="32"/>
  <c r="Y45" i="32"/>
  <c r="X45" i="32"/>
  <c r="W45" i="32"/>
  <c r="V45" i="32"/>
  <c r="U45" i="32"/>
  <c r="T45" i="32"/>
  <c r="S45" i="32"/>
  <c r="R45" i="32"/>
  <c r="BJ44" i="32"/>
  <c r="BI44" i="32"/>
  <c r="BH44" i="32"/>
  <c r="BG44" i="32"/>
  <c r="BF44" i="32"/>
  <c r="BE44" i="32"/>
  <c r="BD44" i="32"/>
  <c r="BC44" i="32"/>
  <c r="BB44" i="32"/>
  <c r="BA44" i="32"/>
  <c r="AZ44" i="32"/>
  <c r="AY44" i="32"/>
  <c r="AT44" i="32"/>
  <c r="AS44" i="32"/>
  <c r="AR44" i="32"/>
  <c r="AQ44" i="32"/>
  <c r="AP44" i="32"/>
  <c r="AO44" i="32"/>
  <c r="AN44" i="32"/>
  <c r="AM44" i="32"/>
  <c r="AL44" i="32"/>
  <c r="AX44" i="32" s="1"/>
  <c r="AK44" i="32"/>
  <c r="AV44" i="32" s="1"/>
  <c r="AJ44" i="32"/>
  <c r="AI44" i="32"/>
  <c r="AU44" i="32" s="1"/>
  <c r="AH44" i="32"/>
  <c r="AG44" i="32"/>
  <c r="BQ44" i="32" s="1"/>
  <c r="AF44" i="32"/>
  <c r="AE44" i="32"/>
  <c r="BP44" i="32" s="1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BK43" i="32"/>
  <c r="BJ43" i="32"/>
  <c r="BI43" i="32"/>
  <c r="BH43" i="32"/>
  <c r="BG43" i="32"/>
  <c r="BF43" i="32"/>
  <c r="BE43" i="32"/>
  <c r="BD43" i="32"/>
  <c r="BC43" i="32"/>
  <c r="BB43" i="32"/>
  <c r="BA43" i="32"/>
  <c r="AZ43" i="32"/>
  <c r="AY43" i="32"/>
  <c r="AX43" i="32"/>
  <c r="AT43" i="32"/>
  <c r="AS43" i="32"/>
  <c r="AR43" i="32"/>
  <c r="AQ43" i="32"/>
  <c r="AP43" i="32"/>
  <c r="AO43" i="32"/>
  <c r="AN43" i="32"/>
  <c r="AM43" i="32"/>
  <c r="AL43" i="32"/>
  <c r="AW43" i="32" s="1"/>
  <c r="AK43" i="32"/>
  <c r="AJ43" i="32"/>
  <c r="AV43" i="32" s="1"/>
  <c r="AI43" i="32"/>
  <c r="AU43" i="32" s="1"/>
  <c r="AH43" i="32"/>
  <c r="AG43" i="32"/>
  <c r="BQ43" i="32" s="1"/>
  <c r="AF43" i="32"/>
  <c r="AE43" i="32"/>
  <c r="AD43" i="32"/>
  <c r="BO43" i="32" s="1"/>
  <c r="AC43" i="32"/>
  <c r="AB43" i="32"/>
  <c r="AA43" i="32"/>
  <c r="Z43" i="32"/>
  <c r="Y43" i="32"/>
  <c r="X43" i="32"/>
  <c r="W43" i="32"/>
  <c r="V43" i="32"/>
  <c r="U43" i="32"/>
  <c r="T43" i="32"/>
  <c r="S43" i="32"/>
  <c r="R43" i="32"/>
  <c r="BO42" i="32"/>
  <c r="BK42" i="32"/>
  <c r="BJ42" i="32"/>
  <c r="BI42" i="32"/>
  <c r="BH42" i="32"/>
  <c r="BG42" i="32"/>
  <c r="BF42" i="32"/>
  <c r="BE42" i="32"/>
  <c r="BD42" i="32"/>
  <c r="BC42" i="32"/>
  <c r="BB42" i="32"/>
  <c r="BA42" i="32"/>
  <c r="AZ42" i="32"/>
  <c r="AY42" i="32"/>
  <c r="AT42" i="32"/>
  <c r="AS42" i="32"/>
  <c r="AR42" i="32"/>
  <c r="AQ42" i="32"/>
  <c r="AP42" i="32"/>
  <c r="AO42" i="32"/>
  <c r="AN42" i="32"/>
  <c r="AM42" i="32"/>
  <c r="AL42" i="32"/>
  <c r="AK42" i="32"/>
  <c r="AW42" i="32" s="1"/>
  <c r="AJ42" i="32"/>
  <c r="AV42" i="32" s="1"/>
  <c r="AI42" i="32"/>
  <c r="AU42" i="32" s="1"/>
  <c r="AH42" i="32"/>
  <c r="AG42" i="32"/>
  <c r="BQ42" i="32" s="1"/>
  <c r="AF42" i="32"/>
  <c r="AE42" i="32"/>
  <c r="BL42" i="32" s="1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BQ41" i="32"/>
  <c r="BP41" i="32"/>
  <c r="BM41" i="32"/>
  <c r="BL41" i="32"/>
  <c r="BJ41" i="32"/>
  <c r="BI41" i="32"/>
  <c r="BH41" i="32"/>
  <c r="BG41" i="32"/>
  <c r="BF41" i="32"/>
  <c r="BE41" i="32"/>
  <c r="BD41" i="32"/>
  <c r="BC41" i="32"/>
  <c r="BB41" i="32"/>
  <c r="BA41" i="32"/>
  <c r="AZ41" i="32"/>
  <c r="AY41" i="32"/>
  <c r="AW41" i="32"/>
  <c r="AV41" i="32"/>
  <c r="AT41" i="32"/>
  <c r="AS41" i="32"/>
  <c r="AR41" i="32"/>
  <c r="AQ41" i="32"/>
  <c r="AP41" i="32"/>
  <c r="AO41" i="32"/>
  <c r="AN41" i="32"/>
  <c r="AM41" i="32"/>
  <c r="AL41" i="32"/>
  <c r="AX41" i="32" s="1"/>
  <c r="AK41" i="32"/>
  <c r="AJ41" i="32"/>
  <c r="AU41" i="32" s="1"/>
  <c r="AI41" i="32"/>
  <c r="AH41" i="32"/>
  <c r="AG41" i="32"/>
  <c r="AF41" i="32"/>
  <c r="AE41" i="32"/>
  <c r="AD41" i="32"/>
  <c r="BO41" i="32" s="1"/>
  <c r="BR41" i="32" s="1"/>
  <c r="AC41" i="32"/>
  <c r="AB41" i="32"/>
  <c r="AA41" i="32"/>
  <c r="Z41" i="32"/>
  <c r="Y41" i="32"/>
  <c r="X41" i="32"/>
  <c r="W41" i="32"/>
  <c r="V41" i="32"/>
  <c r="U41" i="32"/>
  <c r="T41" i="32"/>
  <c r="S41" i="32"/>
  <c r="R41" i="32"/>
  <c r="BJ40" i="32"/>
  <c r="BI40" i="32"/>
  <c r="BH40" i="32"/>
  <c r="BG40" i="32"/>
  <c r="BF40" i="32"/>
  <c r="BE40" i="32"/>
  <c r="BD40" i="32"/>
  <c r="BC40" i="32"/>
  <c r="BB40" i="32"/>
  <c r="BA40" i="32"/>
  <c r="AZ40" i="32"/>
  <c r="AY40" i="32"/>
  <c r="AT40" i="32"/>
  <c r="AS40" i="32"/>
  <c r="AR40" i="32"/>
  <c r="AQ40" i="32"/>
  <c r="AP40" i="32"/>
  <c r="AO40" i="32"/>
  <c r="AN40" i="32"/>
  <c r="AM40" i="32"/>
  <c r="AL40" i="32"/>
  <c r="AX40" i="32" s="1"/>
  <c r="AK40" i="32"/>
  <c r="AV40" i="32" s="1"/>
  <c r="AJ40" i="32"/>
  <c r="AI40" i="32"/>
  <c r="AU40" i="32" s="1"/>
  <c r="AH40" i="32"/>
  <c r="AG40" i="32"/>
  <c r="BQ40" i="32" s="1"/>
  <c r="AF40" i="32"/>
  <c r="AE40" i="32"/>
  <c r="BP40" i="32" s="1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BK39" i="32"/>
  <c r="BJ39" i="32"/>
  <c r="BI39" i="32"/>
  <c r="BH39" i="32"/>
  <c r="BG39" i="32"/>
  <c r="BF39" i="32"/>
  <c r="BE39" i="32"/>
  <c r="BD39" i="32"/>
  <c r="BC39" i="32"/>
  <c r="BB39" i="32"/>
  <c r="BA39" i="32"/>
  <c r="AZ39" i="32"/>
  <c r="AY39" i="32"/>
  <c r="AX39" i="32"/>
  <c r="AT39" i="32"/>
  <c r="AS39" i="32"/>
  <c r="AR39" i="32"/>
  <c r="AQ39" i="32"/>
  <c r="AP39" i="32"/>
  <c r="AO39" i="32"/>
  <c r="AN39" i="32"/>
  <c r="AM39" i="32"/>
  <c r="AL39" i="32"/>
  <c r="AW39" i="32" s="1"/>
  <c r="AK39" i="32"/>
  <c r="AJ39" i="32"/>
  <c r="AV39" i="32" s="1"/>
  <c r="AI39" i="32"/>
  <c r="AU39" i="32" s="1"/>
  <c r="AH39" i="32"/>
  <c r="AG39" i="32"/>
  <c r="BQ39" i="32" s="1"/>
  <c r="AF39" i="32"/>
  <c r="AE39" i="32"/>
  <c r="AD39" i="32"/>
  <c r="BO39" i="32" s="1"/>
  <c r="AC39" i="32"/>
  <c r="AB39" i="32"/>
  <c r="AA39" i="32"/>
  <c r="Z39" i="32"/>
  <c r="Y39" i="32"/>
  <c r="X39" i="32"/>
  <c r="W39" i="32"/>
  <c r="V39" i="32"/>
  <c r="U39" i="32"/>
  <c r="T39" i="32"/>
  <c r="S39" i="32"/>
  <c r="R39" i="32"/>
  <c r="BO38" i="32"/>
  <c r="BK38" i="32"/>
  <c r="BJ38" i="32"/>
  <c r="BI38" i="32"/>
  <c r="BH38" i="32"/>
  <c r="BG38" i="32"/>
  <c r="BF38" i="32"/>
  <c r="BE38" i="32"/>
  <c r="BD38" i="32"/>
  <c r="BC38" i="32"/>
  <c r="BB38" i="32"/>
  <c r="BA38" i="32"/>
  <c r="AZ38" i="32"/>
  <c r="AY38" i="32"/>
  <c r="AT38" i="32"/>
  <c r="AS38" i="32"/>
  <c r="AR38" i="32"/>
  <c r="AQ38" i="32"/>
  <c r="AP38" i="32"/>
  <c r="AO38" i="32"/>
  <c r="AN38" i="32"/>
  <c r="AM38" i="32"/>
  <c r="AL38" i="32"/>
  <c r="AK38" i="32"/>
  <c r="AW38" i="32" s="1"/>
  <c r="AJ38" i="32"/>
  <c r="AV38" i="32" s="1"/>
  <c r="AI38" i="32"/>
  <c r="AU38" i="32" s="1"/>
  <c r="AH38" i="32"/>
  <c r="AG38" i="32"/>
  <c r="BQ38" i="32" s="1"/>
  <c r="AF38" i="32"/>
  <c r="AE38" i="32"/>
  <c r="BL38" i="32" s="1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BQ37" i="32"/>
  <c r="BP37" i="32"/>
  <c r="BM37" i="32"/>
  <c r="BL37" i="32"/>
  <c r="BJ37" i="32"/>
  <c r="BI37" i="32"/>
  <c r="BH37" i="32"/>
  <c r="BG37" i="32"/>
  <c r="BF37" i="32"/>
  <c r="BE37" i="32"/>
  <c r="BD37" i="32"/>
  <c r="BC37" i="32"/>
  <c r="BB37" i="32"/>
  <c r="BA37" i="32"/>
  <c r="AZ37" i="32"/>
  <c r="AY37" i="32"/>
  <c r="AW37" i="32"/>
  <c r="AV37" i="32"/>
  <c r="AT37" i="32"/>
  <c r="AS37" i="32"/>
  <c r="AR37" i="32"/>
  <c r="AQ37" i="32"/>
  <c r="AP37" i="32"/>
  <c r="AO37" i="32"/>
  <c r="AN37" i="32"/>
  <c r="AM37" i="32"/>
  <c r="AL37" i="32"/>
  <c r="AX37" i="32" s="1"/>
  <c r="AK37" i="32"/>
  <c r="AJ37" i="32"/>
  <c r="AU37" i="32" s="1"/>
  <c r="AI37" i="32"/>
  <c r="AH37" i="32"/>
  <c r="AG37" i="32"/>
  <c r="AF37" i="32"/>
  <c r="AE37" i="32"/>
  <c r="AD37" i="32"/>
  <c r="BO37" i="32" s="1"/>
  <c r="BR37" i="32" s="1"/>
  <c r="AC37" i="32"/>
  <c r="AB37" i="32"/>
  <c r="AA37" i="32"/>
  <c r="Z37" i="32"/>
  <c r="Y37" i="32"/>
  <c r="X37" i="32"/>
  <c r="W37" i="32"/>
  <c r="V37" i="32"/>
  <c r="U37" i="32"/>
  <c r="T37" i="32"/>
  <c r="S37" i="32"/>
  <c r="R37" i="32"/>
  <c r="BJ36" i="32"/>
  <c r="BI36" i="32"/>
  <c r="BH36" i="32"/>
  <c r="BG36" i="32"/>
  <c r="BF36" i="32"/>
  <c r="BE36" i="32"/>
  <c r="BD36" i="32"/>
  <c r="BC36" i="32"/>
  <c r="BB36" i="32"/>
  <c r="BA36" i="32"/>
  <c r="AZ36" i="32"/>
  <c r="AY36" i="32"/>
  <c r="AT36" i="32"/>
  <c r="AS36" i="32"/>
  <c r="AR36" i="32"/>
  <c r="AQ36" i="32"/>
  <c r="AP36" i="32"/>
  <c r="AO36" i="32"/>
  <c r="AN36" i="32"/>
  <c r="AM36" i="32"/>
  <c r="AL36" i="32"/>
  <c r="AX36" i="32" s="1"/>
  <c r="AK36" i="32"/>
  <c r="AV36" i="32" s="1"/>
  <c r="AJ36" i="32"/>
  <c r="AI36" i="32"/>
  <c r="AU36" i="32" s="1"/>
  <c r="AH36" i="32"/>
  <c r="AG36" i="32"/>
  <c r="BQ36" i="32" s="1"/>
  <c r="AF36" i="32"/>
  <c r="AE36" i="32"/>
  <c r="BP36" i="32" s="1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BK35" i="32"/>
  <c r="BJ35" i="32"/>
  <c r="BI35" i="32"/>
  <c r="BH35" i="32"/>
  <c r="BG35" i="32"/>
  <c r="BF35" i="32"/>
  <c r="BE35" i="32"/>
  <c r="BD35" i="32"/>
  <c r="BC35" i="32"/>
  <c r="BB35" i="32"/>
  <c r="BA35" i="32"/>
  <c r="AZ35" i="32"/>
  <c r="AY35" i="32"/>
  <c r="AX35" i="32"/>
  <c r="AT35" i="32"/>
  <c r="AS35" i="32"/>
  <c r="AR35" i="32"/>
  <c r="AQ35" i="32"/>
  <c r="AP35" i="32"/>
  <c r="AO35" i="32"/>
  <c r="AN35" i="32"/>
  <c r="AM35" i="32"/>
  <c r="AL35" i="32"/>
  <c r="AW35" i="32" s="1"/>
  <c r="AK35" i="32"/>
  <c r="AJ35" i="32"/>
  <c r="AV35" i="32" s="1"/>
  <c r="AI35" i="32"/>
  <c r="AU35" i="32" s="1"/>
  <c r="AH35" i="32"/>
  <c r="AG35" i="32"/>
  <c r="BQ35" i="32" s="1"/>
  <c r="AF35" i="32"/>
  <c r="AE35" i="32"/>
  <c r="AD35" i="32"/>
  <c r="BO35" i="32" s="1"/>
  <c r="AC35" i="32"/>
  <c r="AB35" i="32"/>
  <c r="AA35" i="32"/>
  <c r="Z35" i="32"/>
  <c r="Y35" i="32"/>
  <c r="X35" i="32"/>
  <c r="W35" i="32"/>
  <c r="V35" i="32"/>
  <c r="U35" i="32"/>
  <c r="T35" i="32"/>
  <c r="S35" i="32"/>
  <c r="R35" i="32"/>
  <c r="BO34" i="32"/>
  <c r="BK34" i="32"/>
  <c r="BJ34" i="32"/>
  <c r="BI34" i="32"/>
  <c r="BH34" i="32"/>
  <c r="BG34" i="32"/>
  <c r="BF34" i="32"/>
  <c r="BE34" i="32"/>
  <c r="BD34" i="32"/>
  <c r="BC34" i="32"/>
  <c r="BB34" i="32"/>
  <c r="BA34" i="32"/>
  <c r="AZ34" i="32"/>
  <c r="AY34" i="32"/>
  <c r="AT34" i="32"/>
  <c r="AS34" i="32"/>
  <c r="AR34" i="32"/>
  <c r="AQ34" i="32"/>
  <c r="AP34" i="32"/>
  <c r="AO34" i="32"/>
  <c r="AN34" i="32"/>
  <c r="AM34" i="32"/>
  <c r="AL34" i="32"/>
  <c r="AK34" i="32"/>
  <c r="AW34" i="32" s="1"/>
  <c r="AJ34" i="32"/>
  <c r="AV34" i="32" s="1"/>
  <c r="AI34" i="32"/>
  <c r="AU34" i="32" s="1"/>
  <c r="AH34" i="32"/>
  <c r="AG34" i="32"/>
  <c r="BQ34" i="32" s="1"/>
  <c r="AF34" i="32"/>
  <c r="AE34" i="32"/>
  <c r="BL34" i="32" s="1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BQ33" i="32"/>
  <c r="BP33" i="32"/>
  <c r="BM33" i="32"/>
  <c r="BL33" i="32"/>
  <c r="BJ33" i="32"/>
  <c r="BI33" i="32"/>
  <c r="BH33" i="32"/>
  <c r="BG33" i="32"/>
  <c r="BF33" i="32"/>
  <c r="BE33" i="32"/>
  <c r="BD33" i="32"/>
  <c r="BC33" i="32"/>
  <c r="BB33" i="32"/>
  <c r="BA33" i="32"/>
  <c r="AZ33" i="32"/>
  <c r="AY33" i="32"/>
  <c r="AW33" i="32"/>
  <c r="AV33" i="32"/>
  <c r="AT33" i="32"/>
  <c r="AS33" i="32"/>
  <c r="AR33" i="32"/>
  <c r="AQ33" i="32"/>
  <c r="AP33" i="32"/>
  <c r="AO33" i="32"/>
  <c r="AN33" i="32"/>
  <c r="AM33" i="32"/>
  <c r="AL33" i="32"/>
  <c r="AX33" i="32" s="1"/>
  <c r="AK33" i="32"/>
  <c r="AJ33" i="32"/>
  <c r="AU33" i="32" s="1"/>
  <c r="AI33" i="32"/>
  <c r="AH33" i="32"/>
  <c r="AG33" i="32"/>
  <c r="AF33" i="32"/>
  <c r="AE33" i="32"/>
  <c r="AD33" i="32"/>
  <c r="BO33" i="32" s="1"/>
  <c r="BR33" i="32" s="1"/>
  <c r="AC33" i="32"/>
  <c r="AB33" i="32"/>
  <c r="AA33" i="32"/>
  <c r="Z33" i="32"/>
  <c r="Y33" i="32"/>
  <c r="X33" i="32"/>
  <c r="W33" i="32"/>
  <c r="V33" i="32"/>
  <c r="U33" i="32"/>
  <c r="T33" i="32"/>
  <c r="S33" i="32"/>
  <c r="R33" i="32"/>
  <c r="BJ32" i="32"/>
  <c r="BI32" i="32"/>
  <c r="BH32" i="32"/>
  <c r="BG32" i="32"/>
  <c r="BF32" i="32"/>
  <c r="BE32" i="32"/>
  <c r="BD32" i="32"/>
  <c r="BC32" i="32"/>
  <c r="BB32" i="32"/>
  <c r="BA32" i="32"/>
  <c r="AZ32" i="32"/>
  <c r="AY32" i="32"/>
  <c r="AT32" i="32"/>
  <c r="AS32" i="32"/>
  <c r="AR32" i="32"/>
  <c r="AQ32" i="32"/>
  <c r="AP32" i="32"/>
  <c r="AO32" i="32"/>
  <c r="AN32" i="32"/>
  <c r="AM32" i="32"/>
  <c r="AL32" i="32"/>
  <c r="AX32" i="32" s="1"/>
  <c r="AK32" i="32"/>
  <c r="AV32" i="32" s="1"/>
  <c r="AJ32" i="32"/>
  <c r="AI32" i="32"/>
  <c r="AU32" i="32" s="1"/>
  <c r="AH32" i="32"/>
  <c r="AG32" i="32"/>
  <c r="BQ32" i="32" s="1"/>
  <c r="AF32" i="32"/>
  <c r="AE32" i="32"/>
  <c r="BP32" i="32" s="1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BK31" i="32"/>
  <c r="BJ31" i="32"/>
  <c r="BI31" i="32"/>
  <c r="BH31" i="32"/>
  <c r="BG31" i="32"/>
  <c r="BF31" i="32"/>
  <c r="BE31" i="32"/>
  <c r="BD31" i="32"/>
  <c r="BC31" i="32"/>
  <c r="BB31" i="32"/>
  <c r="BA31" i="32"/>
  <c r="AZ31" i="32"/>
  <c r="AY31" i="32"/>
  <c r="AX31" i="32"/>
  <c r="AT31" i="32"/>
  <c r="AS31" i="32"/>
  <c r="AR31" i="32"/>
  <c r="AQ31" i="32"/>
  <c r="AP31" i="32"/>
  <c r="AO31" i="32"/>
  <c r="AN31" i="32"/>
  <c r="AM31" i="32"/>
  <c r="AL31" i="32"/>
  <c r="AW31" i="32" s="1"/>
  <c r="AK31" i="32"/>
  <c r="AJ31" i="32"/>
  <c r="AV31" i="32" s="1"/>
  <c r="AI31" i="32"/>
  <c r="AU31" i="32" s="1"/>
  <c r="AH31" i="32"/>
  <c r="AG31" i="32"/>
  <c r="BQ31" i="32" s="1"/>
  <c r="AF31" i="32"/>
  <c r="AE31" i="32"/>
  <c r="AD31" i="32"/>
  <c r="BO31" i="32" s="1"/>
  <c r="AC31" i="32"/>
  <c r="AB31" i="32"/>
  <c r="AA31" i="32"/>
  <c r="Z31" i="32"/>
  <c r="Y31" i="32"/>
  <c r="X31" i="32"/>
  <c r="W31" i="32"/>
  <c r="V31" i="32"/>
  <c r="U31" i="32"/>
  <c r="T31" i="32"/>
  <c r="S31" i="32"/>
  <c r="R31" i="32"/>
  <c r="BO30" i="32"/>
  <c r="BK30" i="32"/>
  <c r="BJ30" i="32"/>
  <c r="BI30" i="32"/>
  <c r="BH30" i="32"/>
  <c r="BG30" i="32"/>
  <c r="BF30" i="32"/>
  <c r="BE30" i="32"/>
  <c r="BD30" i="32"/>
  <c r="BC30" i="32"/>
  <c r="BB30" i="32"/>
  <c r="BA30" i="32"/>
  <c r="AZ30" i="32"/>
  <c r="AY30" i="32"/>
  <c r="AT30" i="32"/>
  <c r="AS30" i="32"/>
  <c r="AR30" i="32"/>
  <c r="AQ30" i="32"/>
  <c r="AP30" i="32"/>
  <c r="AO30" i="32"/>
  <c r="AN30" i="32"/>
  <c r="AM30" i="32"/>
  <c r="AL30" i="32"/>
  <c r="AK30" i="32"/>
  <c r="AW30" i="32" s="1"/>
  <c r="AJ30" i="32"/>
  <c r="AV30" i="32" s="1"/>
  <c r="AI30" i="32"/>
  <c r="AU30" i="32" s="1"/>
  <c r="AH30" i="32"/>
  <c r="AG30" i="32"/>
  <c r="BQ30" i="32" s="1"/>
  <c r="AF30" i="32"/>
  <c r="AE30" i="32"/>
  <c r="BL30" i="32" s="1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BQ29" i="32"/>
  <c r="BP29" i="32"/>
  <c r="BM29" i="32"/>
  <c r="BL29" i="32"/>
  <c r="BJ29" i="32"/>
  <c r="BI29" i="32"/>
  <c r="BH29" i="32"/>
  <c r="BG29" i="32"/>
  <c r="BF29" i="32"/>
  <c r="BE29" i="32"/>
  <c r="BD29" i="32"/>
  <c r="BC29" i="32"/>
  <c r="BB29" i="32"/>
  <c r="BA29" i="32"/>
  <c r="AZ29" i="32"/>
  <c r="AY29" i="32"/>
  <c r="AW29" i="32"/>
  <c r="AV29" i="32"/>
  <c r="AT29" i="32"/>
  <c r="AS29" i="32"/>
  <c r="AR29" i="32"/>
  <c r="AQ29" i="32"/>
  <c r="AP29" i="32"/>
  <c r="AO29" i="32"/>
  <c r="AN29" i="32"/>
  <c r="AM29" i="32"/>
  <c r="AL29" i="32"/>
  <c r="AX29" i="32" s="1"/>
  <c r="AK29" i="32"/>
  <c r="AJ29" i="32"/>
  <c r="AU29" i="32" s="1"/>
  <c r="AI29" i="32"/>
  <c r="AH29" i="32"/>
  <c r="AG29" i="32"/>
  <c r="AF29" i="32"/>
  <c r="AE29" i="32"/>
  <c r="AD29" i="32"/>
  <c r="BO29" i="32" s="1"/>
  <c r="BR29" i="32" s="1"/>
  <c r="AC29" i="32"/>
  <c r="AB29" i="32"/>
  <c r="AA29" i="32"/>
  <c r="Z29" i="32"/>
  <c r="Y29" i="32"/>
  <c r="X29" i="32"/>
  <c r="W29" i="32"/>
  <c r="V29" i="32"/>
  <c r="U29" i="32"/>
  <c r="T29" i="32"/>
  <c r="S29" i="32"/>
  <c r="R29" i="32"/>
  <c r="BJ28" i="32"/>
  <c r="BI28" i="32"/>
  <c r="BH28" i="32"/>
  <c r="BG28" i="32"/>
  <c r="BF28" i="32"/>
  <c r="BE28" i="32"/>
  <c r="BD28" i="32"/>
  <c r="BC28" i="32"/>
  <c r="BB28" i="32"/>
  <c r="BA28" i="32"/>
  <c r="AZ28" i="32"/>
  <c r="AY28" i="32"/>
  <c r="AT28" i="32"/>
  <c r="AS28" i="32"/>
  <c r="AR28" i="32"/>
  <c r="AQ28" i="32"/>
  <c r="AP28" i="32"/>
  <c r="AO28" i="32"/>
  <c r="AN28" i="32"/>
  <c r="AM28" i="32"/>
  <c r="AL28" i="32"/>
  <c r="AX28" i="32" s="1"/>
  <c r="AK28" i="32"/>
  <c r="AV28" i="32" s="1"/>
  <c r="AJ28" i="32"/>
  <c r="AI28" i="32"/>
  <c r="AU28" i="32" s="1"/>
  <c r="AH28" i="32"/>
  <c r="AG28" i="32"/>
  <c r="BQ28" i="32" s="1"/>
  <c r="AF28" i="32"/>
  <c r="AE28" i="32"/>
  <c r="BP28" i="32" s="1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BK27" i="32"/>
  <c r="BJ27" i="32"/>
  <c r="BI27" i="32"/>
  <c r="BH27" i="32"/>
  <c r="BG27" i="32"/>
  <c r="BF27" i="32"/>
  <c r="BE27" i="32"/>
  <c r="BD27" i="32"/>
  <c r="BC27" i="32"/>
  <c r="BB27" i="32"/>
  <c r="BA27" i="32"/>
  <c r="AZ27" i="32"/>
  <c r="AY27" i="32"/>
  <c r="AX27" i="32"/>
  <c r="AT27" i="32"/>
  <c r="AS27" i="32"/>
  <c r="AR27" i="32"/>
  <c r="AQ27" i="32"/>
  <c r="AP27" i="32"/>
  <c r="AO27" i="32"/>
  <c r="AN27" i="32"/>
  <c r="AM27" i="32"/>
  <c r="AL27" i="32"/>
  <c r="AW27" i="32" s="1"/>
  <c r="AK27" i="32"/>
  <c r="AJ27" i="32"/>
  <c r="AV27" i="32" s="1"/>
  <c r="AI27" i="32"/>
  <c r="AU27" i="32" s="1"/>
  <c r="AH27" i="32"/>
  <c r="AG27" i="32"/>
  <c r="BQ27" i="32" s="1"/>
  <c r="AF27" i="32"/>
  <c r="AE27" i="32"/>
  <c r="AD27" i="32"/>
  <c r="BO27" i="32" s="1"/>
  <c r="AC27" i="32"/>
  <c r="AB27" i="32"/>
  <c r="AA27" i="32"/>
  <c r="Z27" i="32"/>
  <c r="Y27" i="32"/>
  <c r="X27" i="32"/>
  <c r="W27" i="32"/>
  <c r="V27" i="32"/>
  <c r="U27" i="32"/>
  <c r="T27" i="32"/>
  <c r="S27" i="32"/>
  <c r="R27" i="32"/>
  <c r="BO26" i="32"/>
  <c r="BK26" i="32"/>
  <c r="BJ26" i="32"/>
  <c r="BI26" i="32"/>
  <c r="BH26" i="32"/>
  <c r="BG26" i="32"/>
  <c r="BF26" i="32"/>
  <c r="BE26" i="32"/>
  <c r="BD26" i="32"/>
  <c r="BC26" i="32"/>
  <c r="BB26" i="32"/>
  <c r="BA26" i="32"/>
  <c r="AZ26" i="32"/>
  <c r="AY26" i="32"/>
  <c r="AT26" i="32"/>
  <c r="AS26" i="32"/>
  <c r="AR26" i="32"/>
  <c r="AQ26" i="32"/>
  <c r="AP26" i="32"/>
  <c r="AO26" i="32"/>
  <c r="AN26" i="32"/>
  <c r="AM26" i="32"/>
  <c r="AL26" i="32"/>
  <c r="AK26" i="32"/>
  <c r="AW26" i="32" s="1"/>
  <c r="AJ26" i="32"/>
  <c r="AV26" i="32" s="1"/>
  <c r="AI26" i="32"/>
  <c r="AU26" i="32" s="1"/>
  <c r="AH26" i="32"/>
  <c r="AG26" i="32"/>
  <c r="BQ26" i="32" s="1"/>
  <c r="AF26" i="32"/>
  <c r="AE26" i="32"/>
  <c r="BL26" i="32" s="1"/>
  <c r="AD26" i="32"/>
  <c r="AC26" i="32"/>
  <c r="AB26" i="32"/>
  <c r="AA26" i="32"/>
  <c r="Z26" i="32"/>
  <c r="Y26" i="32"/>
  <c r="X26" i="32"/>
  <c r="W26" i="32"/>
  <c r="V26" i="32"/>
  <c r="U26" i="32"/>
  <c r="T26" i="32"/>
  <c r="S26" i="32"/>
  <c r="R26" i="32"/>
  <c r="BQ25" i="32"/>
  <c r="BP25" i="32"/>
  <c r="BM25" i="32"/>
  <c r="BL25" i="32"/>
  <c r="BJ25" i="32"/>
  <c r="BI25" i="32"/>
  <c r="BH25" i="32"/>
  <c r="BG25" i="32"/>
  <c r="BF25" i="32"/>
  <c r="BE25" i="32"/>
  <c r="BD25" i="32"/>
  <c r="BC25" i="32"/>
  <c r="BB25" i="32"/>
  <c r="BA25" i="32"/>
  <c r="AZ25" i="32"/>
  <c r="AY25" i="32"/>
  <c r="AW25" i="32"/>
  <c r="AV25" i="32"/>
  <c r="AT25" i="32"/>
  <c r="AS25" i="32"/>
  <c r="AR25" i="32"/>
  <c r="AQ25" i="32"/>
  <c r="AP25" i="32"/>
  <c r="AO25" i="32"/>
  <c r="AN25" i="32"/>
  <c r="AM25" i="32"/>
  <c r="AL25" i="32"/>
  <c r="AX25" i="32" s="1"/>
  <c r="AK25" i="32"/>
  <c r="AJ25" i="32"/>
  <c r="AU25" i="32" s="1"/>
  <c r="AI25" i="32"/>
  <c r="AH25" i="32"/>
  <c r="AG25" i="32"/>
  <c r="AF25" i="32"/>
  <c r="AE25" i="32"/>
  <c r="AD25" i="32"/>
  <c r="BO25" i="32" s="1"/>
  <c r="BR25" i="32" s="1"/>
  <c r="AC25" i="32"/>
  <c r="AB25" i="32"/>
  <c r="AA25" i="32"/>
  <c r="Z25" i="32"/>
  <c r="Y25" i="32"/>
  <c r="X25" i="32"/>
  <c r="W25" i="32"/>
  <c r="V25" i="32"/>
  <c r="U25" i="32"/>
  <c r="T25" i="32"/>
  <c r="S25" i="32"/>
  <c r="R25" i="32"/>
  <c r="BJ24" i="32"/>
  <c r="BI24" i="32"/>
  <c r="BH24" i="32"/>
  <c r="BG24" i="32"/>
  <c r="BF24" i="32"/>
  <c r="BE24" i="32"/>
  <c r="BD24" i="32"/>
  <c r="BC24" i="32"/>
  <c r="BB24" i="32"/>
  <c r="BA24" i="32"/>
  <c r="AZ24" i="32"/>
  <c r="AY24" i="32"/>
  <c r="AT24" i="32"/>
  <c r="AS24" i="32"/>
  <c r="AR24" i="32"/>
  <c r="AQ24" i="32"/>
  <c r="AP24" i="32"/>
  <c r="AO24" i="32"/>
  <c r="AN24" i="32"/>
  <c r="AM24" i="32"/>
  <c r="AL24" i="32"/>
  <c r="AX24" i="32" s="1"/>
  <c r="AK24" i="32"/>
  <c r="AV24" i="32" s="1"/>
  <c r="AJ24" i="32"/>
  <c r="AI24" i="32"/>
  <c r="AU24" i="32" s="1"/>
  <c r="AH24" i="32"/>
  <c r="AG24" i="32"/>
  <c r="BQ24" i="32" s="1"/>
  <c r="AF24" i="32"/>
  <c r="AE24" i="32"/>
  <c r="BP24" i="32" s="1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BK23" i="32"/>
  <c r="BJ23" i="32"/>
  <c r="BI23" i="32"/>
  <c r="BH23" i="32"/>
  <c r="BG23" i="32"/>
  <c r="BF23" i="32"/>
  <c r="BE23" i="32"/>
  <c r="BD23" i="32"/>
  <c r="BC23" i="32"/>
  <c r="BB23" i="32"/>
  <c r="BA23" i="32"/>
  <c r="AZ23" i="32"/>
  <c r="AY23" i="32"/>
  <c r="AX23" i="32"/>
  <c r="AT23" i="32"/>
  <c r="AS23" i="32"/>
  <c r="AR23" i="32"/>
  <c r="AQ23" i="32"/>
  <c r="AP23" i="32"/>
  <c r="AO23" i="32"/>
  <c r="AN23" i="32"/>
  <c r="AM23" i="32"/>
  <c r="AL23" i="32"/>
  <c r="AW23" i="32" s="1"/>
  <c r="AK23" i="32"/>
  <c r="AJ23" i="32"/>
  <c r="AV23" i="32" s="1"/>
  <c r="AI23" i="32"/>
  <c r="AU23" i="32" s="1"/>
  <c r="AH23" i="32"/>
  <c r="AG23" i="32"/>
  <c r="BQ23" i="32" s="1"/>
  <c r="AF23" i="32"/>
  <c r="AE23" i="32"/>
  <c r="AD23" i="32"/>
  <c r="BO23" i="32" s="1"/>
  <c r="AC23" i="32"/>
  <c r="AB23" i="32"/>
  <c r="AA23" i="32"/>
  <c r="Z23" i="32"/>
  <c r="Y23" i="32"/>
  <c r="X23" i="32"/>
  <c r="W23" i="32"/>
  <c r="V23" i="32"/>
  <c r="U23" i="32"/>
  <c r="T23" i="32"/>
  <c r="S23" i="32"/>
  <c r="R23" i="32"/>
  <c r="BO22" i="32"/>
  <c r="BK22" i="32"/>
  <c r="BJ22" i="32"/>
  <c r="BI22" i="32"/>
  <c r="BH22" i="32"/>
  <c r="BG22" i="32"/>
  <c r="BF22" i="32"/>
  <c r="BE22" i="32"/>
  <c r="BD22" i="32"/>
  <c r="BC22" i="32"/>
  <c r="BB22" i="32"/>
  <c r="BA22" i="32"/>
  <c r="AZ22" i="32"/>
  <c r="AY22" i="32"/>
  <c r="AT22" i="32"/>
  <c r="AS22" i="32"/>
  <c r="AR22" i="32"/>
  <c r="AQ22" i="32"/>
  <c r="AP22" i="32"/>
  <c r="AO22" i="32"/>
  <c r="AN22" i="32"/>
  <c r="AM22" i="32"/>
  <c r="AL22" i="32"/>
  <c r="AK22" i="32"/>
  <c r="AW22" i="32" s="1"/>
  <c r="AJ22" i="32"/>
  <c r="AV22" i="32" s="1"/>
  <c r="AI22" i="32"/>
  <c r="AU22" i="32" s="1"/>
  <c r="AH22" i="32"/>
  <c r="AG22" i="32"/>
  <c r="BQ22" i="32" s="1"/>
  <c r="AF22" i="32"/>
  <c r="AE22" i="32"/>
  <c r="BL22" i="32" s="1"/>
  <c r="AD22" i="32"/>
  <c r="AC22" i="32"/>
  <c r="AB22" i="32"/>
  <c r="AA22" i="32"/>
  <c r="Z22" i="32"/>
  <c r="Y22" i="32"/>
  <c r="X22" i="32"/>
  <c r="W22" i="32"/>
  <c r="V22" i="32"/>
  <c r="U22" i="32"/>
  <c r="T22" i="32"/>
  <c r="S22" i="32"/>
  <c r="R22" i="32"/>
  <c r="BQ21" i="32"/>
  <c r="BP21" i="32"/>
  <c r="BM21" i="32"/>
  <c r="BL21" i="32"/>
  <c r="BJ21" i="32"/>
  <c r="BI21" i="32"/>
  <c r="BH21" i="32"/>
  <c r="BG21" i="32"/>
  <c r="BF21" i="32"/>
  <c r="BE21" i="32"/>
  <c r="BD21" i="32"/>
  <c r="BC21" i="32"/>
  <c r="BB21" i="32"/>
  <c r="BA21" i="32"/>
  <c r="AZ21" i="32"/>
  <c r="AY21" i="32"/>
  <c r="AW21" i="32"/>
  <c r="AV21" i="32"/>
  <c r="AT21" i="32"/>
  <c r="AS21" i="32"/>
  <c r="AR21" i="32"/>
  <c r="AQ21" i="32"/>
  <c r="AP21" i="32"/>
  <c r="AO21" i="32"/>
  <c r="AN21" i="32"/>
  <c r="AM21" i="32"/>
  <c r="AL21" i="32"/>
  <c r="AX21" i="32" s="1"/>
  <c r="AK21" i="32"/>
  <c r="AJ21" i="32"/>
  <c r="AU21" i="32" s="1"/>
  <c r="AI21" i="32"/>
  <c r="AH21" i="32"/>
  <c r="AG21" i="32"/>
  <c r="AF21" i="32"/>
  <c r="AE21" i="32"/>
  <c r="AD21" i="32"/>
  <c r="BO21" i="32" s="1"/>
  <c r="BR21" i="32" s="1"/>
  <c r="AC21" i="32"/>
  <c r="AB21" i="32"/>
  <c r="AA21" i="32"/>
  <c r="Z21" i="32"/>
  <c r="Y21" i="32"/>
  <c r="X21" i="32"/>
  <c r="W21" i="32"/>
  <c r="V21" i="32"/>
  <c r="U21" i="32"/>
  <c r="T21" i="32"/>
  <c r="S21" i="32"/>
  <c r="R21" i="32"/>
  <c r="BJ20" i="32"/>
  <c r="BI20" i="32"/>
  <c r="BH20" i="32"/>
  <c r="BG20" i="32"/>
  <c r="BF20" i="32"/>
  <c r="BE20" i="32"/>
  <c r="BD20" i="32"/>
  <c r="BC20" i="32"/>
  <c r="BB20" i="32"/>
  <c r="BA20" i="32"/>
  <c r="AZ20" i="32"/>
  <c r="AY20" i="32"/>
  <c r="AT20" i="32"/>
  <c r="AS20" i="32"/>
  <c r="AR20" i="32"/>
  <c r="AQ20" i="32"/>
  <c r="AP20" i="32"/>
  <c r="AO20" i="32"/>
  <c r="AN20" i="32"/>
  <c r="AM20" i="32"/>
  <c r="AL20" i="32"/>
  <c r="AX20" i="32" s="1"/>
  <c r="AK20" i="32"/>
  <c r="AV20" i="32" s="1"/>
  <c r="AJ20" i="32"/>
  <c r="AI20" i="32"/>
  <c r="AU20" i="32" s="1"/>
  <c r="AH20" i="32"/>
  <c r="AG20" i="32"/>
  <c r="BQ20" i="32" s="1"/>
  <c r="AF20" i="32"/>
  <c r="AE20" i="32"/>
  <c r="BP20" i="32" s="1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BK19" i="32"/>
  <c r="BJ19" i="32"/>
  <c r="BI19" i="32"/>
  <c r="BH19" i="32"/>
  <c r="BG19" i="32"/>
  <c r="BF19" i="32"/>
  <c r="BE19" i="32"/>
  <c r="BD19" i="32"/>
  <c r="BC19" i="32"/>
  <c r="BB19" i="32"/>
  <c r="BA19" i="32"/>
  <c r="AZ19" i="32"/>
  <c r="AY19" i="32"/>
  <c r="AX19" i="32"/>
  <c r="AT19" i="32"/>
  <c r="AS19" i="32"/>
  <c r="AR19" i="32"/>
  <c r="AQ19" i="32"/>
  <c r="AP19" i="32"/>
  <c r="AO19" i="32"/>
  <c r="AN19" i="32"/>
  <c r="AM19" i="32"/>
  <c r="AL19" i="32"/>
  <c r="AW19" i="32" s="1"/>
  <c r="AK19" i="32"/>
  <c r="AJ19" i="32"/>
  <c r="AV19" i="32" s="1"/>
  <c r="AI19" i="32"/>
  <c r="AU19" i="32" s="1"/>
  <c r="AH19" i="32"/>
  <c r="AG19" i="32"/>
  <c r="BQ19" i="32" s="1"/>
  <c r="AF19" i="32"/>
  <c r="AE19" i="32"/>
  <c r="AD19" i="32"/>
  <c r="BO19" i="32" s="1"/>
  <c r="AC19" i="32"/>
  <c r="AB19" i="32"/>
  <c r="AA19" i="32"/>
  <c r="Z19" i="32"/>
  <c r="Y19" i="32"/>
  <c r="X19" i="32"/>
  <c r="W19" i="32"/>
  <c r="V19" i="32"/>
  <c r="U19" i="32"/>
  <c r="T19" i="32"/>
  <c r="S19" i="32"/>
  <c r="R19" i="32"/>
  <c r="BO18" i="32"/>
  <c r="BK18" i="32"/>
  <c r="BJ18" i="32"/>
  <c r="BI18" i="32"/>
  <c r="BH18" i="32"/>
  <c r="BG18" i="32"/>
  <c r="BF18" i="32"/>
  <c r="BE18" i="32"/>
  <c r="BD18" i="32"/>
  <c r="BC18" i="32"/>
  <c r="BB18" i="32"/>
  <c r="BA18" i="32"/>
  <c r="AZ18" i="32"/>
  <c r="AY18" i="32"/>
  <c r="AT18" i="32"/>
  <c r="AS18" i="32"/>
  <c r="AR18" i="32"/>
  <c r="AQ18" i="32"/>
  <c r="AP18" i="32"/>
  <c r="AO18" i="32"/>
  <c r="AN18" i="32"/>
  <c r="AM18" i="32"/>
  <c r="AL18" i="32"/>
  <c r="AK18" i="32"/>
  <c r="AW18" i="32" s="1"/>
  <c r="AJ18" i="32"/>
  <c r="AV18" i="32" s="1"/>
  <c r="AI18" i="32"/>
  <c r="AU18" i="32" s="1"/>
  <c r="AH18" i="32"/>
  <c r="AG18" i="32"/>
  <c r="BQ18" i="32" s="1"/>
  <c r="AF18" i="32"/>
  <c r="AE18" i="32"/>
  <c r="BL18" i="32" s="1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BQ17" i="32"/>
  <c r="BP17" i="32"/>
  <c r="BM17" i="32"/>
  <c r="BL17" i="32"/>
  <c r="BJ17" i="32"/>
  <c r="BI17" i="32"/>
  <c r="BH17" i="32"/>
  <c r="BG17" i="32"/>
  <c r="BF17" i="32"/>
  <c r="BE17" i="32"/>
  <c r="BD17" i="32"/>
  <c r="BC17" i="32"/>
  <c r="BB17" i="32"/>
  <c r="BA17" i="32"/>
  <c r="AZ17" i="32"/>
  <c r="AY17" i="32"/>
  <c r="AW17" i="32"/>
  <c r="AV17" i="32"/>
  <c r="AT17" i="32"/>
  <c r="AS17" i="32"/>
  <c r="AR17" i="32"/>
  <c r="AQ17" i="32"/>
  <c r="AP17" i="32"/>
  <c r="AO17" i="32"/>
  <c r="AN17" i="32"/>
  <c r="AM17" i="32"/>
  <c r="AL17" i="32"/>
  <c r="AX17" i="32" s="1"/>
  <c r="AK17" i="32"/>
  <c r="AJ17" i="32"/>
  <c r="AU17" i="32" s="1"/>
  <c r="AI17" i="32"/>
  <c r="AH17" i="32"/>
  <c r="AG17" i="32"/>
  <c r="AF17" i="32"/>
  <c r="AE17" i="32"/>
  <c r="AD17" i="32"/>
  <c r="BO17" i="32" s="1"/>
  <c r="BR17" i="32" s="1"/>
  <c r="AC17" i="32"/>
  <c r="AB17" i="32"/>
  <c r="AA17" i="32"/>
  <c r="Z17" i="32"/>
  <c r="Y17" i="32"/>
  <c r="X17" i="32"/>
  <c r="W17" i="32"/>
  <c r="V17" i="32"/>
  <c r="U17" i="32"/>
  <c r="T17" i="32"/>
  <c r="S17" i="32"/>
  <c r="R17" i="32"/>
  <c r="BJ16" i="32"/>
  <c r="BI16" i="32"/>
  <c r="BH16" i="32"/>
  <c r="BG16" i="32"/>
  <c r="BF16" i="32"/>
  <c r="BE16" i="32"/>
  <c r="BD16" i="32"/>
  <c r="BC16" i="32"/>
  <c r="BB16" i="32"/>
  <c r="BA16" i="32"/>
  <c r="AZ16" i="32"/>
  <c r="AY16" i="32"/>
  <c r="AT16" i="32"/>
  <c r="AS16" i="32"/>
  <c r="AR16" i="32"/>
  <c r="AQ16" i="32"/>
  <c r="AP16" i="32"/>
  <c r="AO16" i="32"/>
  <c r="AN16" i="32"/>
  <c r="AM16" i="32"/>
  <c r="AL16" i="32"/>
  <c r="AX16" i="32" s="1"/>
  <c r="AK16" i="32"/>
  <c r="AV16" i="32" s="1"/>
  <c r="AJ16" i="32"/>
  <c r="AI16" i="32"/>
  <c r="AU16" i="32" s="1"/>
  <c r="AH16" i="32"/>
  <c r="AG16" i="32"/>
  <c r="BQ16" i="32" s="1"/>
  <c r="AF16" i="32"/>
  <c r="AE16" i="32"/>
  <c r="BP16" i="32" s="1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BK15" i="32"/>
  <c r="BJ15" i="32"/>
  <c r="BI15" i="32"/>
  <c r="BH15" i="32"/>
  <c r="BG15" i="32"/>
  <c r="BF15" i="32"/>
  <c r="BE15" i="32"/>
  <c r="BD15" i="32"/>
  <c r="BC15" i="32"/>
  <c r="BB15" i="32"/>
  <c r="BA15" i="32"/>
  <c r="AZ15" i="32"/>
  <c r="AY15" i="32"/>
  <c r="AX15" i="32"/>
  <c r="AT15" i="32"/>
  <c r="AS15" i="32"/>
  <c r="AR15" i="32"/>
  <c r="AQ15" i="32"/>
  <c r="AP15" i="32"/>
  <c r="AO15" i="32"/>
  <c r="AN15" i="32"/>
  <c r="AM15" i="32"/>
  <c r="AL15" i="32"/>
  <c r="AW15" i="32" s="1"/>
  <c r="AK15" i="32"/>
  <c r="AJ15" i="32"/>
  <c r="AV15" i="32" s="1"/>
  <c r="AI15" i="32"/>
  <c r="AU15" i="32" s="1"/>
  <c r="AH15" i="32"/>
  <c r="AG15" i="32"/>
  <c r="BQ15" i="32" s="1"/>
  <c r="AF15" i="32"/>
  <c r="AE15" i="32"/>
  <c r="AD15" i="32"/>
  <c r="BO15" i="32" s="1"/>
  <c r="AC15" i="32"/>
  <c r="AB15" i="32"/>
  <c r="AA15" i="32"/>
  <c r="Z15" i="32"/>
  <c r="Y15" i="32"/>
  <c r="X15" i="32"/>
  <c r="W15" i="32"/>
  <c r="V15" i="32"/>
  <c r="U15" i="32"/>
  <c r="T15" i="32"/>
  <c r="S15" i="32"/>
  <c r="R15" i="32"/>
  <c r="BO14" i="32"/>
  <c r="BK14" i="32"/>
  <c r="BJ14" i="32"/>
  <c r="BI14" i="32"/>
  <c r="BH14" i="32"/>
  <c r="BG14" i="32"/>
  <c r="BF14" i="32"/>
  <c r="BE14" i="32"/>
  <c r="BD14" i="32"/>
  <c r="BC14" i="32"/>
  <c r="BB14" i="32"/>
  <c r="BA14" i="32"/>
  <c r="AZ14" i="32"/>
  <c r="AY14" i="32"/>
  <c r="AT14" i="32"/>
  <c r="AS14" i="32"/>
  <c r="AR14" i="32"/>
  <c r="AQ14" i="32"/>
  <c r="AP14" i="32"/>
  <c r="AO14" i="32"/>
  <c r="AN14" i="32"/>
  <c r="AM14" i="32"/>
  <c r="AL14" i="32"/>
  <c r="AK14" i="32"/>
  <c r="AW14" i="32" s="1"/>
  <c r="AJ14" i="32"/>
  <c r="AV14" i="32" s="1"/>
  <c r="AI14" i="32"/>
  <c r="AU14" i="32" s="1"/>
  <c r="AH14" i="32"/>
  <c r="AG14" i="32"/>
  <c r="BQ14" i="32" s="1"/>
  <c r="AF14" i="32"/>
  <c r="AE14" i="32"/>
  <c r="BL14" i="32" s="1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BQ13" i="32"/>
  <c r="BP13" i="32"/>
  <c r="BM13" i="32"/>
  <c r="BL13" i="32"/>
  <c r="BJ13" i="32"/>
  <c r="BI13" i="32"/>
  <c r="BH13" i="32"/>
  <c r="BG13" i="32"/>
  <c r="BF13" i="32"/>
  <c r="BE13" i="32"/>
  <c r="BD13" i="32"/>
  <c r="BC13" i="32"/>
  <c r="BB13" i="32"/>
  <c r="BA13" i="32"/>
  <c r="AZ13" i="32"/>
  <c r="AY13" i="32"/>
  <c r="AW13" i="32"/>
  <c r="AV13" i="32"/>
  <c r="AT13" i="32"/>
  <c r="AS13" i="32"/>
  <c r="AR13" i="32"/>
  <c r="AQ13" i="32"/>
  <c r="AP13" i="32"/>
  <c r="AO13" i="32"/>
  <c r="AN13" i="32"/>
  <c r="AM13" i="32"/>
  <c r="AL13" i="32"/>
  <c r="AX13" i="32" s="1"/>
  <c r="AK13" i="32"/>
  <c r="AJ13" i="32"/>
  <c r="AU13" i="32" s="1"/>
  <c r="AI13" i="32"/>
  <c r="AH13" i="32"/>
  <c r="AG13" i="32"/>
  <c r="AF13" i="32"/>
  <c r="AE13" i="32"/>
  <c r="AD13" i="32"/>
  <c r="BO13" i="32" s="1"/>
  <c r="BR13" i="32" s="1"/>
  <c r="AC13" i="32"/>
  <c r="AB13" i="32"/>
  <c r="AA13" i="32"/>
  <c r="Z13" i="32"/>
  <c r="Y13" i="32"/>
  <c r="X13" i="32"/>
  <c r="W13" i="32"/>
  <c r="V13" i="32"/>
  <c r="U13" i="32"/>
  <c r="T13" i="32"/>
  <c r="S13" i="32"/>
  <c r="R13" i="32"/>
  <c r="BO12" i="32"/>
  <c r="BJ12" i="32"/>
  <c r="BI12" i="32"/>
  <c r="BH12" i="32"/>
  <c r="BG12" i="32"/>
  <c r="BF12" i="32"/>
  <c r="BE12" i="32"/>
  <c r="BD12" i="32"/>
  <c r="BC12" i="32"/>
  <c r="BB12" i="32"/>
  <c r="BA12" i="32"/>
  <c r="AZ12" i="32"/>
  <c r="AY12" i="32"/>
  <c r="AX12" i="32"/>
  <c r="AW12" i="32"/>
  <c r="AT12" i="32"/>
  <c r="AS12" i="32"/>
  <c r="AR12" i="32"/>
  <c r="AQ12" i="32"/>
  <c r="AP12" i="32"/>
  <c r="AO12" i="32"/>
  <c r="AN12" i="32"/>
  <c r="AM12" i="32"/>
  <c r="AL12" i="32"/>
  <c r="AK12" i="32"/>
  <c r="AV12" i="32" s="1"/>
  <c r="AJ12" i="32"/>
  <c r="AI12" i="32"/>
  <c r="AU12" i="32" s="1"/>
  <c r="AH12" i="32"/>
  <c r="AG12" i="32"/>
  <c r="BM12" i="32" s="1"/>
  <c r="AF12" i="32"/>
  <c r="AE12" i="32"/>
  <c r="AD12" i="32"/>
  <c r="BK12" i="32" s="1"/>
  <c r="AC12" i="32"/>
  <c r="AB12" i="32"/>
  <c r="AA12" i="32"/>
  <c r="Z12" i="32"/>
  <c r="Y12" i="32"/>
  <c r="X12" i="32"/>
  <c r="W12" i="32"/>
  <c r="V12" i="32"/>
  <c r="U12" i="32"/>
  <c r="T12" i="32"/>
  <c r="S12" i="32"/>
  <c r="R12" i="32"/>
  <c r="BP11" i="32"/>
  <c r="BJ11" i="32"/>
  <c r="BI11" i="32"/>
  <c r="BH11" i="32"/>
  <c r="BG11" i="32"/>
  <c r="BF11" i="32"/>
  <c r="BE11" i="32"/>
  <c r="BD11" i="32"/>
  <c r="BC11" i="32"/>
  <c r="BB11" i="32"/>
  <c r="BA11" i="32"/>
  <c r="AZ11" i="32"/>
  <c r="AY11" i="32"/>
  <c r="AT11" i="32"/>
  <c r="AS11" i="32"/>
  <c r="AR11" i="32"/>
  <c r="AQ11" i="32"/>
  <c r="AP11" i="32"/>
  <c r="AO11" i="32"/>
  <c r="AN11" i="32"/>
  <c r="AM11" i="32"/>
  <c r="AL11" i="32"/>
  <c r="AW11" i="32" s="1"/>
  <c r="AK11" i="32"/>
  <c r="AJ11" i="32"/>
  <c r="AV11" i="32" s="1"/>
  <c r="AI11" i="32"/>
  <c r="AU11" i="32" s="1"/>
  <c r="AH11" i="32"/>
  <c r="AG11" i="32"/>
  <c r="BQ11" i="32" s="1"/>
  <c r="AF11" i="32"/>
  <c r="AE11" i="32"/>
  <c r="BL11" i="32" s="1"/>
  <c r="AD11" i="32"/>
  <c r="BO11" i="32" s="1"/>
  <c r="BR11" i="32" s="1"/>
  <c r="AC11" i="32"/>
  <c r="AB11" i="32"/>
  <c r="AA11" i="32"/>
  <c r="Z11" i="32"/>
  <c r="Y11" i="32"/>
  <c r="X11" i="32"/>
  <c r="W11" i="32"/>
  <c r="V11" i="32"/>
  <c r="U11" i="32"/>
  <c r="T11" i="32"/>
  <c r="S11" i="32"/>
  <c r="R11" i="32"/>
  <c r="BJ10" i="32"/>
  <c r="BI10" i="32"/>
  <c r="BH10" i="32"/>
  <c r="BG10" i="32"/>
  <c r="BF10" i="32"/>
  <c r="BE10" i="32"/>
  <c r="BD10" i="32"/>
  <c r="BC10" i="32"/>
  <c r="BB10" i="32"/>
  <c r="BA10" i="32"/>
  <c r="AZ10" i="32"/>
  <c r="AY10" i="32"/>
  <c r="AT10" i="32"/>
  <c r="AS10" i="32"/>
  <c r="AR10" i="32"/>
  <c r="AQ10" i="32"/>
  <c r="AP10" i="32"/>
  <c r="AO10" i="32"/>
  <c r="AN10" i="32"/>
  <c r="AM10" i="32"/>
  <c r="AL10" i="32"/>
  <c r="AW10" i="32" s="1"/>
  <c r="AK10" i="32"/>
  <c r="AJ10" i="32"/>
  <c r="AV10" i="32" s="1"/>
  <c r="AI10" i="32"/>
  <c r="AU10" i="32" s="1"/>
  <c r="AH10" i="32"/>
  <c r="AG10" i="32"/>
  <c r="BQ10" i="32" s="1"/>
  <c r="AF10" i="32"/>
  <c r="AE10" i="32"/>
  <c r="BP10" i="32" s="1"/>
  <c r="AD10" i="32"/>
  <c r="BO10" i="32" s="1"/>
  <c r="AC10" i="32"/>
  <c r="AB10" i="32"/>
  <c r="AA10" i="32"/>
  <c r="Z10" i="32"/>
  <c r="Y10" i="32"/>
  <c r="X10" i="32"/>
  <c r="W10" i="32"/>
  <c r="V10" i="32"/>
  <c r="U10" i="32"/>
  <c r="T10" i="32"/>
  <c r="S10" i="32"/>
  <c r="R10" i="32"/>
  <c r="BO9" i="32"/>
  <c r="BR9" i="32" s="1"/>
  <c r="BK9" i="32"/>
  <c r="BJ9" i="32"/>
  <c r="BI9" i="32"/>
  <c r="BH9" i="32"/>
  <c r="BG9" i="32"/>
  <c r="BF9" i="32"/>
  <c r="BE9" i="32"/>
  <c r="BD9" i="32"/>
  <c r="BC9" i="32"/>
  <c r="BB9" i="32"/>
  <c r="BA9" i="32"/>
  <c r="AZ9" i="32"/>
  <c r="AY9" i="32"/>
  <c r="AT9" i="32"/>
  <c r="AS9" i="32"/>
  <c r="AR9" i="32"/>
  <c r="AQ9" i="32"/>
  <c r="AP9" i="32"/>
  <c r="AO9" i="32"/>
  <c r="AN9" i="32"/>
  <c r="AM9" i="32"/>
  <c r="AL9" i="32"/>
  <c r="AX9" i="32" s="1"/>
  <c r="AK9" i="32"/>
  <c r="AW9" i="32" s="1"/>
  <c r="AJ9" i="32"/>
  <c r="AV9" i="32" s="1"/>
  <c r="AI9" i="32"/>
  <c r="AU9" i="32" s="1"/>
  <c r="AH9" i="32"/>
  <c r="AG9" i="32"/>
  <c r="BQ9" i="32" s="1"/>
  <c r="AF9" i="32"/>
  <c r="AE9" i="32"/>
  <c r="BP9" i="32" s="1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BP8" i="32"/>
  <c r="BL8" i="32"/>
  <c r="BJ8" i="32"/>
  <c r="BI8" i="32"/>
  <c r="BH8" i="32"/>
  <c r="BG8" i="32"/>
  <c r="BF8" i="32"/>
  <c r="BE8" i="32"/>
  <c r="BD8" i="32"/>
  <c r="BC8" i="32"/>
  <c r="BB8" i="32"/>
  <c r="BA8" i="32"/>
  <c r="AZ8" i="32"/>
  <c r="AY8" i="32"/>
  <c r="AT8" i="32"/>
  <c r="AS8" i="32"/>
  <c r="AR8" i="32"/>
  <c r="AQ8" i="32"/>
  <c r="AP8" i="32"/>
  <c r="AO8" i="32"/>
  <c r="AN8" i="32"/>
  <c r="AM8" i="32"/>
  <c r="AL8" i="32"/>
  <c r="AX8" i="32" s="1"/>
  <c r="AK8" i="32"/>
  <c r="AW8" i="32" s="1"/>
  <c r="AJ8" i="32"/>
  <c r="AU8" i="32" s="1"/>
  <c r="AI8" i="32"/>
  <c r="AH8" i="32"/>
  <c r="AG8" i="32"/>
  <c r="BQ8" i="32" s="1"/>
  <c r="AF8" i="32"/>
  <c r="AE8" i="32"/>
  <c r="AD8" i="32"/>
  <c r="BO8" i="32" s="1"/>
  <c r="BR8" i="32" s="1"/>
  <c r="AC8" i="32"/>
  <c r="AB8" i="32"/>
  <c r="AA8" i="32"/>
  <c r="Z8" i="32"/>
  <c r="Y8" i="32"/>
  <c r="X8" i="32"/>
  <c r="W8" i="32"/>
  <c r="V8" i="32"/>
  <c r="U8" i="32"/>
  <c r="T8" i="32"/>
  <c r="S8" i="32"/>
  <c r="R8" i="32"/>
  <c r="BJ7" i="32"/>
  <c r="BI7" i="32"/>
  <c r="BH7" i="32"/>
  <c r="BG7" i="32"/>
  <c r="BF7" i="32"/>
  <c r="BE7" i="32"/>
  <c r="BD7" i="32"/>
  <c r="BC7" i="32"/>
  <c r="BB7" i="32"/>
  <c r="BA7" i="32"/>
  <c r="AZ7" i="32"/>
  <c r="AY7" i="32"/>
  <c r="AT7" i="32"/>
  <c r="AS7" i="32"/>
  <c r="AR7" i="32"/>
  <c r="AQ7" i="32"/>
  <c r="AP7" i="32"/>
  <c r="AO7" i="32"/>
  <c r="AN7" i="32"/>
  <c r="AM7" i="32"/>
  <c r="AL7" i="32"/>
  <c r="AX7" i="32" s="1"/>
  <c r="AK7" i="32"/>
  <c r="AV7" i="32" s="1"/>
  <c r="AJ7" i="32"/>
  <c r="AI7" i="32"/>
  <c r="AU7" i="32" s="1"/>
  <c r="AH7" i="32"/>
  <c r="AG7" i="32"/>
  <c r="BM7" i="32" s="1"/>
  <c r="AF7" i="32"/>
  <c r="AE7" i="32"/>
  <c r="BP7" i="32" s="1"/>
  <c r="AD7" i="32"/>
  <c r="BO7" i="32" s="1"/>
  <c r="AC7" i="32"/>
  <c r="AB7" i="32"/>
  <c r="AA7" i="32"/>
  <c r="Z7" i="32"/>
  <c r="Y7" i="32"/>
  <c r="X7" i="32"/>
  <c r="W7" i="32"/>
  <c r="V7" i="32"/>
  <c r="U7" i="32"/>
  <c r="T7" i="32"/>
  <c r="S7" i="32"/>
  <c r="R7" i="32"/>
  <c r="BJ6" i="32"/>
  <c r="BI6" i="32"/>
  <c r="BH6" i="32"/>
  <c r="BG6" i="32"/>
  <c r="BF6" i="32"/>
  <c r="BE6" i="32"/>
  <c r="BD6" i="32"/>
  <c r="BC6" i="32"/>
  <c r="BB6" i="32"/>
  <c r="BA6" i="32"/>
  <c r="AZ6" i="32"/>
  <c r="AY6" i="32"/>
  <c r="AT6" i="32"/>
  <c r="AS6" i="32"/>
  <c r="AR6" i="32"/>
  <c r="AQ6" i="32"/>
  <c r="AP6" i="32"/>
  <c r="AO6" i="32"/>
  <c r="AN6" i="32"/>
  <c r="AM6" i="32"/>
  <c r="AL6" i="32"/>
  <c r="AW6" i="32" s="1"/>
  <c r="AK6" i="32"/>
  <c r="AJ6" i="32"/>
  <c r="AV6" i="32" s="1"/>
  <c r="AI6" i="32"/>
  <c r="AU6" i="32" s="1"/>
  <c r="AH6" i="32"/>
  <c r="AG6" i="32"/>
  <c r="BQ6" i="32" s="1"/>
  <c r="AF6" i="32"/>
  <c r="AE6" i="32"/>
  <c r="BP6" i="32" s="1"/>
  <c r="AD6" i="32"/>
  <c r="BO6" i="32" s="1"/>
  <c r="AC6" i="32"/>
  <c r="AB6" i="32"/>
  <c r="AA6" i="32"/>
  <c r="Z6" i="32"/>
  <c r="Y6" i="32"/>
  <c r="X6" i="32"/>
  <c r="W6" i="32"/>
  <c r="V6" i="32"/>
  <c r="U6" i="32"/>
  <c r="T6" i="32"/>
  <c r="S6" i="32"/>
  <c r="R6" i="32"/>
  <c r="BO5" i="32"/>
  <c r="BR5" i="32" s="1"/>
  <c r="BK5" i="32"/>
  <c r="BJ5" i="32"/>
  <c r="BI5" i="32"/>
  <c r="BH5" i="32"/>
  <c r="BG5" i="32"/>
  <c r="BF5" i="32"/>
  <c r="BE5" i="32"/>
  <c r="BD5" i="32"/>
  <c r="BC5" i="32"/>
  <c r="BB5" i="32"/>
  <c r="BA5" i="32"/>
  <c r="AZ5" i="32"/>
  <c r="AY5" i="32"/>
  <c r="AT5" i="32"/>
  <c r="AS5" i="32"/>
  <c r="AR5" i="32"/>
  <c r="AQ5" i="32"/>
  <c r="AP5" i="32"/>
  <c r="AO5" i="32"/>
  <c r="AN5" i="32"/>
  <c r="AM5" i="32"/>
  <c r="AL5" i="32"/>
  <c r="AX5" i="32" s="1"/>
  <c r="AK5" i="32"/>
  <c r="AW5" i="32" s="1"/>
  <c r="AJ5" i="32"/>
  <c r="AV5" i="32" s="1"/>
  <c r="AI5" i="32"/>
  <c r="AU5" i="32" s="1"/>
  <c r="AH5" i="32"/>
  <c r="AG5" i="32"/>
  <c r="BQ5" i="32" s="1"/>
  <c r="AF5" i="32"/>
  <c r="AE5" i="32"/>
  <c r="BP5" i="32" s="1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BP4" i="32"/>
  <c r="BL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T4" i="32"/>
  <c r="AS4" i="32"/>
  <c r="AR4" i="32"/>
  <c r="AQ4" i="32"/>
  <c r="AP4" i="32"/>
  <c r="AO4" i="32"/>
  <c r="AN4" i="32"/>
  <c r="AM4" i="32"/>
  <c r="AL4" i="32"/>
  <c r="AX4" i="32" s="1"/>
  <c r="AK4" i="32"/>
  <c r="AW4" i="32" s="1"/>
  <c r="AJ4" i="32"/>
  <c r="AU4" i="32" s="1"/>
  <c r="AI4" i="32"/>
  <c r="AH4" i="32"/>
  <c r="AG4" i="32"/>
  <c r="BQ4" i="32" s="1"/>
  <c r="AF4" i="32"/>
  <c r="AE4" i="32"/>
  <c r="AD4" i="32"/>
  <c r="BO4" i="32" s="1"/>
  <c r="BR4" i="32" s="1"/>
  <c r="AC4" i="32"/>
  <c r="AB4" i="32"/>
  <c r="AA4" i="32"/>
  <c r="Z4" i="32"/>
  <c r="Y4" i="32"/>
  <c r="X4" i="32"/>
  <c r="W4" i="32"/>
  <c r="V4" i="32"/>
  <c r="U4" i="32"/>
  <c r="T4" i="32"/>
  <c r="S4" i="32"/>
  <c r="R4" i="32"/>
  <c r="BJ3" i="32"/>
  <c r="BI3" i="32"/>
  <c r="BH3" i="32"/>
  <c r="BG3" i="32"/>
  <c r="BF3" i="32"/>
  <c r="BE3" i="32"/>
  <c r="BD3" i="32"/>
  <c r="BC3" i="32"/>
  <c r="BB3" i="32"/>
  <c r="BA3" i="32"/>
  <c r="AZ3" i="32"/>
  <c r="AY3" i="32"/>
  <c r="AT3" i="32"/>
  <c r="AS3" i="32"/>
  <c r="AR3" i="32"/>
  <c r="AQ3" i="32"/>
  <c r="AP3" i="32"/>
  <c r="AO3" i="32"/>
  <c r="AN3" i="32"/>
  <c r="AM3" i="32"/>
  <c r="AL3" i="32"/>
  <c r="AX3" i="32" s="1"/>
  <c r="AK3" i="32"/>
  <c r="AV3" i="32" s="1"/>
  <c r="AJ3" i="32"/>
  <c r="AI3" i="32"/>
  <c r="AU3" i="32" s="1"/>
  <c r="AH3" i="32"/>
  <c r="AG3" i="32"/>
  <c r="BQ3" i="32" s="1"/>
  <c r="AF3" i="32"/>
  <c r="AE3" i="32"/>
  <c r="BP3" i="32" s="1"/>
  <c r="AD3" i="32"/>
  <c r="BO3" i="32" s="1"/>
  <c r="AC3" i="32"/>
  <c r="AB3" i="32"/>
  <c r="AA3" i="32"/>
  <c r="Z3" i="32"/>
  <c r="Y3" i="32"/>
  <c r="X3" i="32"/>
  <c r="W3" i="32"/>
  <c r="V3" i="32"/>
  <c r="U3" i="32"/>
  <c r="T3" i="32"/>
  <c r="S3" i="32"/>
  <c r="R3" i="32"/>
  <c r="BJ2" i="32"/>
  <c r="BI2" i="32"/>
  <c r="BH2" i="32"/>
  <c r="BG2" i="32"/>
  <c r="BF2" i="32"/>
  <c r="BE2" i="32"/>
  <c r="BD2" i="32"/>
  <c r="BC2" i="32"/>
  <c r="BB2" i="32"/>
  <c r="BA2" i="32"/>
  <c r="AZ2" i="32"/>
  <c r="AY2" i="32"/>
  <c r="AT2" i="32"/>
  <c r="AT102" i="32" s="1"/>
  <c r="AS2" i="32"/>
  <c r="AR2" i="32"/>
  <c r="AQ2" i="32"/>
  <c r="AP2" i="32"/>
  <c r="AP102" i="32" s="1"/>
  <c r="AO2" i="32"/>
  <c r="AN2" i="32"/>
  <c r="AM2" i="32"/>
  <c r="AL2" i="32"/>
  <c r="AK2" i="32"/>
  <c r="AJ2" i="32"/>
  <c r="AI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V102" i="32" s="1"/>
  <c r="U2" i="32"/>
  <c r="T2" i="32"/>
  <c r="S2" i="32"/>
  <c r="R2" i="32"/>
  <c r="R102" i="32" s="1"/>
  <c r="BO5" i="33" l="1"/>
  <c r="BR5" i="33" s="1"/>
  <c r="BK5" i="33"/>
  <c r="BO9" i="33"/>
  <c r="BR9" i="33" s="1"/>
  <c r="BK9" i="33"/>
  <c r="BO13" i="33"/>
  <c r="BR13" i="33" s="1"/>
  <c r="BK13" i="33"/>
  <c r="BO17" i="33"/>
  <c r="BR17" i="33" s="1"/>
  <c r="BK17" i="33"/>
  <c r="BO21" i="33"/>
  <c r="BR21" i="33" s="1"/>
  <c r="BK21" i="33"/>
  <c r="BO25" i="33"/>
  <c r="BR25" i="33" s="1"/>
  <c r="BK25" i="33"/>
  <c r="BO42" i="33"/>
  <c r="BR42" i="33" s="1"/>
  <c r="BK42" i="33"/>
  <c r="BN42" i="33" s="1"/>
  <c r="AX42" i="33"/>
  <c r="AW42" i="33"/>
  <c r="BM43" i="33"/>
  <c r="BQ43" i="33"/>
  <c r="AW43" i="33"/>
  <c r="AV43" i="33"/>
  <c r="AC102" i="33"/>
  <c r="AC103" i="33"/>
  <c r="AG102" i="33"/>
  <c r="AG103" i="33"/>
  <c r="AK102" i="33"/>
  <c r="AK103" i="33" s="1"/>
  <c r="AV2" i="33"/>
  <c r="BQ2" i="33"/>
  <c r="BP4" i="33"/>
  <c r="BL4" i="33"/>
  <c r="AX5" i="33"/>
  <c r="BP8" i="33"/>
  <c r="BL8" i="33"/>
  <c r="BN8" i="33" s="1"/>
  <c r="AX9" i="33"/>
  <c r="BP12" i="33"/>
  <c r="BL12" i="33"/>
  <c r="AX13" i="33"/>
  <c r="BP16" i="33"/>
  <c r="BL16" i="33"/>
  <c r="AX17" i="33"/>
  <c r="BP20" i="33"/>
  <c r="BL20" i="33"/>
  <c r="AX21" i="33"/>
  <c r="BP24" i="33"/>
  <c r="BL24" i="33"/>
  <c r="BN24" i="33" s="1"/>
  <c r="AX25" i="33"/>
  <c r="BP28" i="33"/>
  <c r="BL28" i="33"/>
  <c r="AX29" i="33"/>
  <c r="BM31" i="33"/>
  <c r="BQ31" i="33"/>
  <c r="BM33" i="33"/>
  <c r="BQ33" i="33"/>
  <c r="AV33" i="33"/>
  <c r="AW33" i="33"/>
  <c r="AW35" i="33"/>
  <c r="BM39" i="33"/>
  <c r="BQ39" i="33"/>
  <c r="AW39" i="33"/>
  <c r="AV39" i="33"/>
  <c r="BR51" i="33"/>
  <c r="AX3" i="33"/>
  <c r="AX7" i="33"/>
  <c r="AX11" i="33"/>
  <c r="AX15" i="33"/>
  <c r="AX19" i="33"/>
  <c r="AX23" i="33"/>
  <c r="AX27" i="33"/>
  <c r="BO29" i="33"/>
  <c r="BN43" i="33"/>
  <c r="BR2" i="33"/>
  <c r="AV3" i="33"/>
  <c r="BR4" i="33"/>
  <c r="BR6" i="33"/>
  <c r="AV7" i="33"/>
  <c r="BR8" i="33"/>
  <c r="BR10" i="33"/>
  <c r="AV11" i="33"/>
  <c r="BR12" i="33"/>
  <c r="BR14" i="33"/>
  <c r="AV15" i="33"/>
  <c r="BR16" i="33"/>
  <c r="BR18" i="33"/>
  <c r="AV19" i="33"/>
  <c r="BR20" i="33"/>
  <c r="BR22" i="33"/>
  <c r="AV23" i="33"/>
  <c r="BR24" i="33"/>
  <c r="BR26" i="33"/>
  <c r="AV27" i="33"/>
  <c r="BR28" i="33"/>
  <c r="BM35" i="33"/>
  <c r="BQ35" i="33"/>
  <c r="BM37" i="33"/>
  <c r="BQ37" i="33"/>
  <c r="AV37" i="33"/>
  <c r="AW37" i="33"/>
  <c r="BN39" i="33"/>
  <c r="AV44" i="33"/>
  <c r="BO46" i="33"/>
  <c r="BK46" i="33"/>
  <c r="AX46" i="33"/>
  <c r="AW46" i="33"/>
  <c r="BR55" i="33"/>
  <c r="BR59" i="33"/>
  <c r="BR63" i="33"/>
  <c r="BR67" i="33"/>
  <c r="BM71" i="33"/>
  <c r="BQ71" i="33"/>
  <c r="AV71" i="33"/>
  <c r="AW71" i="33"/>
  <c r="BM77" i="33"/>
  <c r="BQ77" i="33"/>
  <c r="BM79" i="33"/>
  <c r="BQ79" i="33"/>
  <c r="AV79" i="33"/>
  <c r="AW79" i="33"/>
  <c r="BM85" i="33"/>
  <c r="BQ85" i="33"/>
  <c r="J121" i="33"/>
  <c r="N121" i="33" s="1"/>
  <c r="J120" i="33"/>
  <c r="N120" i="33" s="1"/>
  <c r="J118" i="33"/>
  <c r="N118" i="33" s="1"/>
  <c r="J117" i="33"/>
  <c r="N117" i="33" s="1"/>
  <c r="K120" i="33"/>
  <c r="O120" i="33" s="1"/>
  <c r="K118" i="33"/>
  <c r="O118" i="33" s="1"/>
  <c r="K121" i="33"/>
  <c r="O121" i="33" s="1"/>
  <c r="K117" i="33"/>
  <c r="O117" i="33" s="1"/>
  <c r="R102" i="33"/>
  <c r="V102" i="33"/>
  <c r="Z102" i="33"/>
  <c r="Z103" i="33" s="1"/>
  <c r="AD102" i="33"/>
  <c r="AD103" i="33" s="1"/>
  <c r="AH102" i="33"/>
  <c r="AH103" i="33" s="1"/>
  <c r="AL102" i="33"/>
  <c r="AL103" i="33"/>
  <c r="AP102" i="33"/>
  <c r="AT102" i="33"/>
  <c r="AX2" i="33"/>
  <c r="BB103" i="33"/>
  <c r="BB102" i="33"/>
  <c r="BF102" i="33"/>
  <c r="BF103" i="33" s="1"/>
  <c r="BJ103" i="33"/>
  <c r="BJ102" i="33"/>
  <c r="AW3" i="33"/>
  <c r="AW102" i="33" s="1"/>
  <c r="BM3" i="33"/>
  <c r="BN3" i="33" s="1"/>
  <c r="AW7" i="33"/>
  <c r="BM7" i="33"/>
  <c r="BN7" i="33" s="1"/>
  <c r="AW11" i="33"/>
  <c r="BM11" i="33"/>
  <c r="BN11" i="33" s="1"/>
  <c r="AW15" i="33"/>
  <c r="BM15" i="33"/>
  <c r="BN15" i="33" s="1"/>
  <c r="AW19" i="33"/>
  <c r="BM19" i="33"/>
  <c r="BN19" i="33" s="1"/>
  <c r="AW23" i="33"/>
  <c r="BM23" i="33"/>
  <c r="BN23" i="33" s="1"/>
  <c r="AW27" i="33"/>
  <c r="BM27" i="33"/>
  <c r="BN27" i="33" s="1"/>
  <c r="BP29" i="33"/>
  <c r="BL29" i="33"/>
  <c r="BN29" i="33" s="1"/>
  <c r="BQ29" i="33"/>
  <c r="AW30" i="33"/>
  <c r="AX31" i="33"/>
  <c r="BN31" i="33"/>
  <c r="BP31" i="33"/>
  <c r="BR31" i="33" s="1"/>
  <c r="AW34" i="33"/>
  <c r="AX35" i="33"/>
  <c r="BN35" i="33"/>
  <c r="BP35" i="33"/>
  <c r="BR35" i="33" s="1"/>
  <c r="AW38" i="33"/>
  <c r="AX39" i="33"/>
  <c r="AX43" i="33"/>
  <c r="BN47" i="33"/>
  <c r="BO50" i="33"/>
  <c r="BR50" i="33" s="1"/>
  <c r="BK50" i="33"/>
  <c r="BN51" i="33"/>
  <c r="BO54" i="33"/>
  <c r="BR54" i="33" s="1"/>
  <c r="BK54" i="33"/>
  <c r="BN55" i="33"/>
  <c r="BO58" i="33"/>
  <c r="BR58" i="33" s="1"/>
  <c r="BK58" i="33"/>
  <c r="BN59" i="33"/>
  <c r="BO62" i="33"/>
  <c r="BR62" i="33" s="1"/>
  <c r="BK62" i="33"/>
  <c r="BN63" i="33"/>
  <c r="BO66" i="33"/>
  <c r="BR66" i="33" s="1"/>
  <c r="BK66" i="33"/>
  <c r="BN67" i="33"/>
  <c r="BL74" i="33"/>
  <c r="BL82" i="33"/>
  <c r="BQ91" i="33"/>
  <c r="BM91" i="33"/>
  <c r="AV91" i="33"/>
  <c r="AW91" i="33"/>
  <c r="BO92" i="33"/>
  <c r="BR92" i="33" s="1"/>
  <c r="BK92" i="33"/>
  <c r="AW92" i="33"/>
  <c r="AX92" i="33"/>
  <c r="S102" i="33"/>
  <c r="W102" i="33"/>
  <c r="AA103" i="33"/>
  <c r="AA102" i="33"/>
  <c r="AE102" i="33"/>
  <c r="AE103" i="33" s="1"/>
  <c r="AI102" i="33"/>
  <c r="AM102" i="33"/>
  <c r="AQ102" i="33"/>
  <c r="AW4" i="33"/>
  <c r="BM4" i="33"/>
  <c r="BN4" i="33" s="1"/>
  <c r="AW8" i="33"/>
  <c r="BM8" i="33"/>
  <c r="AW12" i="33"/>
  <c r="BM12" i="33"/>
  <c r="BN12" i="33" s="1"/>
  <c r="AW16" i="33"/>
  <c r="BM16" i="33"/>
  <c r="BN16" i="33" s="1"/>
  <c r="AW20" i="33"/>
  <c r="BM20" i="33"/>
  <c r="BN20" i="33" s="1"/>
  <c r="AW24" i="33"/>
  <c r="BM24" i="33"/>
  <c r="AW28" i="33"/>
  <c r="BM28" i="33"/>
  <c r="BN28" i="33" s="1"/>
  <c r="AX32" i="33"/>
  <c r="BO32" i="33"/>
  <c r="BR32" i="33" s="1"/>
  <c r="BP33" i="33"/>
  <c r="BR33" i="33" s="1"/>
  <c r="BL33" i="33"/>
  <c r="BN33" i="33" s="1"/>
  <c r="AX36" i="33"/>
  <c r="BO36" i="33"/>
  <c r="BR36" i="33" s="1"/>
  <c r="BP37" i="33"/>
  <c r="BR37" i="33" s="1"/>
  <c r="BL37" i="33"/>
  <c r="BN37" i="33" s="1"/>
  <c r="AX40" i="33"/>
  <c r="BP41" i="33"/>
  <c r="BR41" i="33" s="1"/>
  <c r="BL41" i="33"/>
  <c r="BN41" i="33" s="1"/>
  <c r="AX44" i="33"/>
  <c r="BP45" i="33"/>
  <c r="BR45" i="33" s="1"/>
  <c r="BL45" i="33"/>
  <c r="BN45" i="33" s="1"/>
  <c r="BP49" i="33"/>
  <c r="BR49" i="33" s="1"/>
  <c r="BL49" i="33"/>
  <c r="BP53" i="33"/>
  <c r="BR53" i="33" s="1"/>
  <c r="BL53" i="33"/>
  <c r="BP57" i="33"/>
  <c r="BR57" i="33" s="1"/>
  <c r="BL57" i="33"/>
  <c r="BP61" i="33"/>
  <c r="BR61" i="33" s="1"/>
  <c r="BL61" i="33"/>
  <c r="BP65" i="33"/>
  <c r="BR65" i="33" s="1"/>
  <c r="BL65" i="33"/>
  <c r="BP69" i="33"/>
  <c r="BR69" i="33" s="1"/>
  <c r="BL69" i="33"/>
  <c r="BM73" i="33"/>
  <c r="BQ73" i="33"/>
  <c r="BM75" i="33"/>
  <c r="BQ75" i="33"/>
  <c r="AV75" i="33"/>
  <c r="AW75" i="33"/>
  <c r="AW77" i="33"/>
  <c r="BM81" i="33"/>
  <c r="BQ81" i="33"/>
  <c r="BM83" i="33"/>
  <c r="BQ83" i="33"/>
  <c r="AV83" i="33"/>
  <c r="AW83" i="33"/>
  <c r="AW85" i="33"/>
  <c r="AU90" i="33"/>
  <c r="AV90" i="33"/>
  <c r="AX90" i="33"/>
  <c r="T102" i="33"/>
  <c r="X102" i="33"/>
  <c r="AB102" i="33"/>
  <c r="AB103" i="33" s="1"/>
  <c r="AF102" i="33"/>
  <c r="AF103" i="33"/>
  <c r="AJ102" i="33"/>
  <c r="AN102" i="33"/>
  <c r="AR102" i="33"/>
  <c r="BM5" i="33"/>
  <c r="BM9" i="33"/>
  <c r="BM13" i="33"/>
  <c r="BM17" i="33"/>
  <c r="BM21" i="33"/>
  <c r="BM25" i="33"/>
  <c r="BO30" i="33"/>
  <c r="BR30" i="33" s="1"/>
  <c r="BK30" i="33"/>
  <c r="BN30" i="33" s="1"/>
  <c r="BO34" i="33"/>
  <c r="BR34" i="33" s="1"/>
  <c r="BK34" i="33"/>
  <c r="BN34" i="33" s="1"/>
  <c r="BO38" i="33"/>
  <c r="BR38" i="33" s="1"/>
  <c r="BK38" i="33"/>
  <c r="BN38" i="33" s="1"/>
  <c r="BR39" i="33"/>
  <c r="BR40" i="33"/>
  <c r="BR43" i="33"/>
  <c r="BR44" i="33"/>
  <c r="BQ46" i="33"/>
  <c r="BM46" i="33"/>
  <c r="BR48" i="33"/>
  <c r="BR52" i="33"/>
  <c r="BN53" i="33"/>
  <c r="BR56" i="33"/>
  <c r="BR60" i="33"/>
  <c r="BN61" i="33"/>
  <c r="BR64" i="33"/>
  <c r="BR68" i="33"/>
  <c r="BN69" i="33"/>
  <c r="BN75" i="33"/>
  <c r="BN83" i="33"/>
  <c r="BM32" i="33"/>
  <c r="BN32" i="33" s="1"/>
  <c r="BM36" i="33"/>
  <c r="BN36" i="33" s="1"/>
  <c r="AW40" i="33"/>
  <c r="BM40" i="33"/>
  <c r="BN40" i="33" s="1"/>
  <c r="AW44" i="33"/>
  <c r="BM44" i="33"/>
  <c r="BN44" i="33" s="1"/>
  <c r="AW48" i="33"/>
  <c r="BM48" i="33"/>
  <c r="BN48" i="33" s="1"/>
  <c r="AW52" i="33"/>
  <c r="BM52" i="33"/>
  <c r="BN52" i="33" s="1"/>
  <c r="AW56" i="33"/>
  <c r="BM56" i="33"/>
  <c r="BN56" i="33" s="1"/>
  <c r="AW60" i="33"/>
  <c r="BM60" i="33"/>
  <c r="BN60" i="33" s="1"/>
  <c r="AW64" i="33"/>
  <c r="BM64" i="33"/>
  <c r="BN64" i="33" s="1"/>
  <c r="AW68" i="33"/>
  <c r="BM68" i="33"/>
  <c r="BN68" i="33" s="1"/>
  <c r="AW72" i="33"/>
  <c r="AX73" i="33"/>
  <c r="BN73" i="33"/>
  <c r="BP73" i="33"/>
  <c r="BR73" i="33" s="1"/>
  <c r="AW76" i="33"/>
  <c r="AX77" i="33"/>
  <c r="BN77" i="33"/>
  <c r="BP77" i="33"/>
  <c r="BR77" i="33" s="1"/>
  <c r="AW80" i="33"/>
  <c r="AX81" i="33"/>
  <c r="BN81" i="33"/>
  <c r="BP81" i="33"/>
  <c r="BR81" i="33" s="1"/>
  <c r="AW84" i="33"/>
  <c r="AX85" i="33"/>
  <c r="BN85" i="33"/>
  <c r="BP85" i="33"/>
  <c r="BR85" i="33" s="1"/>
  <c r="AU86" i="33"/>
  <c r="AU102" i="33" s="1"/>
  <c r="AX86" i="33"/>
  <c r="BO88" i="33"/>
  <c r="BR88" i="33" s="1"/>
  <c r="BK88" i="33"/>
  <c r="BP89" i="33"/>
  <c r="BR89" i="33" s="1"/>
  <c r="BL89" i="33"/>
  <c r="AW89" i="33"/>
  <c r="BQ89" i="33"/>
  <c r="BM41" i="33"/>
  <c r="BM45" i="33"/>
  <c r="AW49" i="33"/>
  <c r="BM49" i="33"/>
  <c r="BN49" i="33" s="1"/>
  <c r="AW53" i="33"/>
  <c r="BM53" i="33"/>
  <c r="AW57" i="33"/>
  <c r="BM57" i="33"/>
  <c r="BN57" i="33" s="1"/>
  <c r="AW61" i="33"/>
  <c r="BM61" i="33"/>
  <c r="AW65" i="33"/>
  <c r="BM65" i="33"/>
  <c r="BN65" i="33" s="1"/>
  <c r="AW69" i="33"/>
  <c r="BM69" i="33"/>
  <c r="AX70" i="33"/>
  <c r="BO70" i="33"/>
  <c r="BR70" i="33" s="1"/>
  <c r="BP71" i="33"/>
  <c r="BR71" i="33" s="1"/>
  <c r="BL71" i="33"/>
  <c r="BN71" i="33" s="1"/>
  <c r="AX74" i="33"/>
  <c r="BO74" i="33"/>
  <c r="BR74" i="33" s="1"/>
  <c r="BP75" i="33"/>
  <c r="BR75" i="33" s="1"/>
  <c r="BL75" i="33"/>
  <c r="AX78" i="33"/>
  <c r="BO78" i="33"/>
  <c r="BR78" i="33" s="1"/>
  <c r="BP79" i="33"/>
  <c r="BR79" i="33" s="1"/>
  <c r="BL79" i="33"/>
  <c r="BN79" i="33" s="1"/>
  <c r="AX82" i="33"/>
  <c r="BO82" i="33"/>
  <c r="BR82" i="33" s="1"/>
  <c r="BP83" i="33"/>
  <c r="BR83" i="33" s="1"/>
  <c r="BL83" i="33"/>
  <c r="AV88" i="33"/>
  <c r="BN89" i="33"/>
  <c r="BM50" i="33"/>
  <c r="BM54" i="33"/>
  <c r="BM58" i="33"/>
  <c r="BM62" i="33"/>
  <c r="BM66" i="33"/>
  <c r="BO72" i="33"/>
  <c r="BR72" i="33" s="1"/>
  <c r="BK72" i="33"/>
  <c r="BN72" i="33" s="1"/>
  <c r="BO76" i="33"/>
  <c r="BR76" i="33" s="1"/>
  <c r="BK76" i="33"/>
  <c r="BN76" i="33" s="1"/>
  <c r="BO80" i="33"/>
  <c r="BR80" i="33" s="1"/>
  <c r="BK80" i="33"/>
  <c r="BN80" i="33" s="1"/>
  <c r="BO84" i="33"/>
  <c r="BR84" i="33" s="1"/>
  <c r="BK84" i="33"/>
  <c r="BN84" i="33" s="1"/>
  <c r="BO86" i="33"/>
  <c r="BR86" i="33" s="1"/>
  <c r="BK86" i="33"/>
  <c r="BN86" i="33" s="1"/>
  <c r="BP87" i="33"/>
  <c r="BR87" i="33" s="1"/>
  <c r="BL87" i="33"/>
  <c r="BN87" i="33" s="1"/>
  <c r="AX88" i="33"/>
  <c r="BR95" i="33"/>
  <c r="BM70" i="33"/>
  <c r="BN70" i="33" s="1"/>
  <c r="BM74" i="33"/>
  <c r="BN74" i="33" s="1"/>
  <c r="BM78" i="33"/>
  <c r="BN78" i="33" s="1"/>
  <c r="BM82" i="33"/>
  <c r="BN82" i="33" s="1"/>
  <c r="BM86" i="33"/>
  <c r="BQ90" i="33"/>
  <c r="BM90" i="33"/>
  <c r="BL90" i="33"/>
  <c r="AV92" i="33"/>
  <c r="BR94" i="33"/>
  <c r="AX94" i="33"/>
  <c r="BO96" i="33"/>
  <c r="BR96" i="33" s="1"/>
  <c r="BK96" i="33"/>
  <c r="BR98" i="33"/>
  <c r="AX98" i="33"/>
  <c r="BO100" i="33"/>
  <c r="BR100" i="33" s="1"/>
  <c r="BK100" i="33"/>
  <c r="BN100" i="33" s="1"/>
  <c r="BO90" i="33"/>
  <c r="BR90" i="33" s="1"/>
  <c r="BK90" i="33"/>
  <c r="BP91" i="33"/>
  <c r="BL91" i="33"/>
  <c r="BN91" i="33" s="1"/>
  <c r="BR91" i="33"/>
  <c r="BP95" i="33"/>
  <c r="BL95" i="33"/>
  <c r="BP99" i="33"/>
  <c r="BR99" i="33" s="1"/>
  <c r="BL99" i="33"/>
  <c r="BN99" i="33" s="1"/>
  <c r="BR101" i="33"/>
  <c r="BM88" i="33"/>
  <c r="BR93" i="33"/>
  <c r="BR97" i="33"/>
  <c r="Q107" i="33"/>
  <c r="K119" i="33" s="1"/>
  <c r="O119" i="33" s="1"/>
  <c r="Q108" i="33"/>
  <c r="I122" i="33" s="1"/>
  <c r="M122" i="33" s="1"/>
  <c r="I121" i="33"/>
  <c r="M121" i="33" s="1"/>
  <c r="I120" i="33"/>
  <c r="M120" i="33" s="1"/>
  <c r="I118" i="33"/>
  <c r="M118" i="33" s="1"/>
  <c r="I117" i="33"/>
  <c r="M117" i="33" s="1"/>
  <c r="AW94" i="33"/>
  <c r="BM94" i="33"/>
  <c r="AV95" i="33"/>
  <c r="AU96" i="33"/>
  <c r="AW98" i="33"/>
  <c r="BM98" i="33"/>
  <c r="AV99" i="33"/>
  <c r="AU100" i="33"/>
  <c r="H117" i="33"/>
  <c r="L117" i="33" s="1"/>
  <c r="H118" i="33"/>
  <c r="L118" i="33" s="1"/>
  <c r="H120" i="33"/>
  <c r="L120" i="33" s="1"/>
  <c r="H121" i="33"/>
  <c r="L121" i="33" s="1"/>
  <c r="BM95" i="33"/>
  <c r="BN95" i="33" s="1"/>
  <c r="BM99" i="33"/>
  <c r="BK101" i="33"/>
  <c r="BM92" i="33"/>
  <c r="BL93" i="33"/>
  <c r="BN93" i="33" s="1"/>
  <c r="BK94" i="33"/>
  <c r="BM96" i="33"/>
  <c r="BL97" i="33"/>
  <c r="BN97" i="33" s="1"/>
  <c r="BK98" i="33"/>
  <c r="BN98" i="33" s="1"/>
  <c r="BM100" i="33"/>
  <c r="BL101" i="33"/>
  <c r="P107" i="32"/>
  <c r="I118" i="32" s="1"/>
  <c r="M118" i="32" s="1"/>
  <c r="I117" i="32"/>
  <c r="M117" i="32" s="1"/>
  <c r="I121" i="32"/>
  <c r="M121" i="32" s="1"/>
  <c r="K118" i="32"/>
  <c r="J118" i="32"/>
  <c r="N118" i="32" s="1"/>
  <c r="J121" i="32"/>
  <c r="N121" i="32" s="1"/>
  <c r="K121" i="32"/>
  <c r="K120" i="32"/>
  <c r="H118" i="32"/>
  <c r="L118" i="32" s="1"/>
  <c r="H121" i="32"/>
  <c r="L121" i="32" s="1"/>
  <c r="H117" i="32"/>
  <c r="L117" i="32" s="1"/>
  <c r="J120" i="32"/>
  <c r="N120" i="32" s="1"/>
  <c r="J117" i="32"/>
  <c r="N117" i="32" s="1"/>
  <c r="I120" i="32"/>
  <c r="M120" i="32" s="1"/>
  <c r="K117" i="32"/>
  <c r="H120" i="32"/>
  <c r="L120" i="32" s="1"/>
  <c r="K119" i="32"/>
  <c r="J119" i="32"/>
  <c r="N119" i="32" s="1"/>
  <c r="BR6" i="32"/>
  <c r="BR10" i="32"/>
  <c r="BR3" i="32"/>
  <c r="AW7" i="32"/>
  <c r="BQ7" i="32"/>
  <c r="BR7" i="32" s="1"/>
  <c r="AV8" i="32"/>
  <c r="AX10" i="32"/>
  <c r="BK11" i="32"/>
  <c r="BM16" i="32"/>
  <c r="BM20" i="32"/>
  <c r="BM24" i="32"/>
  <c r="BM28" i="32"/>
  <c r="BM32" i="32"/>
  <c r="BM36" i="32"/>
  <c r="BM40" i="32"/>
  <c r="BM44" i="32"/>
  <c r="BM48" i="32"/>
  <c r="BM52" i="32"/>
  <c r="BR57" i="32"/>
  <c r="BQ71" i="32"/>
  <c r="BM71" i="32"/>
  <c r="AW71" i="32"/>
  <c r="AV71" i="32"/>
  <c r="AD103" i="32"/>
  <c r="AD102" i="32"/>
  <c r="AH103" i="32"/>
  <c r="AH102" i="32"/>
  <c r="BB103" i="32"/>
  <c r="BB102" i="32"/>
  <c r="AW3" i="32"/>
  <c r="BM3" i="32"/>
  <c r="S102" i="32"/>
  <c r="W102" i="32"/>
  <c r="AA102" i="32"/>
  <c r="AA103" i="32" s="1"/>
  <c r="AE103" i="32"/>
  <c r="AE102" i="32"/>
  <c r="AI102" i="32"/>
  <c r="AM102" i="32"/>
  <c r="AQ102" i="32"/>
  <c r="AU2" i="32"/>
  <c r="BK2" i="32"/>
  <c r="BO2" i="32"/>
  <c r="BM4" i="32"/>
  <c r="BL5" i="32"/>
  <c r="BN5" i="32" s="1"/>
  <c r="BK6" i="32"/>
  <c r="BM8" i="32"/>
  <c r="BL9" i="32"/>
  <c r="BN9" i="32" s="1"/>
  <c r="BK10" i="32"/>
  <c r="BP14" i="32"/>
  <c r="BR14" i="32" s="1"/>
  <c r="BO16" i="32"/>
  <c r="BR16" i="32" s="1"/>
  <c r="BK16" i="32"/>
  <c r="BP18" i="32"/>
  <c r="BR18" i="32" s="1"/>
  <c r="BO20" i="32"/>
  <c r="BR20" i="32" s="1"/>
  <c r="BK20" i="32"/>
  <c r="BP22" i="32"/>
  <c r="BR22" i="32" s="1"/>
  <c r="BO24" i="32"/>
  <c r="BR24" i="32" s="1"/>
  <c r="BK24" i="32"/>
  <c r="BP26" i="32"/>
  <c r="BR26" i="32" s="1"/>
  <c r="BO28" i="32"/>
  <c r="BR28" i="32" s="1"/>
  <c r="BK28" i="32"/>
  <c r="BP30" i="32"/>
  <c r="BR30" i="32" s="1"/>
  <c r="BO32" i="32"/>
  <c r="BR32" i="32" s="1"/>
  <c r="BK32" i="32"/>
  <c r="BP34" i="32"/>
  <c r="BR34" i="32" s="1"/>
  <c r="BO36" i="32"/>
  <c r="BR36" i="32" s="1"/>
  <c r="BK36" i="32"/>
  <c r="BP38" i="32"/>
  <c r="BR38" i="32" s="1"/>
  <c r="BO40" i="32"/>
  <c r="BR40" i="32" s="1"/>
  <c r="BK40" i="32"/>
  <c r="BP42" i="32"/>
  <c r="BR42" i="32" s="1"/>
  <c r="BO44" i="32"/>
  <c r="BR44" i="32" s="1"/>
  <c r="BK44" i="32"/>
  <c r="BP46" i="32"/>
  <c r="BR46" i="32" s="1"/>
  <c r="BO48" i="32"/>
  <c r="BR48" i="32" s="1"/>
  <c r="BK48" i="32"/>
  <c r="BP50" i="32"/>
  <c r="BR50" i="32" s="1"/>
  <c r="BO52" i="32"/>
  <c r="BR52" i="32" s="1"/>
  <c r="BK52" i="32"/>
  <c r="BP54" i="32"/>
  <c r="BR54" i="32" s="1"/>
  <c r="BQ67" i="32"/>
  <c r="BM67" i="32"/>
  <c r="AW67" i="32"/>
  <c r="AV67" i="32"/>
  <c r="BF103" i="32"/>
  <c r="BF102" i="32"/>
  <c r="AV4" i="32"/>
  <c r="T102" i="32"/>
  <c r="X102" i="32"/>
  <c r="AB102" i="32"/>
  <c r="AB103" i="32" s="1"/>
  <c r="AF102" i="32"/>
  <c r="AF103" i="32"/>
  <c r="AJ102" i="32"/>
  <c r="AN102" i="32"/>
  <c r="AR102" i="32"/>
  <c r="AV2" i="32"/>
  <c r="BL2" i="32"/>
  <c r="BP2" i="32"/>
  <c r="BK3" i="32"/>
  <c r="BM5" i="32"/>
  <c r="BL6" i="32"/>
  <c r="BK7" i="32"/>
  <c r="BM9" i="32"/>
  <c r="BL10" i="32"/>
  <c r="BQ12" i="32"/>
  <c r="AW16" i="32"/>
  <c r="AW20" i="32"/>
  <c r="AW24" i="32"/>
  <c r="AW28" i="32"/>
  <c r="AW32" i="32"/>
  <c r="AW36" i="32"/>
  <c r="AW40" i="32"/>
  <c r="AW44" i="32"/>
  <c r="AW48" i="32"/>
  <c r="AW52" i="32"/>
  <c r="BO55" i="32"/>
  <c r="BR55" i="32" s="1"/>
  <c r="BK55" i="32"/>
  <c r="BN55" i="32" s="1"/>
  <c r="AX57" i="32"/>
  <c r="BO59" i="32"/>
  <c r="BK59" i="32"/>
  <c r="BN59" i="32" s="1"/>
  <c r="AW59" i="32"/>
  <c r="BQ59" i="32"/>
  <c r="BP61" i="32"/>
  <c r="BR61" i="32" s="1"/>
  <c r="BL61" i="32"/>
  <c r="BN61" i="32" s="1"/>
  <c r="BQ63" i="32"/>
  <c r="BR63" i="32" s="1"/>
  <c r="BM63" i="32"/>
  <c r="AW63" i="32"/>
  <c r="AV63" i="32"/>
  <c r="BR65" i="32"/>
  <c r="BP69" i="32"/>
  <c r="BR69" i="32" s="1"/>
  <c r="BL69" i="32"/>
  <c r="BN69" i="32" s="1"/>
  <c r="BO76" i="32"/>
  <c r="BR76" i="32" s="1"/>
  <c r="BK76" i="32"/>
  <c r="BN76" i="32" s="1"/>
  <c r="AX76" i="32"/>
  <c r="AW76" i="32"/>
  <c r="BM77" i="32"/>
  <c r="BQ77" i="32"/>
  <c r="AW77" i="32"/>
  <c r="AV77" i="32"/>
  <c r="AU78" i="32"/>
  <c r="AV78" i="32"/>
  <c r="Z102" i="32"/>
  <c r="Z103" i="32" s="1"/>
  <c r="AL103" i="32"/>
  <c r="AL102" i="32"/>
  <c r="AX2" i="32"/>
  <c r="BJ103" i="32"/>
  <c r="BJ102" i="32"/>
  <c r="AX6" i="32"/>
  <c r="U102" i="32"/>
  <c r="Y102" i="32"/>
  <c r="AC102" i="32"/>
  <c r="AC103" i="32" s="1"/>
  <c r="AG102" i="32"/>
  <c r="AG103" i="32"/>
  <c r="AK103" i="32"/>
  <c r="AK102" i="32"/>
  <c r="AO102" i="32"/>
  <c r="AS102" i="32"/>
  <c r="AW2" i="32"/>
  <c r="BM2" i="32"/>
  <c r="BQ2" i="32"/>
  <c r="BL3" i="32"/>
  <c r="BK4" i="32"/>
  <c r="BN4" i="32" s="1"/>
  <c r="BM6" i="32"/>
  <c r="BL7" i="32"/>
  <c r="BK8" i="32"/>
  <c r="BN8" i="32" s="1"/>
  <c r="BM10" i="32"/>
  <c r="AX11" i="32"/>
  <c r="BP12" i="32"/>
  <c r="BR12" i="32" s="1"/>
  <c r="BL12" i="32"/>
  <c r="BN12" i="32" s="1"/>
  <c r="AX14" i="32"/>
  <c r="BP15" i="32"/>
  <c r="BR15" i="32" s="1"/>
  <c r="BL15" i="32"/>
  <c r="BN15" i="32" s="1"/>
  <c r="AX18" i="32"/>
  <c r="BP19" i="32"/>
  <c r="BR19" i="32" s="1"/>
  <c r="BL19" i="32"/>
  <c r="BN19" i="32" s="1"/>
  <c r="AX22" i="32"/>
  <c r="BP23" i="32"/>
  <c r="BR23" i="32" s="1"/>
  <c r="BL23" i="32"/>
  <c r="BN23" i="32" s="1"/>
  <c r="AX26" i="32"/>
  <c r="BP27" i="32"/>
  <c r="BR27" i="32" s="1"/>
  <c r="BL27" i="32"/>
  <c r="BN27" i="32" s="1"/>
  <c r="AX30" i="32"/>
  <c r="BP31" i="32"/>
  <c r="BR31" i="32" s="1"/>
  <c r="BL31" i="32"/>
  <c r="BN31" i="32" s="1"/>
  <c r="AX34" i="32"/>
  <c r="BP35" i="32"/>
  <c r="BR35" i="32" s="1"/>
  <c r="BL35" i="32"/>
  <c r="BN35" i="32" s="1"/>
  <c r="AX38" i="32"/>
  <c r="BP39" i="32"/>
  <c r="BR39" i="32" s="1"/>
  <c r="BL39" i="32"/>
  <c r="BN39" i="32" s="1"/>
  <c r="AX42" i="32"/>
  <c r="BP43" i="32"/>
  <c r="BR43" i="32" s="1"/>
  <c r="BL43" i="32"/>
  <c r="BN43" i="32" s="1"/>
  <c r="AX46" i="32"/>
  <c r="BP47" i="32"/>
  <c r="BR47" i="32" s="1"/>
  <c r="BL47" i="32"/>
  <c r="BN47" i="32" s="1"/>
  <c r="AX50" i="32"/>
  <c r="BP51" i="32"/>
  <c r="BR51" i="32" s="1"/>
  <c r="BL51" i="32"/>
  <c r="BN51" i="32" s="1"/>
  <c r="AX54" i="32"/>
  <c r="BP58" i="32"/>
  <c r="BR58" i="32" s="1"/>
  <c r="BL58" i="32"/>
  <c r="BN58" i="32" s="1"/>
  <c r="AX59" i="32"/>
  <c r="BL60" i="32"/>
  <c r="AW62" i="32"/>
  <c r="BP65" i="32"/>
  <c r="BL65" i="32"/>
  <c r="BN65" i="32" s="1"/>
  <c r="H119" i="32"/>
  <c r="L119" i="32" s="1"/>
  <c r="I119" i="32"/>
  <c r="M119" i="32" s="1"/>
  <c r="I122" i="32"/>
  <c r="M122" i="32" s="1"/>
  <c r="BR64" i="32"/>
  <c r="BM66" i="32"/>
  <c r="BR67" i="32"/>
  <c r="BR68" i="32"/>
  <c r="BM70" i="32"/>
  <c r="BR71" i="32"/>
  <c r="BR72" i="32"/>
  <c r="AU82" i="32"/>
  <c r="AV82" i="32"/>
  <c r="BM14" i="32"/>
  <c r="BN14" i="32" s="1"/>
  <c r="BM18" i="32"/>
  <c r="BN18" i="32" s="1"/>
  <c r="BM22" i="32"/>
  <c r="BN22" i="32" s="1"/>
  <c r="BM26" i="32"/>
  <c r="BN26" i="32" s="1"/>
  <c r="BM30" i="32"/>
  <c r="BN30" i="32" s="1"/>
  <c r="BM34" i="32"/>
  <c r="BN34" i="32" s="1"/>
  <c r="BM38" i="32"/>
  <c r="BN38" i="32" s="1"/>
  <c r="BM42" i="32"/>
  <c r="BN42" i="32" s="1"/>
  <c r="BM46" i="32"/>
  <c r="BN46" i="32" s="1"/>
  <c r="BM50" i="32"/>
  <c r="BN50" i="32" s="1"/>
  <c r="BM54" i="32"/>
  <c r="BN54" i="32" s="1"/>
  <c r="BR56" i="32"/>
  <c r="BQ60" i="32"/>
  <c r="BR60" i="32" s="1"/>
  <c r="BM60" i="32"/>
  <c r="BO62" i="32"/>
  <c r="BR62" i="32" s="1"/>
  <c r="BK62" i="32"/>
  <c r="BO66" i="32"/>
  <c r="BR66" i="32" s="1"/>
  <c r="BK66" i="32"/>
  <c r="BO70" i="32"/>
  <c r="BR70" i="32" s="1"/>
  <c r="BK70" i="32"/>
  <c r="AU72" i="32"/>
  <c r="BN77" i="32"/>
  <c r="BO80" i="32"/>
  <c r="BR80" i="32" s="1"/>
  <c r="BK80" i="32"/>
  <c r="AW80" i="32"/>
  <c r="AX80" i="32"/>
  <c r="AU86" i="32"/>
  <c r="AV86" i="32"/>
  <c r="BL91" i="32"/>
  <c r="BP91" i="32"/>
  <c r="BR91" i="32" s="1"/>
  <c r="BQ101" i="32"/>
  <c r="BM101" i="32"/>
  <c r="BM11" i="32"/>
  <c r="BK13" i="32"/>
  <c r="BN13" i="32" s="1"/>
  <c r="BM15" i="32"/>
  <c r="BL16" i="32"/>
  <c r="BK17" i="32"/>
  <c r="BN17" i="32" s="1"/>
  <c r="BM19" i="32"/>
  <c r="BL20" i="32"/>
  <c r="BK21" i="32"/>
  <c r="BN21" i="32" s="1"/>
  <c r="BM23" i="32"/>
  <c r="BL24" i="32"/>
  <c r="BK25" i="32"/>
  <c r="BN25" i="32" s="1"/>
  <c r="BM27" i="32"/>
  <c r="BL28" i="32"/>
  <c r="BK29" i="32"/>
  <c r="BN29" i="32" s="1"/>
  <c r="BM31" i="32"/>
  <c r="BL32" i="32"/>
  <c r="BK33" i="32"/>
  <c r="BN33" i="32" s="1"/>
  <c r="BM35" i="32"/>
  <c r="BL36" i="32"/>
  <c r="BK37" i="32"/>
  <c r="BN37" i="32" s="1"/>
  <c r="BM39" i="32"/>
  <c r="BL40" i="32"/>
  <c r="BK41" i="32"/>
  <c r="BN41" i="32" s="1"/>
  <c r="BM43" i="32"/>
  <c r="BL44" i="32"/>
  <c r="BK45" i="32"/>
  <c r="BN45" i="32" s="1"/>
  <c r="BM47" i="32"/>
  <c r="BL48" i="32"/>
  <c r="BK49" i="32"/>
  <c r="BN49" i="32" s="1"/>
  <c r="BM51" i="32"/>
  <c r="BL52" i="32"/>
  <c r="BK53" i="32"/>
  <c r="BN53" i="32" s="1"/>
  <c r="AX56" i="32"/>
  <c r="BN56" i="32"/>
  <c r="AX60" i="32"/>
  <c r="BN60" i="32"/>
  <c r="BL72" i="32"/>
  <c r="BN72" i="32" s="1"/>
  <c r="BR74" i="32"/>
  <c r="AW74" i="32"/>
  <c r="AX74" i="32"/>
  <c r="BN81" i="32"/>
  <c r="BO84" i="32"/>
  <c r="BR84" i="32" s="1"/>
  <c r="BK84" i="32"/>
  <c r="AW84" i="32"/>
  <c r="AX84" i="32"/>
  <c r="BM64" i="32"/>
  <c r="BN64" i="32" s="1"/>
  <c r="BM68" i="32"/>
  <c r="BN68" i="32" s="1"/>
  <c r="AX77" i="32"/>
  <c r="BP79" i="32"/>
  <c r="BR79" i="32" s="1"/>
  <c r="BL79" i="32"/>
  <c r="BQ81" i="32"/>
  <c r="BP83" i="32"/>
  <c r="BL83" i="32"/>
  <c r="BQ85" i="32"/>
  <c r="BR85" i="32" s="1"/>
  <c r="BP87" i="32"/>
  <c r="BL87" i="32"/>
  <c r="AV97" i="32"/>
  <c r="AW97" i="32"/>
  <c r="BR98" i="32"/>
  <c r="BN100" i="32"/>
  <c r="AW101" i="32"/>
  <c r="BM57" i="32"/>
  <c r="BN57" i="32" s="1"/>
  <c r="BM61" i="32"/>
  <c r="BL62" i="32"/>
  <c r="BK63" i="32"/>
  <c r="BN63" i="32" s="1"/>
  <c r="BM65" i="32"/>
  <c r="BL66" i="32"/>
  <c r="BK67" i="32"/>
  <c r="BN67" i="32" s="1"/>
  <c r="BM69" i="32"/>
  <c r="BL70" i="32"/>
  <c r="BK71" i="32"/>
  <c r="BN71" i="32" s="1"/>
  <c r="AX73" i="32"/>
  <c r="BN73" i="32"/>
  <c r="BP73" i="32"/>
  <c r="BR73" i="32" s="1"/>
  <c r="AX78" i="32"/>
  <c r="BR78" i="32"/>
  <c r="BN79" i="32"/>
  <c r="AX82" i="32"/>
  <c r="BR82" i="32"/>
  <c r="AX86" i="32"/>
  <c r="BR86" i="32"/>
  <c r="BM89" i="32"/>
  <c r="AV93" i="32"/>
  <c r="AW93" i="32"/>
  <c r="BR94" i="32"/>
  <c r="BL99" i="32"/>
  <c r="BP99" i="32"/>
  <c r="BR99" i="32" s="1"/>
  <c r="BP75" i="32"/>
  <c r="BR75" i="32" s="1"/>
  <c r="BL75" i="32"/>
  <c r="BN75" i="32" s="1"/>
  <c r="BR77" i="32"/>
  <c r="BR81" i="32"/>
  <c r="BR83" i="32"/>
  <c r="BR87" i="32"/>
  <c r="AV89" i="32"/>
  <c r="AW89" i="32"/>
  <c r="BL95" i="32"/>
  <c r="BP95" i="32"/>
  <c r="BR95" i="32" s="1"/>
  <c r="BM74" i="32"/>
  <c r="BN74" i="32" s="1"/>
  <c r="AW78" i="32"/>
  <c r="BM78" i="32"/>
  <c r="BN78" i="32" s="1"/>
  <c r="AW82" i="32"/>
  <c r="BM82" i="32"/>
  <c r="BN82" i="32" s="1"/>
  <c r="AW86" i="32"/>
  <c r="BM86" i="32"/>
  <c r="BN86" i="32" s="1"/>
  <c r="BO89" i="32"/>
  <c r="BR89" i="32" s="1"/>
  <c r="BK89" i="32"/>
  <c r="AV90" i="32"/>
  <c r="BO93" i="32"/>
  <c r="BR93" i="32" s="1"/>
  <c r="BK93" i="32"/>
  <c r="BN93" i="32" s="1"/>
  <c r="AV94" i="32"/>
  <c r="BO97" i="32"/>
  <c r="BR97" i="32" s="1"/>
  <c r="BK97" i="32"/>
  <c r="AV98" i="32"/>
  <c r="BO101" i="32"/>
  <c r="BR101" i="32" s="1"/>
  <c r="BK101" i="32"/>
  <c r="H122" i="32"/>
  <c r="L122" i="32" s="1"/>
  <c r="J122" i="32"/>
  <c r="N122" i="32" s="1"/>
  <c r="AW79" i="32"/>
  <c r="BM79" i="32"/>
  <c r="AW83" i="32"/>
  <c r="BM83" i="32"/>
  <c r="BN83" i="32" s="1"/>
  <c r="AW87" i="32"/>
  <c r="BM87" i="32"/>
  <c r="BN87" i="32" s="1"/>
  <c r="BN95" i="32"/>
  <c r="K122" i="32"/>
  <c r="U144" i="32"/>
  <c r="Y144" i="32"/>
  <c r="AC144" i="32"/>
  <c r="AG144" i="32"/>
  <c r="X144" i="32"/>
  <c r="AB144" i="32"/>
  <c r="BM80" i="32"/>
  <c r="BM84" i="32"/>
  <c r="BP88" i="32"/>
  <c r="BR88" i="32" s="1"/>
  <c r="BL88" i="32"/>
  <c r="BN88" i="32" s="1"/>
  <c r="BP92" i="32"/>
  <c r="BR92" i="32" s="1"/>
  <c r="BL92" i="32"/>
  <c r="BN92" i="32" s="1"/>
  <c r="BP96" i="32"/>
  <c r="BR96" i="32" s="1"/>
  <c r="BL96" i="32"/>
  <c r="BN96" i="32" s="1"/>
  <c r="BP100" i="32"/>
  <c r="BR100" i="32" s="1"/>
  <c r="BL100" i="32"/>
  <c r="AW91" i="32"/>
  <c r="BM91" i="32"/>
  <c r="BN91" i="32" s="1"/>
  <c r="AW95" i="32"/>
  <c r="BM95" i="32"/>
  <c r="AW99" i="32"/>
  <c r="BM99" i="32"/>
  <c r="BN99" i="32" s="1"/>
  <c r="BM88" i="32"/>
  <c r="BL89" i="32"/>
  <c r="BK90" i="32"/>
  <c r="BN90" i="32" s="1"/>
  <c r="BM92" i="32"/>
  <c r="BL93" i="32"/>
  <c r="BK94" i="32"/>
  <c r="BN94" i="32" s="1"/>
  <c r="BM96" i="32"/>
  <c r="BL97" i="32"/>
  <c r="BK98" i="32"/>
  <c r="BN98" i="32" s="1"/>
  <c r="BM100" i="32"/>
  <c r="BL101" i="32"/>
  <c r="H119" i="33" l="1"/>
  <c r="L119" i="33" s="1"/>
  <c r="I119" i="33"/>
  <c r="M119" i="33" s="1"/>
  <c r="J119" i="33"/>
  <c r="N119" i="33" s="1"/>
  <c r="BN94" i="33"/>
  <c r="BN101" i="33"/>
  <c r="J122" i="33"/>
  <c r="N122" i="33" s="1"/>
  <c r="BN90" i="33"/>
  <c r="H122" i="33"/>
  <c r="L122" i="33" s="1"/>
  <c r="AV102" i="33"/>
  <c r="BN25" i="33"/>
  <c r="BN9" i="33"/>
  <c r="BR29" i="33"/>
  <c r="BR102" i="33" s="1"/>
  <c r="BN13" i="33"/>
  <c r="BN88" i="33"/>
  <c r="BN92" i="33"/>
  <c r="BN66" i="33"/>
  <c r="BN62" i="33"/>
  <c r="BN58" i="33"/>
  <c r="BN54" i="33"/>
  <c r="BN50" i="33"/>
  <c r="AX102" i="33"/>
  <c r="BN46" i="33"/>
  <c r="BN17" i="33"/>
  <c r="K122" i="33"/>
  <c r="O122" i="33" s="1"/>
  <c r="M133" i="33"/>
  <c r="BN96" i="33"/>
  <c r="O132" i="33"/>
  <c r="BR46" i="33"/>
  <c r="BN21" i="33"/>
  <c r="BN5" i="33"/>
  <c r="BN102" i="33" s="1"/>
  <c r="O122" i="32"/>
  <c r="O119" i="32"/>
  <c r="O118" i="32"/>
  <c r="O121" i="32"/>
  <c r="O117" i="32"/>
  <c r="O120" i="32"/>
  <c r="L133" i="32"/>
  <c r="N133" i="32"/>
  <c r="L123" i="32"/>
  <c r="L132" i="32"/>
  <c r="BN101" i="32"/>
  <c r="BN80" i="32"/>
  <c r="M133" i="32"/>
  <c r="BR59" i="32"/>
  <c r="BN7" i="32"/>
  <c r="BN40" i="32"/>
  <c r="BN24" i="32"/>
  <c r="BN6" i="32"/>
  <c r="BN2" i="32"/>
  <c r="BN11" i="32"/>
  <c r="BN89" i="32"/>
  <c r="BN84" i="32"/>
  <c r="BN70" i="32"/>
  <c r="BN62" i="32"/>
  <c r="AW102" i="32"/>
  <c r="BN44" i="32"/>
  <c r="BN28" i="32"/>
  <c r="BN10" i="32"/>
  <c r="AU102" i="32"/>
  <c r="N132" i="32"/>
  <c r="N123" i="32"/>
  <c r="AV102" i="32"/>
  <c r="BN48" i="32"/>
  <c r="BN32" i="32"/>
  <c r="BN16" i="32"/>
  <c r="BN97" i="32"/>
  <c r="BN66" i="32"/>
  <c r="M132" i="32"/>
  <c r="M123" i="32"/>
  <c r="AX102" i="32"/>
  <c r="BN3" i="32"/>
  <c r="BN52" i="32"/>
  <c r="BN36" i="32"/>
  <c r="BN20" i="32"/>
  <c r="BR2" i="32"/>
  <c r="BR102" i="32" s="1"/>
  <c r="N123" i="33" l="1"/>
  <c r="L132" i="33"/>
  <c r="M123" i="33"/>
  <c r="N132" i="33"/>
  <c r="N133" i="33"/>
  <c r="M132" i="33"/>
  <c r="L123" i="33"/>
  <c r="L133" i="33"/>
  <c r="O123" i="33"/>
  <c r="O133" i="33"/>
  <c r="O133" i="32"/>
  <c r="O132" i="32"/>
  <c r="O123" i="32"/>
  <c r="P123" i="32" s="1"/>
  <c r="P125" i="32" s="1"/>
  <c r="BN102" i="32"/>
  <c r="P123" i="33" l="1"/>
  <c r="P125" i="33" s="1"/>
  <c r="M126" i="32"/>
  <c r="L126" i="32"/>
  <c r="O126" i="32"/>
  <c r="N126" i="32"/>
  <c r="N126" i="33" l="1"/>
  <c r="M126" i="33"/>
  <c r="O126" i="33"/>
  <c r="L126" i="33"/>
  <c r="P126" i="32"/>
  <c r="O127" i="32" s="1"/>
  <c r="L131" i="32" s="1"/>
  <c r="P126" i="33" l="1"/>
  <c r="N127" i="33" s="1"/>
  <c r="L130" i="33" s="1"/>
  <c r="N135" i="32"/>
  <c r="M138" i="32" s="1"/>
  <c r="Q126" i="32"/>
  <c r="L134" i="32"/>
  <c r="L136" i="32" s="1"/>
  <c r="O134" i="32"/>
  <c r="L139" i="32" s="1"/>
  <c r="O135" i="32"/>
  <c r="M139" i="32" s="1"/>
  <c r="N134" i="32"/>
  <c r="L138" i="32" s="1"/>
  <c r="M134" i="32"/>
  <c r="L137" i="32" s="1"/>
  <c r="L135" i="32"/>
  <c r="M136" i="32" s="1"/>
  <c r="M135" i="32"/>
  <c r="M137" i="32" s="1"/>
  <c r="N127" i="32"/>
  <c r="L130" i="32" s="1"/>
  <c r="M127" i="32"/>
  <c r="L129" i="32" s="1"/>
  <c r="L127" i="32"/>
  <c r="L128" i="32" s="1"/>
  <c r="Q127" i="32" l="1"/>
  <c r="D136" i="32"/>
  <c r="D133" i="32"/>
  <c r="E138" i="32"/>
  <c r="D135" i="32"/>
  <c r="E133" i="32"/>
  <c r="C138" i="32"/>
  <c r="E134" i="32"/>
  <c r="D138" i="32"/>
  <c r="D134" i="32"/>
  <c r="C135" i="32"/>
  <c r="C133" i="32"/>
  <c r="C134" i="32"/>
  <c r="E136" i="32"/>
  <c r="C136" i="32"/>
  <c r="D137" i="32"/>
  <c r="E137" i="32"/>
  <c r="C137" i="32"/>
  <c r="E135" i="32"/>
  <c r="F138" i="32"/>
  <c r="F137" i="32"/>
  <c r="F136" i="32"/>
  <c r="F133" i="32"/>
  <c r="F134" i="32"/>
  <c r="F135" i="32"/>
  <c r="L127" i="33"/>
  <c r="L128" i="33" s="1"/>
  <c r="O134" i="33"/>
  <c r="L139" i="33" s="1"/>
  <c r="L134" i="33"/>
  <c r="L136" i="33" s="1"/>
  <c r="L135" i="33"/>
  <c r="M136" i="33" s="1"/>
  <c r="Q126" i="33"/>
  <c r="M134" i="33"/>
  <c r="L137" i="33" s="1"/>
  <c r="M135" i="33"/>
  <c r="M137" i="33" s="1"/>
  <c r="O135" i="33"/>
  <c r="M139" i="33" s="1"/>
  <c r="N135" i="33"/>
  <c r="M138" i="33" s="1"/>
  <c r="N134" i="33"/>
  <c r="L138" i="33" s="1"/>
  <c r="O127" i="33"/>
  <c r="L131" i="33" s="1"/>
  <c r="M127" i="33"/>
  <c r="L129" i="33" s="1"/>
  <c r="Q127" i="33" l="1"/>
  <c r="E138" i="33"/>
  <c r="C135" i="33"/>
  <c r="D138" i="33"/>
  <c r="C138" i="33"/>
  <c r="F135" i="33"/>
  <c r="E135" i="33"/>
  <c r="F138" i="33"/>
  <c r="D135" i="33"/>
  <c r="C137" i="33"/>
  <c r="D137" i="33"/>
  <c r="C134" i="33"/>
  <c r="D133" i="33"/>
  <c r="F136" i="33"/>
  <c r="F134" i="33"/>
  <c r="F133" i="33"/>
  <c r="E133" i="33"/>
  <c r="D134" i="33"/>
  <c r="E134" i="33"/>
  <c r="D136" i="33"/>
  <c r="C133" i="33"/>
  <c r="E137" i="33"/>
  <c r="C136" i="33"/>
  <c r="E136" i="33"/>
  <c r="F137" i="33"/>
</calcChain>
</file>

<file path=xl/sharedStrings.xml><?xml version="1.0" encoding="utf-8"?>
<sst xmlns="http://schemas.openxmlformats.org/spreadsheetml/2006/main" count="391" uniqueCount="208">
  <si>
    <t>EUROPEAN RESPIRATORY JOURNAL</t>
    <phoneticPr fontId="3" type="noConversion"/>
  </si>
  <si>
    <t>BIOPHYSICAL JOURNAL</t>
    <phoneticPr fontId="3" type="noConversion"/>
  </si>
  <si>
    <t>PROCEEDINGS OF THE NATIONAL ACADEMY OF SCIENCES OF THE UNITED STATES OF AMERICA</t>
    <phoneticPr fontId="3" type="noConversion"/>
  </si>
  <si>
    <t>JOURNAL OF IMMUNOLOGY</t>
    <phoneticPr fontId="3" type="noConversion"/>
  </si>
  <si>
    <t>PEDIATRICS</t>
    <phoneticPr fontId="3" type="noConversion"/>
  </si>
  <si>
    <t>JOURNAL OF ANIMAL SCIENCE</t>
    <phoneticPr fontId="3" type="noConversion"/>
  </si>
  <si>
    <t>PEERJ</t>
    <phoneticPr fontId="3" type="noConversion"/>
  </si>
  <si>
    <t>NEW ENGLAND JOURNAL OF MEDICINE</t>
    <phoneticPr fontId="3" type="noConversion"/>
  </si>
  <si>
    <t>JOVE JOURNAL OF VISUALIZED EXPERIMENTS</t>
    <phoneticPr fontId="3" type="noConversion"/>
  </si>
  <si>
    <t>ELIFE</t>
    <phoneticPr fontId="3" type="noConversion"/>
  </si>
  <si>
    <t>HAEMATOLOGICA</t>
    <phoneticPr fontId="3" type="noConversion"/>
  </si>
  <si>
    <t>VETERINARY RECORD</t>
    <phoneticPr fontId="3" type="noConversion"/>
  </si>
  <si>
    <t>EUROPEAN REVIEW FOR MEDICAL AND PHARMACOLOGICAL SCIENCES</t>
    <phoneticPr fontId="3" type="noConversion"/>
  </si>
  <si>
    <t>MEDICAL SCIENCE MONITOR</t>
    <phoneticPr fontId="3" type="noConversion"/>
  </si>
  <si>
    <t>SWISS MEDICAL WEEKLY</t>
    <phoneticPr fontId="3" type="noConversion"/>
  </si>
  <si>
    <t>INTERNATIONAL JOURNAL OF ELECTROCHEMICAL SCIENCE</t>
    <phoneticPr fontId="3" type="noConversion"/>
  </si>
  <si>
    <t>JOURNAL OF NEUROSCIENCE</t>
    <phoneticPr fontId="3" type="noConversion"/>
  </si>
  <si>
    <t>ANNALS OF INTERNAL MEDICINE</t>
    <phoneticPr fontId="3" type="noConversion"/>
  </si>
  <si>
    <t>INTERNAL MEDICINE</t>
    <phoneticPr fontId="3" type="noConversion"/>
  </si>
  <si>
    <t>AMERICAN JOURNAL OF PUBLIC HEALTH</t>
    <phoneticPr fontId="3" type="noConversion"/>
  </si>
  <si>
    <t>AMERICAN JOURNAL OF TROPICAL MEDICINE AND HYGIENE</t>
    <phoneticPr fontId="3" type="noConversion"/>
  </si>
  <si>
    <t>DESALINATION AND WATER TREATMENT</t>
    <phoneticPr fontId="6" type="noConversion"/>
  </si>
  <si>
    <t>JOURNAL OF THE INTERNATIONAL AIDS SOCIETY</t>
    <phoneticPr fontId="6" type="noConversion"/>
  </si>
  <si>
    <t>JOURNAL OF THE ACOUSTICAL SOCIETY OF AMERICA</t>
    <phoneticPr fontId="6" type="noConversion"/>
  </si>
  <si>
    <t>RARE METAL MATERIALS AND ENGINEERING</t>
    <phoneticPr fontId="6" type="noConversion"/>
  </si>
  <si>
    <t>JOURNAL OF INDUSTRIAL AND ENGINEERING CHEMISTRY</t>
    <phoneticPr fontId="6" type="noConversion"/>
  </si>
  <si>
    <t>FILOMAT</t>
    <phoneticPr fontId="6" type="noConversion"/>
  </si>
  <si>
    <t>APPLIED ECOLOGY AND ENVIRONMENTAL RESEARCH</t>
    <phoneticPr fontId="6" type="noConversion"/>
  </si>
  <si>
    <t>PRZEMYSL CHEMICZNY</t>
    <phoneticPr fontId="6" type="noConversion"/>
  </si>
  <si>
    <t>ATMOSPHERE</t>
    <phoneticPr fontId="6" type="noConversion"/>
  </si>
  <si>
    <t>TRANSPORTATION RESEARCH RECORD</t>
    <phoneticPr fontId="3" type="noConversion"/>
  </si>
  <si>
    <t>JOURNAL OF COASTAL RESEARCH</t>
    <phoneticPr fontId="3" type="noConversion"/>
  </si>
  <si>
    <t>AMERICAN JOURNAL OF NEURORADIOLOGY</t>
    <phoneticPr fontId="3" type="noConversion"/>
  </si>
  <si>
    <t>IONICS</t>
    <phoneticPr fontId="3" type="noConversion"/>
  </si>
  <si>
    <t>ISA TRANSACTIONS</t>
    <phoneticPr fontId="3" type="noConversion"/>
  </si>
  <si>
    <t>BEILSTEIN JOURNAL OF NANOTECHNOLOGY</t>
    <phoneticPr fontId="3" type="noConversion"/>
  </si>
  <si>
    <t>PSYCHIATRIC SERVICES</t>
    <phoneticPr fontId="3" type="noConversion"/>
  </si>
  <si>
    <t>JOURNAL OF ANIMAL AND PLANT SCIENCES</t>
    <phoneticPr fontId="3" type="noConversion"/>
  </si>
  <si>
    <t>BIOSCIENCE JOURNAL</t>
    <phoneticPr fontId="3" type="noConversion"/>
  </si>
  <si>
    <t>INDIAN JOURNAL OF MEDICAL RESEARCH</t>
    <phoneticPr fontId="3" type="noConversion"/>
  </si>
  <si>
    <t>JOM</t>
    <phoneticPr fontId="3" type="noConversion"/>
  </si>
  <si>
    <t>WATER ENVIRONMENT RESEARCH</t>
    <phoneticPr fontId="3" type="noConversion"/>
  </si>
  <si>
    <t>HISTORICAL SOCIAL RESEARCH HISTORISCHE SOZIALFORSCHUNG</t>
    <phoneticPr fontId="3" type="noConversion"/>
  </si>
  <si>
    <t>PHOTOGRAMMETRIC ENGINEERING AND REMOTE SENSING</t>
    <phoneticPr fontId="3" type="noConversion"/>
  </si>
  <si>
    <t>MEDITERRANEAN MARINE SCIENCE</t>
    <phoneticPr fontId="3" type="noConversion"/>
  </si>
  <si>
    <t>JOURNAL OF LASER MICRO NANOENGINEERING</t>
    <phoneticPr fontId="3" type="noConversion"/>
  </si>
  <si>
    <t>IBM JOURNAL OF RESEARCH AND DEVELOPMENT</t>
    <phoneticPr fontId="3" type="noConversion"/>
  </si>
  <si>
    <t>CLAYS AND CLAY MINERALS</t>
    <phoneticPr fontId="3" type="noConversion"/>
  </si>
  <si>
    <t>ACTA AMAZONICA</t>
    <phoneticPr fontId="3" type="noConversion"/>
  </si>
  <si>
    <t>INTERNATIONAL JOURNAL OF DESIGN</t>
    <phoneticPr fontId="3" type="noConversion"/>
  </si>
  <si>
    <t>BIORESOURCE TECHNOLOGY</t>
  </si>
  <si>
    <t>SENSORS AND ACTUATORS B CHEMICAL</t>
  </si>
  <si>
    <t>INTERNATIONAL JOURNAL OF HEAT AND MASS TRANSFER</t>
  </si>
  <si>
    <t>INTERNATIONAL JOURNAL OF HYDROGEN ENERGY</t>
  </si>
  <si>
    <t>ENERGY CONVERSION AND MANAGEMENT</t>
  </si>
  <si>
    <t>PHYSICA A STATISTICAL MECHANICS AND ITS APPLICATIONS</t>
  </si>
  <si>
    <t>JOURNAL OF MOLECULAR LIQUIDS</t>
    <phoneticPr fontId="6" type="noConversion"/>
  </si>
  <si>
    <t>INTERNATIONAL JOURNAL OF BIOLOGICAL MACROMOLECULES</t>
    <phoneticPr fontId="6" type="noConversion"/>
  </si>
  <si>
    <t>MICROCHIMICA ACTA</t>
    <phoneticPr fontId="6" type="noConversion"/>
  </si>
  <si>
    <t>TOBACCO INDUCED DISEASES</t>
    <phoneticPr fontId="6" type="noConversion"/>
  </si>
  <si>
    <t>ADVANCES IN DIFFERENCE EQUATIONS</t>
  </si>
  <si>
    <t>JOURNAL OF AUTISM AND DEVELOPMENTAL DISORDERS</t>
  </si>
  <si>
    <t>JOURNAL OF THERMAL ANALYSIS AND CALORIMETRY</t>
  </si>
  <si>
    <t>EUROPEAN JOURNAL OF NUCLEAR MEDICINE AND MOLECULAR IMAGING</t>
  </si>
  <si>
    <t>INTERNATIONAL JOURNAL OF ADVANCED MANUFACTURING TECHNOLOGY</t>
  </si>
  <si>
    <t>AIDS AND BEHAVIOR</t>
  </si>
  <si>
    <t>NONLINEAR DYNAMICS</t>
  </si>
  <si>
    <t>INTERNATIONAL ORTHOPAEDICS</t>
  </si>
  <si>
    <t>ALLERGY</t>
  </si>
  <si>
    <t>ANGEWANDTE CHEMIE INTERNATIONAL EDITION</t>
  </si>
  <si>
    <t>JOURNAL OF HETEROCYCLIC CHEMISTRY</t>
  </si>
  <si>
    <t>METEORITICS PLANETARY SCIENCE</t>
  </si>
  <si>
    <t>DIABETES OBESITY METABOLISM</t>
  </si>
  <si>
    <t>HEADACHE</t>
  </si>
  <si>
    <t>TRANSFUSION</t>
  </si>
  <si>
    <t>APPLIED ORGANOMETALLIC CHEMISTRY</t>
  </si>
  <si>
    <t>AMERICAN JOURNAL OF TRANSPLANTATION</t>
  </si>
  <si>
    <t>IEEE TRANSACTIONS ON ANTENNAS AND PROPAGATION</t>
  </si>
  <si>
    <t>IEEE TRANSACTIONS ON POWER ELECTRONICS</t>
  </si>
  <si>
    <t>IEEE TRANSACTIONS ON APPLIED SUPERCONDUCTIVITY</t>
  </si>
  <si>
    <t>IEEE TRANSACTIONS ON POWER SYSTEMS</t>
  </si>
  <si>
    <t>IEEE TRANSACTIONS ON GEOSCIENCE AND REMOTE SENSING</t>
  </si>
  <si>
    <t>IEEE ANTENNAS AND WIRELESS PROPAGATION LETTERS</t>
  </si>
  <si>
    <t>IEEE TRANSACTIONS ON WIRELESS COMMUNICATIONS</t>
  </si>
  <si>
    <t>IEEE INTERNET OF THINGS JOURNAL</t>
  </si>
  <si>
    <t>IEEE TRANSACTIONS ON VEHICULAR TECHNOLOGY</t>
  </si>
  <si>
    <t>ZEITSCHRIFT FUR NATURFORSCHUNG SECTION B A JOURNAL OF CHEMICAL SCIENCES</t>
  </si>
  <si>
    <t>OPEN PHYSICS</t>
  </si>
  <si>
    <t>OPEN MATHEMATICS</t>
  </si>
  <si>
    <t>NANOPHOTONICS</t>
  </si>
  <si>
    <t>OPEN CHEMISTRY</t>
  </si>
  <si>
    <t>POLISH MARITIME RESEARCH</t>
  </si>
  <si>
    <t>JOURNAL OF PERINATAL MEDICINE</t>
  </si>
  <si>
    <t>JOURNAL OF PEDIATRIC ENDOCRINOLOGY METABOLISM</t>
  </si>
  <si>
    <t>NoA-2018</t>
    <phoneticPr fontId="3" type="noConversion"/>
  </si>
  <si>
    <t>NoA-2017</t>
    <phoneticPr fontId="3" type="noConversion"/>
  </si>
  <si>
    <t>2019JIF</t>
    <phoneticPr fontId="3" type="noConversion"/>
  </si>
  <si>
    <t>2020JIF</t>
    <phoneticPr fontId="3" type="noConversion"/>
  </si>
  <si>
    <t>2019/2018NoA</t>
    <phoneticPr fontId="3" type="noConversion"/>
  </si>
  <si>
    <t>2020/2018</t>
    <phoneticPr fontId="3" type="noConversion"/>
  </si>
  <si>
    <t>2018-2017</t>
    <phoneticPr fontId="3" type="noConversion"/>
  </si>
  <si>
    <t>2019-2017</t>
    <phoneticPr fontId="3" type="noConversion"/>
  </si>
  <si>
    <t>COMPOSITE STRUCTURES</t>
    <phoneticPr fontId="3" type="noConversion"/>
  </si>
  <si>
    <t>AMERICAN MINERALOGIST</t>
    <phoneticPr fontId="3" type="noConversion"/>
  </si>
  <si>
    <t>2018/2017</t>
    <phoneticPr fontId="3" type="noConversion"/>
  </si>
  <si>
    <t>2019/2017</t>
    <phoneticPr fontId="3" type="noConversion"/>
  </si>
  <si>
    <t>2019-2018</t>
    <phoneticPr fontId="3" type="noConversion"/>
  </si>
  <si>
    <t>IEEE TRANSACTIONS ON SIGNAL PROCESSING</t>
    <phoneticPr fontId="3" type="noConversion"/>
  </si>
  <si>
    <t>2019/2018</t>
    <phoneticPr fontId="3" type="noConversion"/>
  </si>
  <si>
    <t>2020/2019</t>
    <phoneticPr fontId="3" type="noConversion"/>
  </si>
  <si>
    <t>2020JIF-2019JIF</t>
    <phoneticPr fontId="3" type="noConversion"/>
  </si>
  <si>
    <t>NoA-2016</t>
    <phoneticPr fontId="3" type="noConversion"/>
  </si>
  <si>
    <t>NoA-2015</t>
    <phoneticPr fontId="3" type="noConversion"/>
  </si>
  <si>
    <t>2016-2015</t>
    <phoneticPr fontId="3" type="noConversion"/>
  </si>
  <si>
    <t>2017-2015</t>
    <phoneticPr fontId="3" type="noConversion"/>
  </si>
  <si>
    <t>2018-2016</t>
    <phoneticPr fontId="3" type="noConversion"/>
  </si>
  <si>
    <t>2017-2016</t>
    <phoneticPr fontId="3" type="noConversion"/>
  </si>
  <si>
    <t>OPTIK</t>
    <phoneticPr fontId="3" type="noConversion"/>
  </si>
  <si>
    <t>EPILEPSIA</t>
    <phoneticPr fontId="3" type="noConversion"/>
  </si>
  <si>
    <t>CLINICAL CHEMISTRY AND LABORATORY MEDICINE</t>
    <phoneticPr fontId="3" type="noConversion"/>
  </si>
  <si>
    <t>NoA-2019</t>
    <phoneticPr fontId="3" type="noConversion"/>
  </si>
  <si>
    <t>NoA-2020</t>
    <phoneticPr fontId="3" type="noConversion"/>
  </si>
  <si>
    <t>2020-2018</t>
    <phoneticPr fontId="3" type="noConversion"/>
  </si>
  <si>
    <t>2020-2019</t>
    <phoneticPr fontId="3" type="noConversion"/>
  </si>
  <si>
    <t>2017/2015</t>
    <phoneticPr fontId="3" type="noConversion"/>
  </si>
  <si>
    <t>2017/2016</t>
    <phoneticPr fontId="3" type="noConversion"/>
  </si>
  <si>
    <t>2018/2016</t>
    <phoneticPr fontId="3" type="noConversion"/>
  </si>
  <si>
    <t>C19,17/C18,17</t>
    <phoneticPr fontId="3" type="noConversion"/>
  </si>
  <si>
    <t>C20,18/C19,18</t>
    <phoneticPr fontId="3" type="noConversion"/>
  </si>
  <si>
    <t>C19,18/C18,17</t>
    <phoneticPr fontId="3" type="noConversion"/>
  </si>
  <si>
    <t>C20,19/C19,18</t>
    <phoneticPr fontId="3" type="noConversion"/>
  </si>
  <si>
    <t>2017JIF</t>
    <phoneticPr fontId="3" type="noConversion"/>
  </si>
  <si>
    <t>2018JIF</t>
    <phoneticPr fontId="3" type="noConversion"/>
  </si>
  <si>
    <t>2018JIF-2017JIF</t>
    <phoneticPr fontId="3" type="noConversion"/>
  </si>
  <si>
    <t>2019JIF-2018JIF</t>
    <phoneticPr fontId="3" type="noConversion"/>
  </si>
  <si>
    <t>2020JIF-2018JIF</t>
    <phoneticPr fontId="3" type="noConversion"/>
  </si>
  <si>
    <t>C18,17/C18,16</t>
    <phoneticPr fontId="3" type="noConversion"/>
  </si>
  <si>
    <t>C17,16/C17.15</t>
    <phoneticPr fontId="3" type="noConversion"/>
  </si>
  <si>
    <t>C19,18/C19,17</t>
    <phoneticPr fontId="3" type="noConversion"/>
  </si>
  <si>
    <t>C20,19/C20,18</t>
    <phoneticPr fontId="3" type="noConversion"/>
  </si>
  <si>
    <t>C18,16/C17,16</t>
    <phoneticPr fontId="3" type="noConversion"/>
  </si>
  <si>
    <t>C17,15/C16.15</t>
    <phoneticPr fontId="3" type="noConversion"/>
  </si>
  <si>
    <t>C17,16/C16,15</t>
    <phoneticPr fontId="3" type="noConversion"/>
  </si>
  <si>
    <t>C18,17/C17,16</t>
    <phoneticPr fontId="3" type="noConversion"/>
  </si>
  <si>
    <t>2016/2015</t>
    <phoneticPr fontId="3" type="noConversion"/>
  </si>
  <si>
    <t>ai</t>
    <phoneticPr fontId="3" type="noConversion"/>
  </si>
  <si>
    <t>d</t>
    <phoneticPr fontId="3" type="noConversion"/>
  </si>
  <si>
    <t>e</t>
    <phoneticPr fontId="3" type="noConversion"/>
  </si>
  <si>
    <t>fCRN--1</t>
  </si>
  <si>
    <t>fCEN--1</t>
  </si>
  <si>
    <t>fJSC--2</t>
  </si>
  <si>
    <t>fCRN--2</t>
  </si>
  <si>
    <t>fCEN--2</t>
  </si>
  <si>
    <t>fJSC--1</t>
    <phoneticPr fontId="3" type="noConversion"/>
  </si>
  <si>
    <t>RN/JSC-1</t>
    <phoneticPr fontId="3" type="noConversion"/>
  </si>
  <si>
    <t>EN/JSC-1</t>
    <phoneticPr fontId="3" type="noConversion"/>
  </si>
  <si>
    <t>x</t>
    <phoneticPr fontId="3" type="noConversion"/>
  </si>
  <si>
    <t>fjs/fen</t>
    <phoneticPr fontId="3" type="noConversion"/>
  </si>
  <si>
    <t>frn/fen</t>
    <phoneticPr fontId="3" type="noConversion"/>
  </si>
  <si>
    <t>tj</t>
    <phoneticPr fontId="3" type="noConversion"/>
  </si>
  <si>
    <t>pjs,i</t>
    <phoneticPr fontId="3" type="noConversion"/>
  </si>
  <si>
    <t>value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</si>
  <si>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</si>
  <si>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</si>
  <si>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</si>
  <si>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</si>
  <si>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 xml:space="preserve"> </t>
    <phoneticPr fontId="3" type="noConversion"/>
  </si>
  <si>
    <t>T/c</t>
    <phoneticPr fontId="3" type="noConversion"/>
  </si>
  <si>
    <t>n0</t>
  </si>
  <si>
    <t>na</t>
  </si>
  <si>
    <t>year</t>
  </si>
  <si>
    <t>P2017-2020</t>
  </si>
  <si>
    <t>α</t>
  </si>
  <si>
    <t>β</t>
  </si>
  <si>
    <t>γ</t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</si>
  <si>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</si>
  <si>
    <t>1+</t>
  </si>
  <si>
    <t>frn/fen</t>
  </si>
  <si>
    <t>fjs/fen</t>
  </si>
  <si>
    <t>fenb</t>
  </si>
  <si>
    <t>fen</t>
  </si>
  <si>
    <t>JIFs</t>
  </si>
  <si>
    <t>JIFc</t>
  </si>
  <si>
    <t>N1615</t>
  </si>
  <si>
    <t>N1715</t>
  </si>
  <si>
    <t>N1716</t>
  </si>
  <si>
    <t>N1816</t>
  </si>
  <si>
    <t>N1817</t>
  </si>
  <si>
    <t>N1917</t>
  </si>
  <si>
    <t>N1918</t>
  </si>
  <si>
    <t>N2018</t>
  </si>
  <si>
    <t>N2019</t>
  </si>
  <si>
    <t>J1817</t>
  </si>
  <si>
    <t>J1918</t>
  </si>
  <si>
    <t>J2019</t>
  </si>
  <si>
    <t>J2018</t>
  </si>
  <si>
    <t>T1716T1715</t>
  </si>
  <si>
    <t>T1817T1816</t>
  </si>
  <si>
    <t>T1918T1917</t>
  </si>
  <si>
    <t>T2019T2018</t>
  </si>
  <si>
    <t>T1715T1615</t>
  </si>
  <si>
    <t>T1816T1716</t>
  </si>
  <si>
    <t>T1917T1817</t>
  </si>
  <si>
    <t>T2018T1918</t>
  </si>
  <si>
    <t>T1716T1615</t>
  </si>
  <si>
    <t>T1817T1716</t>
  </si>
  <si>
    <t>T1918T1817</t>
  </si>
  <si>
    <t>T2019T1918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</si>
</sst>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6">
    <xf numFmtId="0" fontId="0" fillId="0" borderId="0" xfId="0"/>
    <xf numFmtId="0" fontId="4" fillId="0" borderId="0" xfId="1" applyFont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7" fillId="0" borderId="0" xfId="2" applyFont="1" applyFill="1">
      <alignment vertical="center"/>
    </xf>
    <xf numFmtId="0" fontId="0" fillId="2" borderId="0" xfId="0" applyFill="1"/>
    <xf numFmtId="0" fontId="7" fillId="0" borderId="0" xfId="2" applyFo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vertical="center"/>
    </xf>
    <xf numFmtId="0" fontId="8" fillId="0" borderId="0" xfId="0" applyFont="1"/>
    <xf numFmtId="0" fontId="9" fillId="0" borderId="0" xfId="1" applyFont="1"/>
    <xf numFmtId="0" fontId="1" fillId="0" borderId="0" xfId="1"/>
    <xf numFmtId="0" fontId="1" fillId="0" borderId="0" xfId="1" applyAlignment="1">
      <alignment vertical="center"/>
    </xf>
    <xf numFmtId="164" fontId="0" fillId="0" borderId="0" xfId="0" applyNumberFormat="1"/>
  </cellXfs>
  <cellStyles count="3">
    <cellStyle name="常规" xfId="0" builtinId="0"/>
    <cellStyle name="常规 2" xfId="2" xr:uid="{0A480178-E9EB-4DFC-A759-0C3AC18A1BDC}"/>
    <cellStyle name="常规 6" xfId="1" xr:uid="{546D15F7-798A-4635-83D8-FB96AB17CA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781050</xdr:colOff>
      <xdr:row>1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3F978C9-A7AD-4C3F-9B67-ABFC34188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0"/>
          <a:ext cx="7810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190500</xdr:colOff>
      <xdr:row>0</xdr:row>
      <xdr:rowOff>0</xdr:rowOff>
    </xdr:from>
    <xdr:to>
      <xdr:col>10</xdr:col>
      <xdr:colOff>676275</xdr:colOff>
      <xdr:row>1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FC358EF-EBFA-48F3-B624-3A430141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0"/>
          <a:ext cx="4857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485775</xdr:colOff>
      <xdr:row>1</xdr:row>
      <xdr:rowOff>28575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97A5F42-7D7C-4EB7-B990-A5A902D37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0"/>
          <a:ext cx="4857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B075-FB6A-43CE-8586-7CC6A957A4A6}">
  <dimension ref="A1:O13"/>
  <sheetViews>
    <sheetView workbookViewId="0">
      <selection activeCell="H27" sqref="H27"/>
    </sheetView>
  </sheetViews>
  <sheetFormatPr defaultRowHeight="15"/>
  <cols>
    <col min="11" max="12" width="24.28515625" customWidth="1"/>
    <col min="13" max="13" width="19.5703125" customWidth="1"/>
  </cols>
  <sheetData>
    <row r="1" spans="1:15" ht="18.75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t="s">
        <v>176</v>
      </c>
      <c r="N1" t="s">
        <v>178</v>
      </c>
      <c r="O1" t="s">
        <v>177</v>
      </c>
    </row>
    <row r="2" spans="1:15">
      <c r="A2" s="12">
        <v>1.6229255998167</v>
      </c>
      <c r="B2" s="12">
        <v>1.3513027852650494</v>
      </c>
      <c r="C2" s="12">
        <v>1.4945631796025496</v>
      </c>
      <c r="D2" s="12">
        <v>1.4884076732964575</v>
      </c>
      <c r="E2" s="12">
        <v>1.096774193548387</v>
      </c>
      <c r="F2" s="12">
        <v>1.2717983651226159</v>
      </c>
      <c r="G2" s="12">
        <v>1.1266375545851528</v>
      </c>
      <c r="H2" s="12">
        <v>1.0969529085872576</v>
      </c>
      <c r="I2" s="12">
        <v>1.1332910187242144</v>
      </c>
      <c r="J2" s="12">
        <v>1.0805471124620061</v>
      </c>
      <c r="K2">
        <v>1.4024300000000001</v>
      </c>
      <c r="L2">
        <f>K2-1</f>
        <v>0.40243000000000007</v>
      </c>
      <c r="M2">
        <v>-1.4349400000000001</v>
      </c>
      <c r="N2" s="5">
        <f>O2*(1+J13)/2</f>
        <v>0.45747934712485239</v>
      </c>
      <c r="O2" s="5">
        <f>L12*2*J13/(1+J13)</f>
        <v>0.40718017263624168</v>
      </c>
    </row>
    <row r="3" spans="1:15">
      <c r="A3" s="12">
        <v>1.5845674201091193</v>
      </c>
      <c r="B3" s="12">
        <v>1.2703488372093024</v>
      </c>
      <c r="C3" s="12">
        <v>1.4237144271803457</v>
      </c>
      <c r="D3" s="12">
        <v>1.4732622008965213</v>
      </c>
      <c r="E3" s="12">
        <v>1.0575396825396826</v>
      </c>
      <c r="F3" s="12">
        <v>1.1103196664350243</v>
      </c>
      <c r="G3" s="12">
        <v>1.5232668219265972</v>
      </c>
      <c r="H3" s="12">
        <v>1.1146149181322014</v>
      </c>
      <c r="I3" s="12">
        <v>1.1049761417859578</v>
      </c>
      <c r="J3" s="12">
        <v>1.0466926070038911</v>
      </c>
      <c r="K3">
        <v>1.61565</v>
      </c>
      <c r="L3">
        <f t="shared" ref="L3:L11" si="0">K3-1</f>
        <v>0.61565000000000003</v>
      </c>
      <c r="M3">
        <v>-3.2598400000000001</v>
      </c>
    </row>
    <row r="4" spans="1:15">
      <c r="A4" s="13">
        <v>1.5018943272578333</v>
      </c>
      <c r="B4" s="13">
        <v>1.2825598802395211</v>
      </c>
      <c r="C4" s="13">
        <v>1.3764007910349374</v>
      </c>
      <c r="D4" s="13">
        <v>1.4365537130497477</v>
      </c>
      <c r="E4" s="13">
        <v>1.0035842293906809</v>
      </c>
      <c r="F4" s="13">
        <v>1.1029373974579455</v>
      </c>
      <c r="G4" s="13">
        <v>1.1519686621132985</v>
      </c>
      <c r="H4" s="13">
        <v>1.1969050160085379</v>
      </c>
      <c r="I4" s="13">
        <v>1.1329962073324906</v>
      </c>
      <c r="J4" s="13">
        <v>2.0175438596491229</v>
      </c>
      <c r="K4">
        <v>1.4856799999999999</v>
      </c>
      <c r="L4">
        <f t="shared" si="0"/>
        <v>0.48567999999999989</v>
      </c>
      <c r="M4">
        <v>1.5661099999999999</v>
      </c>
    </row>
    <row r="5" spans="1:15">
      <c r="A5" s="13">
        <v>1.4603513578854057</v>
      </c>
      <c r="B5" s="13">
        <v>1.3407202216066483</v>
      </c>
      <c r="C5" s="13">
        <v>1.3831460674157303</v>
      </c>
      <c r="D5" s="13">
        <v>1.4431714857246771</v>
      </c>
      <c r="E5" s="13">
        <v>1.0806312769010042</v>
      </c>
      <c r="F5" s="13">
        <v>1.090858623242043</v>
      </c>
      <c r="G5" s="13">
        <v>1.0455065463327826</v>
      </c>
      <c r="H5" s="13">
        <v>1.214121699196326</v>
      </c>
      <c r="I5" s="13">
        <v>1.1258419000354485</v>
      </c>
      <c r="J5" s="13">
        <v>1.0147058823529411</v>
      </c>
      <c r="K5">
        <v>1.28233</v>
      </c>
      <c r="L5">
        <f t="shared" si="0"/>
        <v>0.28232999999999997</v>
      </c>
      <c r="M5">
        <v>-4.1975600000000002</v>
      </c>
    </row>
    <row r="6" spans="1:15">
      <c r="A6" s="13">
        <v>1.434424860078523</v>
      </c>
      <c r="B6" s="13">
        <v>1.2661078238001315</v>
      </c>
      <c r="C6" s="13">
        <v>1.3386983904828551</v>
      </c>
      <c r="D6" s="13">
        <v>1.3867163252638113</v>
      </c>
      <c r="E6" s="13">
        <v>1.0566801619433199</v>
      </c>
      <c r="F6" s="13">
        <v>1.1409777943646202</v>
      </c>
      <c r="G6" s="13">
        <v>1.0191387559808613</v>
      </c>
      <c r="H6" s="13">
        <v>1.6294923659141367</v>
      </c>
      <c r="I6" s="13">
        <v>1.1201737451737452</v>
      </c>
      <c r="J6" s="13">
        <v>1.0529801324503312</v>
      </c>
      <c r="K6">
        <v>1.47803</v>
      </c>
      <c r="L6">
        <f t="shared" si="0"/>
        <v>0.47802999999999995</v>
      </c>
      <c r="M6">
        <v>-7.5310000000000002E-2</v>
      </c>
    </row>
    <row r="7" spans="1:15">
      <c r="A7" s="14">
        <v>1.4462985035094689</v>
      </c>
      <c r="B7" s="14">
        <v>1.3129908009872111</v>
      </c>
      <c r="C7" s="14">
        <v>1.3223570190641247</v>
      </c>
      <c r="D7" s="14">
        <v>1.3320477502295685</v>
      </c>
      <c r="E7" s="14">
        <v>1.1633986928104576</v>
      </c>
      <c r="F7" s="14">
        <v>1.1854502087060226</v>
      </c>
      <c r="G7" s="14">
        <v>1.1486943907156673</v>
      </c>
      <c r="H7" s="14">
        <v>1.0851523665441971</v>
      </c>
      <c r="I7" s="14">
        <v>1.048966613672496</v>
      </c>
      <c r="J7" s="14">
        <v>1.1275167785234899</v>
      </c>
      <c r="K7">
        <v>1.1621300000000001</v>
      </c>
      <c r="L7">
        <f t="shared" si="0"/>
        <v>0.16213000000000011</v>
      </c>
      <c r="M7">
        <v>0.57567000000000002</v>
      </c>
    </row>
    <row r="8" spans="1:15">
      <c r="A8" s="13">
        <v>1.3905319260110773</v>
      </c>
      <c r="B8" s="13">
        <v>1.3022742327224552</v>
      </c>
      <c r="C8" s="13">
        <v>1.3073843416370108</v>
      </c>
      <c r="D8" s="13">
        <v>1.3407070906577128</v>
      </c>
      <c r="E8" s="13">
        <v>1.1281725888324874</v>
      </c>
      <c r="F8" s="13">
        <v>1.0441328863151478</v>
      </c>
      <c r="G8" s="13">
        <v>1.1204117157345039</v>
      </c>
      <c r="H8" s="13">
        <v>2.9875831294394009</v>
      </c>
      <c r="I8" s="13">
        <v>1.1103857566765578</v>
      </c>
      <c r="J8" s="13">
        <v>1.095</v>
      </c>
      <c r="K8">
        <v>1.20736</v>
      </c>
      <c r="L8">
        <f t="shared" si="0"/>
        <v>0.20735999999999999</v>
      </c>
      <c r="M8">
        <v>0.63185999999999998</v>
      </c>
    </row>
    <row r="9" spans="1:15">
      <c r="A9" s="13">
        <v>1.3701129452649869</v>
      </c>
      <c r="B9" s="13">
        <v>1.2764722947490572</v>
      </c>
      <c r="C9" s="13">
        <v>1.3209328151027206</v>
      </c>
      <c r="D9" s="13">
        <v>1.2989074088842811</v>
      </c>
      <c r="E9" s="13">
        <v>1.0455104551045511</v>
      </c>
      <c r="F9" s="13">
        <v>1.2545074396024574</v>
      </c>
      <c r="G9" s="13">
        <v>1.0672221702087819</v>
      </c>
      <c r="H9" s="13">
        <v>1.0628227194492255</v>
      </c>
      <c r="I9" s="13">
        <v>1.0171919770773639</v>
      </c>
      <c r="J9" s="13">
        <v>1.0287356321839081</v>
      </c>
      <c r="K9">
        <v>1.3351</v>
      </c>
      <c r="L9">
        <f t="shared" si="0"/>
        <v>0.33509999999999995</v>
      </c>
      <c r="M9">
        <v>5.5730000000000002E-2</v>
      </c>
    </row>
    <row r="10" spans="1:15">
      <c r="A10" s="13">
        <v>1.3643980000900859</v>
      </c>
      <c r="B10" s="13">
        <v>1.2472762884073938</v>
      </c>
      <c r="C10" s="13">
        <v>1.3079034028540066</v>
      </c>
      <c r="D10" s="13">
        <v>1.2490305902628178</v>
      </c>
      <c r="E10" s="13">
        <v>1.1167883211678833</v>
      </c>
      <c r="F10" s="13">
        <v>1.0207495236078763</v>
      </c>
      <c r="G10" s="13">
        <v>1.0317002881844379</v>
      </c>
      <c r="H10" s="13">
        <v>1.1662337662337663</v>
      </c>
      <c r="I10" s="13">
        <v>1.029585798816568</v>
      </c>
      <c r="J10" s="13">
        <v>1.0320512820512822</v>
      </c>
      <c r="K10">
        <v>1.3118399999999999</v>
      </c>
      <c r="L10">
        <f t="shared" si="0"/>
        <v>0.3118399999999999</v>
      </c>
      <c r="M10">
        <v>3.1147999999999998</v>
      </c>
    </row>
    <row r="11" spans="1:15">
      <c r="A11" s="13">
        <v>1.3720815790912571</v>
      </c>
      <c r="B11" s="13">
        <v>1.2197258187357198</v>
      </c>
      <c r="C11" s="13">
        <v>1.2857662243228505</v>
      </c>
      <c r="D11" s="13">
        <v>1.2646229307173513</v>
      </c>
      <c r="E11" s="13">
        <v>1.1846976552858905</v>
      </c>
      <c r="F11" s="13">
        <v>1.1147408112203545</v>
      </c>
      <c r="G11" s="13">
        <v>1.0835353347007273</v>
      </c>
      <c r="H11" s="13">
        <v>1.4325869604552417</v>
      </c>
      <c r="I11" s="13">
        <v>1.033160621761658</v>
      </c>
      <c r="J11" s="13">
        <v>1.0873015873015872</v>
      </c>
      <c r="K11">
        <v>1.38791</v>
      </c>
      <c r="L11">
        <f t="shared" si="0"/>
        <v>0.38790999999999998</v>
      </c>
      <c r="M11">
        <v>5.78796</v>
      </c>
    </row>
    <row r="12" spans="1:15">
      <c r="A12">
        <f>AVERAGE(A2:A11)</f>
        <v>1.4547586519114457</v>
      </c>
      <c r="B12">
        <f t="shared" ref="B12:J12" si="1">AVERAGE(B2:B11)</f>
        <v>1.2869778983722489</v>
      </c>
      <c r="C12">
        <f t="shared" si="1"/>
        <v>1.356086665869713</v>
      </c>
      <c r="D12">
        <f t="shared" si="1"/>
        <v>1.3713427168982946</v>
      </c>
      <c r="E12">
        <f t="shared" si="1"/>
        <v>1.0933777257524346</v>
      </c>
      <c r="F12">
        <f t="shared" si="1"/>
        <v>1.1336472716074106</v>
      </c>
      <c r="G12">
        <f t="shared" si="1"/>
        <v>1.131808224048281</v>
      </c>
      <c r="H12">
        <f t="shared" si="1"/>
        <v>1.398646584996029</v>
      </c>
      <c r="I12">
        <f t="shared" si="1"/>
        <v>1.08565697810565</v>
      </c>
      <c r="J12">
        <f t="shared" si="1"/>
        <v>1.1583074873978561</v>
      </c>
      <c r="L12" s="5">
        <f>AVERAGE(L2:L11)</f>
        <v>0.36684600000000006</v>
      </c>
      <c r="M12" s="5">
        <f>AVERAGE(M2:M11)</f>
        <v>0.27644799999999992</v>
      </c>
    </row>
    <row r="13" spans="1:15">
      <c r="J13" s="5">
        <f>AVERAGE(A12:J12)</f>
        <v>1.2470610204959365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C979-A5F8-48F4-A8DC-CCC54DF05215}">
  <dimension ref="A1:BR145"/>
  <sheetViews>
    <sheetView zoomScale="85" zoomScaleNormal="85" workbookViewId="0">
      <pane ySplit="1" topLeftCell="A95" activePane="bottomLeft" state="frozen"/>
      <selection pane="bottomLeft" activeCell="O110" sqref="O110"/>
    </sheetView>
  </sheetViews>
  <sheetFormatPr defaultRowHeight="15"/>
  <cols>
    <col min="1" max="1" width="37.7109375" customWidth="1"/>
    <col min="2" max="2" width="10.42578125" customWidth="1"/>
    <col min="3" max="3" width="10.28515625" customWidth="1"/>
    <col min="8" max="8" width="13" bestFit="1" customWidth="1"/>
    <col min="12" max="12" width="11.5703125" bestFit="1" customWidth="1"/>
    <col min="14" max="14" width="9" customWidth="1"/>
    <col min="15" max="15" width="9.140625" customWidth="1"/>
    <col min="27" max="47" width="8.85546875" customWidth="1"/>
    <col min="48" max="48" width="16.28515625" customWidth="1"/>
    <col min="49" max="50" width="8.85546875" customWidth="1"/>
    <col min="51" max="52" width="13.7109375" customWidth="1"/>
    <col min="53" max="53" width="12.42578125" customWidth="1"/>
    <col min="54" max="56" width="11.5703125" customWidth="1"/>
  </cols>
  <sheetData>
    <row r="1" spans="1:70">
      <c r="B1" t="s">
        <v>112</v>
      </c>
      <c r="C1" t="s">
        <v>111</v>
      </c>
      <c r="D1" t="s">
        <v>95</v>
      </c>
      <c r="E1" t="s">
        <v>94</v>
      </c>
      <c r="F1" t="s">
        <v>120</v>
      </c>
      <c r="G1" t="s">
        <v>121</v>
      </c>
      <c r="H1" t="s">
        <v>113</v>
      </c>
      <c r="I1" t="s">
        <v>114</v>
      </c>
      <c r="J1" t="s">
        <v>116</v>
      </c>
      <c r="K1" t="s">
        <v>115</v>
      </c>
      <c r="L1" t="s">
        <v>100</v>
      </c>
      <c r="M1" t="s">
        <v>101</v>
      </c>
      <c r="N1" t="s">
        <v>106</v>
      </c>
      <c r="O1" t="s">
        <v>122</v>
      </c>
      <c r="P1" t="s">
        <v>123</v>
      </c>
      <c r="Z1" t="s">
        <v>144</v>
      </c>
      <c r="AA1" t="s">
        <v>124</v>
      </c>
      <c r="AB1" t="s">
        <v>125</v>
      </c>
      <c r="AC1" t="s">
        <v>126</v>
      </c>
      <c r="AD1" t="s">
        <v>104</v>
      </c>
      <c r="AE1" s="5" t="s">
        <v>98</v>
      </c>
      <c r="AF1" s="5" t="s">
        <v>105</v>
      </c>
      <c r="AG1" s="9" t="s">
        <v>109</v>
      </c>
      <c r="AH1" s="9" t="s">
        <v>99</v>
      </c>
      <c r="AI1" s="9" t="s">
        <v>131</v>
      </c>
      <c r="AJ1" s="9" t="s">
        <v>132</v>
      </c>
      <c r="AK1" t="s">
        <v>96</v>
      </c>
      <c r="AL1" s="8" t="s">
        <v>97</v>
      </c>
      <c r="AM1" s="8"/>
      <c r="AN1" s="8"/>
      <c r="AO1" s="8"/>
      <c r="AP1" s="8"/>
      <c r="AQ1" s="8"/>
      <c r="AR1" s="8"/>
      <c r="AS1" s="8"/>
      <c r="AT1" s="8"/>
      <c r="AU1" s="8" t="s">
        <v>133</v>
      </c>
      <c r="AV1" s="8" t="s">
        <v>134</v>
      </c>
      <c r="AW1" s="8" t="s">
        <v>110</v>
      </c>
      <c r="AX1" s="8" t="s">
        <v>135</v>
      </c>
      <c r="AY1" s="8" t="s">
        <v>137</v>
      </c>
      <c r="AZ1" s="8" t="s">
        <v>136</v>
      </c>
      <c r="BA1" t="s">
        <v>138</v>
      </c>
      <c r="BB1" t="s">
        <v>139</v>
      </c>
      <c r="BC1" s="8" t="s">
        <v>141</v>
      </c>
      <c r="BD1" t="s">
        <v>140</v>
      </c>
      <c r="BE1" t="s">
        <v>127</v>
      </c>
      <c r="BF1" t="s">
        <v>128</v>
      </c>
      <c r="BG1" t="s">
        <v>142</v>
      </c>
      <c r="BH1" t="s">
        <v>143</v>
      </c>
      <c r="BI1" t="s">
        <v>129</v>
      </c>
      <c r="BJ1" t="s">
        <v>130</v>
      </c>
      <c r="BK1" t="s">
        <v>104</v>
      </c>
      <c r="BL1" t="s">
        <v>108</v>
      </c>
      <c r="BM1" t="s">
        <v>109</v>
      </c>
      <c r="BO1" t="s">
        <v>104</v>
      </c>
      <c r="BP1" t="s">
        <v>108</v>
      </c>
      <c r="BQ1" t="s">
        <v>109</v>
      </c>
    </row>
    <row r="2" spans="1:70">
      <c r="A2" s="2" t="s">
        <v>0</v>
      </c>
      <c r="B2" s="2">
        <v>4428</v>
      </c>
      <c r="C2" s="2">
        <v>4568</v>
      </c>
      <c r="D2">
        <v>4053</v>
      </c>
      <c r="E2" s="2">
        <v>4796</v>
      </c>
      <c r="F2" s="2">
        <v>4576</v>
      </c>
      <c r="G2" s="2">
        <v>4799</v>
      </c>
      <c r="H2" s="2">
        <v>2630</v>
      </c>
      <c r="I2" s="2">
        <v>3206</v>
      </c>
      <c r="J2" s="2">
        <v>2869</v>
      </c>
      <c r="K2" s="2">
        <v>3129</v>
      </c>
      <c r="L2" s="2">
        <v>3308</v>
      </c>
      <c r="M2" s="2">
        <v>4114</v>
      </c>
      <c r="N2">
        <v>2713</v>
      </c>
      <c r="O2">
        <v>3146</v>
      </c>
      <c r="P2">
        <v>4485</v>
      </c>
      <c r="R2">
        <f>I2/(B2+C2)</f>
        <v>0.35638061360604711</v>
      </c>
      <c r="S2">
        <f t="shared" ref="S2:T33" si="0">J2/(B2+C2)</f>
        <v>0.31891951978657179</v>
      </c>
      <c r="T2">
        <f t="shared" si="0"/>
        <v>0.36295093376638443</v>
      </c>
      <c r="U2">
        <f t="shared" ref="U2:V33" si="1">L2/(C2+D2)</f>
        <v>0.3837141862892936</v>
      </c>
      <c r="V2">
        <f t="shared" si="1"/>
        <v>0.46491128941123289</v>
      </c>
      <c r="W2">
        <f t="shared" ref="W2:X33" si="2">N2/(D2+E2)</f>
        <v>0.30658831506384904</v>
      </c>
      <c r="X2">
        <f t="shared" si="2"/>
        <v>0.33568075117370894</v>
      </c>
      <c r="Y2">
        <f>P2/(E2+F2)</f>
        <v>0.47855313700384122</v>
      </c>
      <c r="Z2">
        <f t="shared" ref="Z2:Z65" si="3">C2/B2</f>
        <v>1.0316169828364949</v>
      </c>
      <c r="AA2">
        <f t="shared" ref="AA2:AA65" si="4">D2/B2</f>
        <v>0.91531165311653118</v>
      </c>
      <c r="AB2">
        <f t="shared" ref="AB2:AB65" si="5">D2/C2</f>
        <v>0.88725919439579681</v>
      </c>
      <c r="AC2">
        <f t="shared" ref="AC2:AC65" si="6">E2/C2</f>
        <v>1.0499124343257442</v>
      </c>
      <c r="AD2">
        <f t="shared" ref="AD2:AE33" si="7">E2/D2</f>
        <v>1.1833209967924994</v>
      </c>
      <c r="AE2">
        <f t="shared" si="7"/>
        <v>0.95412844036697253</v>
      </c>
      <c r="AF2">
        <f t="shared" ref="AF2:AF65" si="8">F2/D2</f>
        <v>1.1290402171231186</v>
      </c>
      <c r="AG2">
        <f t="shared" ref="AG2:AG65" si="9">G2/F2</f>
        <v>1.0487325174825175</v>
      </c>
      <c r="AH2">
        <f t="shared" ref="AH2:AH65" si="10">G2/E2</f>
        <v>1.0006255212677231</v>
      </c>
      <c r="AI2">
        <f t="shared" ref="AI2:AI65" si="11">(I2+J2)/(B2+C2)</f>
        <v>0.67530013339261896</v>
      </c>
      <c r="AJ2">
        <f t="shared" ref="AJ2:AJ65" si="12">(K2+L2)/(C2+D2)</f>
        <v>0.74666512005567798</v>
      </c>
      <c r="AK2">
        <f t="shared" ref="AK2:AK65" si="13">(M2+N2)/(D2+E2)</f>
        <v>0.77149960447508192</v>
      </c>
      <c r="AL2">
        <f t="shared" ref="AL2:AL65" si="14">(O2+P2)/(E2+F2)</f>
        <v>0.81423388817755016</v>
      </c>
      <c r="AM2">
        <f>(J2)/(B2+C2)</f>
        <v>0.31891951978657179</v>
      </c>
      <c r="AN2">
        <f>(I2)/(B2+C2)</f>
        <v>0.35638061360604711</v>
      </c>
      <c r="AO2">
        <f>(L2)/(C2+D2)</f>
        <v>0.3837141862892936</v>
      </c>
      <c r="AP2">
        <f>(K2)/(C2+D2)</f>
        <v>0.36295093376638443</v>
      </c>
      <c r="AQ2">
        <f>(N2)/(D2+E2)</f>
        <v>0.30658831506384904</v>
      </c>
      <c r="AR2">
        <f>(M2)/(D2+E2)</f>
        <v>0.46491128941123289</v>
      </c>
      <c r="AS2">
        <f t="shared" ref="AS2:AT33" si="15">(N2)/(D2+E2)</f>
        <v>0.30658831506384904</v>
      </c>
      <c r="AT2">
        <f t="shared" si="15"/>
        <v>0.33568075117370894</v>
      </c>
      <c r="AU2">
        <f>AJ2-AI2</f>
        <v>7.1364986663059016E-2</v>
      </c>
      <c r="AV2">
        <f>AK2-AJ2</f>
        <v>2.4834484419403946E-2</v>
      </c>
      <c r="AW2">
        <f>AL2-AK2</f>
        <v>4.2734283702468234E-2</v>
      </c>
      <c r="AX2">
        <f t="shared" ref="AX2:AX65" si="16">AL2-AJ2</f>
        <v>6.756876812187218E-2</v>
      </c>
      <c r="AY2">
        <f t="shared" ref="AY2:AY65" si="17">J2/I2</f>
        <v>0.89488459139114163</v>
      </c>
      <c r="AZ2">
        <f t="shared" ref="AZ2:AZ65" si="18">L2/K2</f>
        <v>1.0572067753275807</v>
      </c>
      <c r="BA2">
        <f t="shared" ref="BA2:BA65" si="19">N2/M2</f>
        <v>0.65945551774428779</v>
      </c>
      <c r="BB2">
        <f t="shared" ref="BB2:BB65" si="20">P2/O2</f>
        <v>1.4256198347107438</v>
      </c>
      <c r="BC2">
        <f t="shared" ref="BC2:BC65" si="21">I2/H2</f>
        <v>1.2190114068441065</v>
      </c>
      <c r="BD2">
        <f t="shared" ref="BD2:BD65" si="22">K2/J2</f>
        <v>1.0906239107703033</v>
      </c>
      <c r="BE2">
        <f t="shared" ref="BE2:BE65" si="23">M2/L2</f>
        <v>1.243651753325272</v>
      </c>
      <c r="BF2">
        <f t="shared" ref="BF2:BF65" si="24">O2/N2</f>
        <v>1.159601916697383</v>
      </c>
      <c r="BG2">
        <f t="shared" ref="BG2:BG65" si="25">J2/H2</f>
        <v>1.0908745247148288</v>
      </c>
      <c r="BH2">
        <f t="shared" ref="BH2:BH65" si="26">L2/J2</f>
        <v>1.1530149878006275</v>
      </c>
      <c r="BI2">
        <f t="shared" ref="BI2:BI65" si="27">N2/L2</f>
        <v>0.82013301088270862</v>
      </c>
      <c r="BJ2">
        <f t="shared" ref="BJ2:BJ65" si="28">P2/N2</f>
        <v>1.6531514928123847</v>
      </c>
      <c r="BK2">
        <f>IF(OR(AD2&lt;=0.5,AD2&gt;=2),1,0)</f>
        <v>0</v>
      </c>
      <c r="BL2">
        <f>IF(OR(AE2&lt;=0.5,AE2&gt;=2),1,0)</f>
        <v>0</v>
      </c>
      <c r="BM2">
        <f>IF(OR(AG2&lt;=0.5,AG2&gt;=2),1,0)</f>
        <v>0</v>
      </c>
      <c r="BN2">
        <f>SUM(BK2:BM2)</f>
        <v>0</v>
      </c>
      <c r="BO2">
        <f t="shared" ref="BO2:BO65" si="29">IF(AD2&gt;=1.1,1,0)</f>
        <v>1</v>
      </c>
      <c r="BP2">
        <f t="shared" ref="BP2:BP65" si="30">IF(AE2&gt;1.1,1,0)</f>
        <v>0</v>
      </c>
      <c r="BQ2">
        <f t="shared" ref="BQ2:BQ65" si="31">IF(AG2&gt;=1.1,1,0)</f>
        <v>0</v>
      </c>
      <c r="BR2">
        <f>SUM(BO2:BQ2)</f>
        <v>1</v>
      </c>
    </row>
    <row r="3" spans="1:70">
      <c r="A3" s="2" t="s">
        <v>1</v>
      </c>
      <c r="B3" s="2">
        <v>3811</v>
      </c>
      <c r="C3" s="2">
        <v>3814</v>
      </c>
      <c r="D3">
        <v>3482</v>
      </c>
      <c r="E3" s="2">
        <v>3970</v>
      </c>
      <c r="F3" s="2">
        <v>3329</v>
      </c>
      <c r="G3" s="2">
        <v>3574</v>
      </c>
      <c r="H3" s="2">
        <v>1734</v>
      </c>
      <c r="I3" s="2">
        <v>2175</v>
      </c>
      <c r="J3" s="2">
        <v>1616</v>
      </c>
      <c r="K3" s="2">
        <v>2030</v>
      </c>
      <c r="L3" s="2">
        <v>1764</v>
      </c>
      <c r="M3" s="2">
        <v>2222</v>
      </c>
      <c r="N3">
        <v>1843</v>
      </c>
      <c r="O3">
        <v>2222</v>
      </c>
      <c r="P3" s="2">
        <v>1360</v>
      </c>
      <c r="Q3" s="2"/>
      <c r="R3">
        <f t="shared" ref="R3:R66" si="32">I3/(B3+C3)</f>
        <v>0.28524590163934427</v>
      </c>
      <c r="S3">
        <f t="shared" si="0"/>
        <v>0.2119344262295082</v>
      </c>
      <c r="T3">
        <f t="shared" si="0"/>
        <v>0.27823464912280704</v>
      </c>
      <c r="U3">
        <f t="shared" si="1"/>
        <v>0.24177631578947367</v>
      </c>
      <c r="V3">
        <f t="shared" si="1"/>
        <v>0.29817498658078367</v>
      </c>
      <c r="W3">
        <f t="shared" si="2"/>
        <v>0.24731615673644658</v>
      </c>
      <c r="X3">
        <f t="shared" si="2"/>
        <v>0.3044252637347582</v>
      </c>
      <c r="Y3">
        <f t="shared" ref="Y3:Y66" si="33">P3/(E3+F3)</f>
        <v>0.18632689409508152</v>
      </c>
      <c r="Z3">
        <f t="shared" si="3"/>
        <v>1.0007871949619522</v>
      </c>
      <c r="AA3">
        <f t="shared" si="4"/>
        <v>0.91367095250590391</v>
      </c>
      <c r="AB3">
        <f t="shared" si="5"/>
        <v>0.91295228106974302</v>
      </c>
      <c r="AC3">
        <f t="shared" si="6"/>
        <v>1.0409019402202413</v>
      </c>
      <c r="AD3">
        <f t="shared" si="7"/>
        <v>1.1401493394600803</v>
      </c>
      <c r="AE3">
        <f t="shared" si="7"/>
        <v>0.83853904282115865</v>
      </c>
      <c r="AF3">
        <f t="shared" si="8"/>
        <v>0.95605973578403214</v>
      </c>
      <c r="AG3">
        <f t="shared" si="9"/>
        <v>1.0735956743766897</v>
      </c>
      <c r="AH3">
        <f t="shared" si="10"/>
        <v>0.90025188916876575</v>
      </c>
      <c r="AI3">
        <f t="shared" si="11"/>
        <v>0.49718032786885247</v>
      </c>
      <c r="AJ3">
        <f t="shared" si="12"/>
        <v>0.52001096491228072</v>
      </c>
      <c r="AK3">
        <f t="shared" si="13"/>
        <v>0.54549114331723025</v>
      </c>
      <c r="AL3">
        <f t="shared" si="14"/>
        <v>0.49075215782983972</v>
      </c>
      <c r="AM3">
        <f t="shared" ref="AM3:AM66" si="34">(J3)/(B3+C3)</f>
        <v>0.2119344262295082</v>
      </c>
      <c r="AN3">
        <f t="shared" ref="AN3:AN66" si="35">(I3)/(B3+C3)</f>
        <v>0.28524590163934427</v>
      </c>
      <c r="AO3">
        <f t="shared" ref="AO3:AO66" si="36">(L3)/(C3+D3)</f>
        <v>0.24177631578947367</v>
      </c>
      <c r="AP3">
        <f t="shared" ref="AP3:AP66" si="37">(K3)/(C3+D3)</f>
        <v>0.27823464912280704</v>
      </c>
      <c r="AQ3">
        <f t="shared" ref="AQ3:AQ66" si="38">(N3)/(D3+E3)</f>
        <v>0.24731615673644658</v>
      </c>
      <c r="AR3">
        <f t="shared" ref="AR3:AR66" si="39">(M3)/(D3+E3)</f>
        <v>0.29817498658078367</v>
      </c>
      <c r="AS3">
        <f t="shared" si="15"/>
        <v>0.24731615673644658</v>
      </c>
      <c r="AT3">
        <f t="shared" si="15"/>
        <v>0.3044252637347582</v>
      </c>
      <c r="AU3">
        <f t="shared" ref="AU3:AW34" si="40">AJ3-AI3</f>
        <v>2.2830637043428248E-2</v>
      </c>
      <c r="AV3">
        <f t="shared" si="40"/>
        <v>2.5480178404949538E-2</v>
      </c>
      <c r="AW3">
        <f t="shared" si="40"/>
        <v>-5.4738985487390535E-2</v>
      </c>
      <c r="AX3">
        <f t="shared" si="16"/>
        <v>-2.9258807082440996E-2</v>
      </c>
      <c r="AY3">
        <f t="shared" si="17"/>
        <v>0.74298850574712638</v>
      </c>
      <c r="AZ3">
        <f t="shared" si="18"/>
        <v>0.86896551724137927</v>
      </c>
      <c r="BA3">
        <f t="shared" si="19"/>
        <v>0.82943294329432948</v>
      </c>
      <c r="BB3">
        <f t="shared" si="20"/>
        <v>0.6120612061206121</v>
      </c>
      <c r="BC3">
        <f t="shared" si="21"/>
        <v>1.2543252595155709</v>
      </c>
      <c r="BD3">
        <f t="shared" si="22"/>
        <v>1.2561881188118811</v>
      </c>
      <c r="BE3">
        <f t="shared" si="23"/>
        <v>1.2596371882086168</v>
      </c>
      <c r="BF3">
        <f t="shared" si="24"/>
        <v>1.2056429734129137</v>
      </c>
      <c r="BG3">
        <f t="shared" si="25"/>
        <v>0.93194925028835063</v>
      </c>
      <c r="BH3">
        <f t="shared" si="26"/>
        <v>1.0915841584158417</v>
      </c>
      <c r="BI3">
        <f t="shared" si="27"/>
        <v>1.0447845804988662</v>
      </c>
      <c r="BJ3">
        <f t="shared" si="28"/>
        <v>0.73792729245794897</v>
      </c>
      <c r="BK3">
        <f t="shared" ref="BK3:BL66" si="41">IF(OR(AD3&lt;=0.5,AD3&gt;=2),1,0)</f>
        <v>0</v>
      </c>
      <c r="BL3">
        <f t="shared" si="41"/>
        <v>0</v>
      </c>
      <c r="BM3">
        <f t="shared" ref="BM3:BM66" si="42">IF(OR(AG3&lt;=0.5,AG3&gt;=2),1,0)</f>
        <v>0</v>
      </c>
      <c r="BN3">
        <f t="shared" ref="BN3:BN66" si="43">SUM(BK3:BM3)</f>
        <v>0</v>
      </c>
      <c r="BO3">
        <f t="shared" si="29"/>
        <v>1</v>
      </c>
      <c r="BP3">
        <f t="shared" si="30"/>
        <v>0</v>
      </c>
      <c r="BQ3">
        <f t="shared" si="31"/>
        <v>0</v>
      </c>
      <c r="BR3">
        <f t="shared" ref="BR3:BR66" si="44">SUM(BO3:BQ3)</f>
        <v>1</v>
      </c>
    </row>
    <row r="4" spans="1:70">
      <c r="A4" s="2" t="s">
        <v>2</v>
      </c>
      <c r="B4" s="2">
        <v>4012</v>
      </c>
      <c r="C4" s="2">
        <v>3828</v>
      </c>
      <c r="D4">
        <v>3861</v>
      </c>
      <c r="E4" s="2">
        <v>3892</v>
      </c>
      <c r="F4" s="2">
        <v>3960</v>
      </c>
      <c r="G4" s="2">
        <v>4319</v>
      </c>
      <c r="H4" s="2">
        <v>28812</v>
      </c>
      <c r="I4" s="2">
        <v>36799</v>
      </c>
      <c r="J4" s="2">
        <v>26724</v>
      </c>
      <c r="K4" s="2">
        <v>35683</v>
      </c>
      <c r="L4" s="2">
        <v>26523</v>
      </c>
      <c r="M4" s="2">
        <v>36674</v>
      </c>
      <c r="N4">
        <v>28595</v>
      </c>
      <c r="O4">
        <v>40644</v>
      </c>
      <c r="P4">
        <v>32094</v>
      </c>
      <c r="R4">
        <f t="shared" si="32"/>
        <v>4.6937499999999996</v>
      </c>
      <c r="S4">
        <f t="shared" si="0"/>
        <v>3.4086734693877552</v>
      </c>
      <c r="T4">
        <f t="shared" si="0"/>
        <v>4.6407855377812464</v>
      </c>
      <c r="U4">
        <f t="shared" si="1"/>
        <v>3.4494732735076084</v>
      </c>
      <c r="V4">
        <f t="shared" si="1"/>
        <v>4.7302979491809625</v>
      </c>
      <c r="W4">
        <f t="shared" si="2"/>
        <v>3.6882497097897589</v>
      </c>
      <c r="X4">
        <f t="shared" si="2"/>
        <v>5.1762608252674474</v>
      </c>
      <c r="Y4">
        <f t="shared" si="33"/>
        <v>4.0873662761079981</v>
      </c>
      <c r="Z4">
        <f t="shared" si="3"/>
        <v>0.95413758723828512</v>
      </c>
      <c r="AA4">
        <f t="shared" si="4"/>
        <v>0.96236291126620144</v>
      </c>
      <c r="AB4">
        <f t="shared" si="5"/>
        <v>1.0086206896551724</v>
      </c>
      <c r="AC4">
        <f t="shared" si="6"/>
        <v>1.0167189132706373</v>
      </c>
      <c r="AD4">
        <f t="shared" si="7"/>
        <v>1.008029008029008</v>
      </c>
      <c r="AE4">
        <f t="shared" si="7"/>
        <v>1.0174717368961974</v>
      </c>
      <c r="AF4">
        <f t="shared" si="8"/>
        <v>1.0256410256410255</v>
      </c>
      <c r="AG4">
        <f t="shared" si="9"/>
        <v>1.0906565656565657</v>
      </c>
      <c r="AH4">
        <f t="shared" si="10"/>
        <v>1.1097122302158273</v>
      </c>
      <c r="AI4">
        <f t="shared" si="11"/>
        <v>8.1024234693877553</v>
      </c>
      <c r="AJ4">
        <f t="shared" si="12"/>
        <v>8.0902588112888534</v>
      </c>
      <c r="AK4">
        <f t="shared" si="13"/>
        <v>8.4185476589707218</v>
      </c>
      <c r="AL4">
        <f t="shared" si="14"/>
        <v>9.2636271013754463</v>
      </c>
      <c r="AM4">
        <f t="shared" si="34"/>
        <v>3.4086734693877552</v>
      </c>
      <c r="AN4">
        <f t="shared" si="35"/>
        <v>4.6937499999999996</v>
      </c>
      <c r="AO4">
        <f t="shared" si="36"/>
        <v>3.4494732735076084</v>
      </c>
      <c r="AP4">
        <f t="shared" si="37"/>
        <v>4.6407855377812464</v>
      </c>
      <c r="AQ4">
        <f t="shared" si="38"/>
        <v>3.6882497097897589</v>
      </c>
      <c r="AR4">
        <f t="shared" si="39"/>
        <v>4.7302979491809625</v>
      </c>
      <c r="AS4">
        <f t="shared" si="15"/>
        <v>3.6882497097897589</v>
      </c>
      <c r="AT4">
        <f t="shared" si="15"/>
        <v>5.1762608252674474</v>
      </c>
      <c r="AU4">
        <f t="shared" si="40"/>
        <v>-1.2164658098901882E-2</v>
      </c>
      <c r="AV4">
        <f t="shared" si="40"/>
        <v>0.32828884768186839</v>
      </c>
      <c r="AW4">
        <f t="shared" si="40"/>
        <v>0.84507944240472455</v>
      </c>
      <c r="AX4">
        <f t="shared" si="16"/>
        <v>1.1733682900865929</v>
      </c>
      <c r="AY4">
        <f t="shared" si="17"/>
        <v>0.72621538628767091</v>
      </c>
      <c r="AZ4">
        <f t="shared" si="18"/>
        <v>0.74329512653084107</v>
      </c>
      <c r="BA4">
        <f t="shared" si="19"/>
        <v>0.77970769482467139</v>
      </c>
      <c r="BB4">
        <f t="shared" si="20"/>
        <v>0.78963684676705048</v>
      </c>
      <c r="BC4">
        <f t="shared" si="21"/>
        <v>1.2772108843537415</v>
      </c>
      <c r="BD4">
        <f t="shared" si="22"/>
        <v>1.3352417302798982</v>
      </c>
      <c r="BE4">
        <f t="shared" si="23"/>
        <v>1.3827244278550692</v>
      </c>
      <c r="BF4">
        <f t="shared" si="24"/>
        <v>1.4213673719181674</v>
      </c>
      <c r="BG4">
        <f t="shared" si="25"/>
        <v>0.92753019575177009</v>
      </c>
      <c r="BH4">
        <f t="shared" si="26"/>
        <v>0.99247867085765606</v>
      </c>
      <c r="BI4">
        <f t="shared" si="27"/>
        <v>1.0781208762206387</v>
      </c>
      <c r="BJ4">
        <f t="shared" si="28"/>
        <v>1.1223640496590312</v>
      </c>
      <c r="BK4">
        <f t="shared" si="41"/>
        <v>0</v>
      </c>
      <c r="BL4">
        <f t="shared" si="41"/>
        <v>0</v>
      </c>
      <c r="BM4">
        <f t="shared" si="42"/>
        <v>0</v>
      </c>
      <c r="BN4">
        <f t="shared" si="43"/>
        <v>0</v>
      </c>
      <c r="BO4">
        <f t="shared" si="29"/>
        <v>0</v>
      </c>
      <c r="BP4">
        <f t="shared" si="30"/>
        <v>0</v>
      </c>
      <c r="BQ4">
        <f t="shared" si="31"/>
        <v>0</v>
      </c>
      <c r="BR4">
        <f t="shared" si="44"/>
        <v>0</v>
      </c>
    </row>
    <row r="5" spans="1:70">
      <c r="A5" s="2" t="s">
        <v>3</v>
      </c>
      <c r="B5" s="2">
        <v>3006</v>
      </c>
      <c r="C5" s="2">
        <v>2837</v>
      </c>
      <c r="D5">
        <v>2669</v>
      </c>
      <c r="E5" s="2">
        <v>2391</v>
      </c>
      <c r="F5" s="2">
        <v>1894</v>
      </c>
      <c r="G5" s="2">
        <v>2969</v>
      </c>
      <c r="H5" s="2">
        <v>5145</v>
      </c>
      <c r="I5" s="2">
        <v>6195</v>
      </c>
      <c r="J5" s="2">
        <v>3568</v>
      </c>
      <c r="K5" s="2">
        <v>4551</v>
      </c>
      <c r="L5" s="2">
        <v>3993</v>
      </c>
      <c r="M5" s="2">
        <v>5177</v>
      </c>
      <c r="N5">
        <v>2958</v>
      </c>
      <c r="O5">
        <v>4243</v>
      </c>
      <c r="P5" s="2">
        <v>2778</v>
      </c>
      <c r="Q5" s="2"/>
      <c r="R5">
        <f t="shared" si="32"/>
        <v>1.060243025842889</v>
      </c>
      <c r="S5">
        <f t="shared" si="0"/>
        <v>0.61064521649837411</v>
      </c>
      <c r="T5">
        <f t="shared" si="0"/>
        <v>0.8265528514347984</v>
      </c>
      <c r="U5">
        <f t="shared" si="1"/>
        <v>0.72520886305848165</v>
      </c>
      <c r="V5">
        <f t="shared" si="1"/>
        <v>1.0231225296442688</v>
      </c>
      <c r="W5">
        <f t="shared" si="2"/>
        <v>0.58458498023715411</v>
      </c>
      <c r="X5">
        <f t="shared" si="2"/>
        <v>0.99019836639439907</v>
      </c>
      <c r="Y5">
        <f t="shared" si="33"/>
        <v>0.64830805134189029</v>
      </c>
      <c r="Z5">
        <f t="shared" si="3"/>
        <v>0.94377910844976709</v>
      </c>
      <c r="AA5">
        <f t="shared" si="4"/>
        <v>0.88789088489687296</v>
      </c>
      <c r="AB5">
        <f t="shared" si="5"/>
        <v>0.94078251674303837</v>
      </c>
      <c r="AC5">
        <f t="shared" si="6"/>
        <v>0.84279168135354243</v>
      </c>
      <c r="AD5">
        <f t="shared" si="7"/>
        <v>0.89584113900337203</v>
      </c>
      <c r="AE5">
        <f t="shared" si="7"/>
        <v>0.7921371810957758</v>
      </c>
      <c r="AF5">
        <f t="shared" si="8"/>
        <v>0.70962907455976021</v>
      </c>
      <c r="AG5">
        <f t="shared" si="9"/>
        <v>1.5675818373812038</v>
      </c>
      <c r="AH5">
        <f t="shared" si="10"/>
        <v>1.2417398578000836</v>
      </c>
      <c r="AI5">
        <f t="shared" si="11"/>
        <v>1.670888242341263</v>
      </c>
      <c r="AJ5">
        <f t="shared" si="12"/>
        <v>1.55176171449328</v>
      </c>
      <c r="AK5">
        <f t="shared" si="13"/>
        <v>1.6077075098814229</v>
      </c>
      <c r="AL5">
        <f t="shared" si="14"/>
        <v>1.6385064177362894</v>
      </c>
      <c r="AM5">
        <f t="shared" si="34"/>
        <v>0.61064521649837411</v>
      </c>
      <c r="AN5">
        <f t="shared" si="35"/>
        <v>1.060243025842889</v>
      </c>
      <c r="AO5">
        <f t="shared" si="36"/>
        <v>0.72520886305848165</v>
      </c>
      <c r="AP5">
        <f t="shared" si="37"/>
        <v>0.8265528514347984</v>
      </c>
      <c r="AQ5">
        <f t="shared" si="38"/>
        <v>0.58458498023715411</v>
      </c>
      <c r="AR5">
        <f t="shared" si="39"/>
        <v>1.0231225296442688</v>
      </c>
      <c r="AS5">
        <f t="shared" si="15"/>
        <v>0.58458498023715411</v>
      </c>
      <c r="AT5">
        <f t="shared" si="15"/>
        <v>0.99019836639439907</v>
      </c>
      <c r="AU5">
        <f t="shared" si="40"/>
        <v>-0.11912652784798294</v>
      </c>
      <c r="AV5">
        <f t="shared" si="40"/>
        <v>5.5945795388142816E-2</v>
      </c>
      <c r="AW5">
        <f t="shared" si="40"/>
        <v>3.0798907854866497E-2</v>
      </c>
      <c r="AX5">
        <f t="shared" si="16"/>
        <v>8.6744703243009313E-2</v>
      </c>
      <c r="AY5">
        <f t="shared" si="17"/>
        <v>0.57594834543987083</v>
      </c>
      <c r="AZ5">
        <f t="shared" si="18"/>
        <v>0.87738958470665784</v>
      </c>
      <c r="BA5">
        <f t="shared" si="19"/>
        <v>0.57137338226772261</v>
      </c>
      <c r="BB5">
        <f t="shared" si="20"/>
        <v>0.65472543012019802</v>
      </c>
      <c r="BC5">
        <f t="shared" si="21"/>
        <v>1.2040816326530612</v>
      </c>
      <c r="BD5">
        <f t="shared" si="22"/>
        <v>1.2755044843049328</v>
      </c>
      <c r="BE5">
        <f t="shared" si="23"/>
        <v>1.2965189080891559</v>
      </c>
      <c r="BF5">
        <f t="shared" si="24"/>
        <v>1.4344151453684921</v>
      </c>
      <c r="BG5">
        <f t="shared" si="25"/>
        <v>0.69348882410106905</v>
      </c>
      <c r="BH5">
        <f t="shared" si="26"/>
        <v>1.1191143497757847</v>
      </c>
      <c r="BI5">
        <f t="shared" si="27"/>
        <v>0.74079639368895567</v>
      </c>
      <c r="BJ5">
        <f t="shared" si="28"/>
        <v>0.9391480730223124</v>
      </c>
      <c r="BK5">
        <f t="shared" si="41"/>
        <v>0</v>
      </c>
      <c r="BL5">
        <f t="shared" si="41"/>
        <v>0</v>
      </c>
      <c r="BM5">
        <f t="shared" si="42"/>
        <v>0</v>
      </c>
      <c r="BN5">
        <f t="shared" si="43"/>
        <v>0</v>
      </c>
      <c r="BO5">
        <f t="shared" si="29"/>
        <v>0</v>
      </c>
      <c r="BP5">
        <f t="shared" si="30"/>
        <v>0</v>
      </c>
      <c r="BQ5">
        <f t="shared" si="31"/>
        <v>1</v>
      </c>
      <c r="BR5">
        <f t="shared" si="44"/>
        <v>1</v>
      </c>
    </row>
    <row r="6" spans="1:70">
      <c r="A6" s="2" t="s">
        <v>4</v>
      </c>
      <c r="B6" s="2">
        <v>795</v>
      </c>
      <c r="C6" s="2">
        <v>855</v>
      </c>
      <c r="D6">
        <v>794</v>
      </c>
      <c r="E6" s="2">
        <v>2284</v>
      </c>
      <c r="F6" s="2">
        <v>652</v>
      </c>
      <c r="G6">
        <v>747</v>
      </c>
      <c r="H6" s="2">
        <v>3209</v>
      </c>
      <c r="I6" s="2">
        <v>4285</v>
      </c>
      <c r="J6" s="2">
        <v>2846</v>
      </c>
      <c r="K6" s="2">
        <v>4304</v>
      </c>
      <c r="L6" s="2">
        <v>2482</v>
      </c>
      <c r="M6" s="2">
        <v>4082</v>
      </c>
      <c r="N6">
        <v>2953</v>
      </c>
      <c r="O6">
        <v>4584</v>
      </c>
      <c r="P6" s="2">
        <v>2644</v>
      </c>
      <c r="Q6" s="2"/>
      <c r="R6">
        <f t="shared" si="32"/>
        <v>2.5969696969696972</v>
      </c>
      <c r="S6">
        <f t="shared" si="0"/>
        <v>1.7248484848484849</v>
      </c>
      <c r="T6">
        <f t="shared" si="0"/>
        <v>2.6100667070952093</v>
      </c>
      <c r="U6">
        <f t="shared" si="1"/>
        <v>1.5051546391752577</v>
      </c>
      <c r="V6">
        <f t="shared" si="1"/>
        <v>1.3261858349577649</v>
      </c>
      <c r="W6">
        <f t="shared" si="2"/>
        <v>0.95938921377517872</v>
      </c>
      <c r="X6">
        <f t="shared" si="2"/>
        <v>1.561307901907357</v>
      </c>
      <c r="Y6">
        <f t="shared" si="33"/>
        <v>0.90054495912806543</v>
      </c>
      <c r="Z6">
        <f t="shared" si="3"/>
        <v>1.0754716981132075</v>
      </c>
      <c r="AA6">
        <f t="shared" si="4"/>
        <v>0.99874213836477987</v>
      </c>
      <c r="AB6">
        <f t="shared" si="5"/>
        <v>0.92865497076023396</v>
      </c>
      <c r="AC6">
        <f t="shared" si="6"/>
        <v>2.6713450292397662</v>
      </c>
      <c r="AD6">
        <f t="shared" si="7"/>
        <v>2.8765743073047858</v>
      </c>
      <c r="AE6">
        <f t="shared" si="7"/>
        <v>0.28546409807355516</v>
      </c>
      <c r="AF6">
        <f t="shared" si="8"/>
        <v>0.82115869017632237</v>
      </c>
      <c r="AG6">
        <f t="shared" si="9"/>
        <v>1.1457055214723926</v>
      </c>
      <c r="AH6">
        <f t="shared" si="10"/>
        <v>0.32705779334500873</v>
      </c>
      <c r="AI6">
        <f t="shared" si="11"/>
        <v>4.3218181818181822</v>
      </c>
      <c r="AJ6">
        <f t="shared" si="12"/>
        <v>4.1152213462704665</v>
      </c>
      <c r="AK6">
        <f t="shared" si="13"/>
        <v>2.2855750487329436</v>
      </c>
      <c r="AL6">
        <f t="shared" si="14"/>
        <v>2.4618528610354224</v>
      </c>
      <c r="AM6">
        <f t="shared" si="34"/>
        <v>1.7248484848484849</v>
      </c>
      <c r="AN6">
        <f t="shared" si="35"/>
        <v>2.5969696969696972</v>
      </c>
      <c r="AO6">
        <f t="shared" si="36"/>
        <v>1.5051546391752577</v>
      </c>
      <c r="AP6">
        <f t="shared" si="37"/>
        <v>2.6100667070952093</v>
      </c>
      <c r="AQ6">
        <f t="shared" si="38"/>
        <v>0.95938921377517872</v>
      </c>
      <c r="AR6">
        <f t="shared" si="39"/>
        <v>1.3261858349577649</v>
      </c>
      <c r="AS6">
        <f t="shared" si="15"/>
        <v>0.95938921377517872</v>
      </c>
      <c r="AT6">
        <f t="shared" si="15"/>
        <v>1.561307901907357</v>
      </c>
      <c r="AU6">
        <f t="shared" si="40"/>
        <v>-0.20659683554771568</v>
      </c>
      <c r="AV6">
        <f t="shared" si="40"/>
        <v>-1.8296462975375229</v>
      </c>
      <c r="AW6">
        <f t="shared" si="40"/>
        <v>0.17627781230247885</v>
      </c>
      <c r="AX6">
        <f t="shared" si="16"/>
        <v>-1.6533684852350441</v>
      </c>
      <c r="AY6">
        <f t="shared" si="17"/>
        <v>0.66417736289381568</v>
      </c>
      <c r="AZ6">
        <f t="shared" si="18"/>
        <v>0.57667286245353155</v>
      </c>
      <c r="BA6">
        <f t="shared" si="19"/>
        <v>0.72341989220970115</v>
      </c>
      <c r="BB6">
        <f t="shared" si="20"/>
        <v>0.57678883071553233</v>
      </c>
      <c r="BC6">
        <f t="shared" si="21"/>
        <v>1.33530694920536</v>
      </c>
      <c r="BD6">
        <f t="shared" si="22"/>
        <v>1.5122979620520027</v>
      </c>
      <c r="BE6">
        <f t="shared" si="23"/>
        <v>1.64464141821112</v>
      </c>
      <c r="BF6">
        <f t="shared" si="24"/>
        <v>1.5523196749068744</v>
      </c>
      <c r="BG6">
        <f t="shared" si="25"/>
        <v>0.88688064817700218</v>
      </c>
      <c r="BH6">
        <f t="shared" si="26"/>
        <v>0.8721011946591708</v>
      </c>
      <c r="BI6">
        <f t="shared" si="27"/>
        <v>1.1897663174858986</v>
      </c>
      <c r="BJ6">
        <f t="shared" si="28"/>
        <v>0.89536065018625122</v>
      </c>
      <c r="BK6">
        <f t="shared" si="41"/>
        <v>1</v>
      </c>
      <c r="BL6">
        <f t="shared" si="41"/>
        <v>1</v>
      </c>
      <c r="BM6">
        <f t="shared" si="42"/>
        <v>0</v>
      </c>
      <c r="BN6">
        <f t="shared" si="43"/>
        <v>2</v>
      </c>
      <c r="BO6">
        <f t="shared" si="29"/>
        <v>1</v>
      </c>
      <c r="BP6">
        <f t="shared" si="30"/>
        <v>0</v>
      </c>
      <c r="BQ6">
        <f t="shared" si="31"/>
        <v>1</v>
      </c>
      <c r="BR6">
        <f t="shared" si="44"/>
        <v>2</v>
      </c>
    </row>
    <row r="7" spans="1:70">
      <c r="A7" s="2" t="s">
        <v>5</v>
      </c>
      <c r="B7" s="2">
        <v>587</v>
      </c>
      <c r="C7" s="2">
        <v>1571</v>
      </c>
      <c r="D7">
        <v>1844</v>
      </c>
      <c r="E7" s="2">
        <v>2227</v>
      </c>
      <c r="F7" s="2">
        <v>1969</v>
      </c>
      <c r="G7">
        <v>1868</v>
      </c>
      <c r="H7" s="2">
        <v>840</v>
      </c>
      <c r="I7" s="2">
        <v>1178</v>
      </c>
      <c r="J7" s="2">
        <v>802</v>
      </c>
      <c r="K7" s="2">
        <v>1114</v>
      </c>
      <c r="L7" s="2">
        <v>761</v>
      </c>
      <c r="M7" s="2">
        <v>1284</v>
      </c>
      <c r="N7">
        <v>954</v>
      </c>
      <c r="O7">
        <v>1542</v>
      </c>
      <c r="P7" s="2">
        <v>1192</v>
      </c>
      <c r="Q7" s="2"/>
      <c r="R7">
        <f t="shared" si="32"/>
        <v>0.54587581093605186</v>
      </c>
      <c r="S7">
        <f t="shared" si="0"/>
        <v>0.37164040778498608</v>
      </c>
      <c r="T7">
        <f t="shared" si="0"/>
        <v>0.32620790629575402</v>
      </c>
      <c r="U7">
        <f t="shared" si="1"/>
        <v>0.22284040995607612</v>
      </c>
      <c r="V7">
        <f t="shared" si="1"/>
        <v>0.31540162122328669</v>
      </c>
      <c r="W7">
        <f t="shared" si="2"/>
        <v>0.23434045689019897</v>
      </c>
      <c r="X7">
        <f t="shared" si="2"/>
        <v>0.36749285033365109</v>
      </c>
      <c r="Y7">
        <f t="shared" si="33"/>
        <v>0.28408007626310772</v>
      </c>
      <c r="Z7">
        <f t="shared" si="3"/>
        <v>2.676320272572402</v>
      </c>
      <c r="AA7">
        <f t="shared" si="4"/>
        <v>3.1413969335604772</v>
      </c>
      <c r="AB7">
        <f t="shared" si="5"/>
        <v>1.1737746658179504</v>
      </c>
      <c r="AC7">
        <f t="shared" si="6"/>
        <v>1.4175684277530236</v>
      </c>
      <c r="AD7">
        <f t="shared" si="7"/>
        <v>1.2077006507592192</v>
      </c>
      <c r="AE7">
        <f t="shared" si="7"/>
        <v>0.88414907947911991</v>
      </c>
      <c r="AF7">
        <f t="shared" si="8"/>
        <v>1.0677874186550975</v>
      </c>
      <c r="AG7">
        <f t="shared" si="9"/>
        <v>0.94870492635855763</v>
      </c>
      <c r="AH7">
        <f t="shared" si="10"/>
        <v>0.83879658733722495</v>
      </c>
      <c r="AI7">
        <f t="shared" si="11"/>
        <v>0.91751621872103795</v>
      </c>
      <c r="AJ7">
        <f t="shared" si="12"/>
        <v>0.54904831625183015</v>
      </c>
      <c r="AK7">
        <f t="shared" si="13"/>
        <v>0.54974207811348563</v>
      </c>
      <c r="AL7">
        <f t="shared" si="14"/>
        <v>0.65157292659675881</v>
      </c>
      <c r="AM7">
        <f t="shared" si="34"/>
        <v>0.37164040778498608</v>
      </c>
      <c r="AN7">
        <f t="shared" si="35"/>
        <v>0.54587581093605186</v>
      </c>
      <c r="AO7">
        <f t="shared" si="36"/>
        <v>0.22284040995607612</v>
      </c>
      <c r="AP7">
        <f t="shared" si="37"/>
        <v>0.32620790629575402</v>
      </c>
      <c r="AQ7">
        <f t="shared" si="38"/>
        <v>0.23434045689019897</v>
      </c>
      <c r="AR7">
        <f t="shared" si="39"/>
        <v>0.31540162122328669</v>
      </c>
      <c r="AS7">
        <f t="shared" si="15"/>
        <v>0.23434045689019897</v>
      </c>
      <c r="AT7">
        <f t="shared" si="15"/>
        <v>0.36749285033365109</v>
      </c>
      <c r="AU7">
        <f t="shared" si="40"/>
        <v>-0.3684679024692078</v>
      </c>
      <c r="AV7">
        <f t="shared" si="40"/>
        <v>6.9376186165548415E-4</v>
      </c>
      <c r="AW7">
        <f t="shared" si="40"/>
        <v>0.10183084848327317</v>
      </c>
      <c r="AX7">
        <f t="shared" si="16"/>
        <v>0.10252461034492866</v>
      </c>
      <c r="AY7">
        <f t="shared" si="17"/>
        <v>0.68081494057724956</v>
      </c>
      <c r="AZ7">
        <f t="shared" si="18"/>
        <v>0.68312387791741469</v>
      </c>
      <c r="BA7">
        <f t="shared" si="19"/>
        <v>0.7429906542056075</v>
      </c>
      <c r="BB7">
        <f t="shared" si="20"/>
        <v>0.77302204928664076</v>
      </c>
      <c r="BC7">
        <f t="shared" si="21"/>
        <v>1.4023809523809523</v>
      </c>
      <c r="BD7">
        <f t="shared" si="22"/>
        <v>1.3890274314214464</v>
      </c>
      <c r="BE7">
        <f t="shared" si="23"/>
        <v>1.6872536136662286</v>
      </c>
      <c r="BF7">
        <f t="shared" si="24"/>
        <v>1.6163522012578617</v>
      </c>
      <c r="BG7">
        <f t="shared" si="25"/>
        <v>0.95476190476190481</v>
      </c>
      <c r="BH7">
        <f t="shared" si="26"/>
        <v>0.94887780548628431</v>
      </c>
      <c r="BI7">
        <f t="shared" si="27"/>
        <v>1.2536136662286466</v>
      </c>
      <c r="BJ7">
        <f t="shared" si="28"/>
        <v>1.249475890985325</v>
      </c>
      <c r="BK7">
        <f t="shared" si="41"/>
        <v>0</v>
      </c>
      <c r="BL7">
        <f t="shared" si="41"/>
        <v>0</v>
      </c>
      <c r="BM7">
        <f t="shared" si="42"/>
        <v>0</v>
      </c>
      <c r="BN7">
        <f t="shared" si="43"/>
        <v>0</v>
      </c>
      <c r="BO7">
        <f t="shared" si="29"/>
        <v>1</v>
      </c>
      <c r="BP7">
        <f t="shared" si="30"/>
        <v>0</v>
      </c>
      <c r="BQ7">
        <f t="shared" si="31"/>
        <v>0</v>
      </c>
      <c r="BR7">
        <f t="shared" si="44"/>
        <v>1</v>
      </c>
    </row>
    <row r="8" spans="1:70">
      <c r="A8" s="2" t="s">
        <v>6</v>
      </c>
      <c r="B8" s="2">
        <v>799</v>
      </c>
      <c r="C8" s="2">
        <v>1294</v>
      </c>
      <c r="D8">
        <v>1369</v>
      </c>
      <c r="E8" s="2">
        <v>1914</v>
      </c>
      <c r="F8" s="2">
        <v>2128</v>
      </c>
      <c r="G8">
        <v>2285</v>
      </c>
      <c r="H8" s="2">
        <v>1444</v>
      </c>
      <c r="I8" s="2">
        <v>2046</v>
      </c>
      <c r="J8" s="2">
        <v>2499</v>
      </c>
      <c r="K8" s="2">
        <v>3655</v>
      </c>
      <c r="L8" s="2">
        <v>2471</v>
      </c>
      <c r="M8" s="2">
        <v>4071</v>
      </c>
      <c r="N8">
        <v>4305</v>
      </c>
      <c r="O8">
        <v>6364</v>
      </c>
      <c r="P8" s="2">
        <v>5104</v>
      </c>
      <c r="Q8" s="2"/>
      <c r="R8">
        <f t="shared" si="32"/>
        <v>0.97754419493549927</v>
      </c>
      <c r="S8">
        <f t="shared" si="0"/>
        <v>1.193979933110368</v>
      </c>
      <c r="T8">
        <f t="shared" si="0"/>
        <v>1.3725122042808862</v>
      </c>
      <c r="U8">
        <f t="shared" si="1"/>
        <v>0.92790086368757041</v>
      </c>
      <c r="V8">
        <f t="shared" si="1"/>
        <v>1.2400243679561376</v>
      </c>
      <c r="W8">
        <f t="shared" si="2"/>
        <v>1.3113006396588487</v>
      </c>
      <c r="X8">
        <f t="shared" si="2"/>
        <v>1.574468085106383</v>
      </c>
      <c r="Y8">
        <f t="shared" si="33"/>
        <v>1.2627412172191985</v>
      </c>
      <c r="Z8">
        <f t="shared" si="3"/>
        <v>1.6195244055068836</v>
      </c>
      <c r="AA8">
        <f t="shared" si="4"/>
        <v>1.7133917396745932</v>
      </c>
      <c r="AB8">
        <f t="shared" si="5"/>
        <v>1.0579598145285936</v>
      </c>
      <c r="AC8">
        <f t="shared" si="6"/>
        <v>1.4791344667697064</v>
      </c>
      <c r="AD8">
        <f t="shared" si="7"/>
        <v>1.398100803506209</v>
      </c>
      <c r="AE8">
        <f t="shared" si="7"/>
        <v>1.1118077324973876</v>
      </c>
      <c r="AF8">
        <f t="shared" si="8"/>
        <v>1.5544192841490139</v>
      </c>
      <c r="AG8">
        <f t="shared" si="9"/>
        <v>1.0737781954887218</v>
      </c>
      <c r="AH8">
        <f t="shared" si="10"/>
        <v>1.1938349007314524</v>
      </c>
      <c r="AI8">
        <f t="shared" si="11"/>
        <v>2.171524128045867</v>
      </c>
      <c r="AJ8">
        <f t="shared" si="12"/>
        <v>2.3004130679684565</v>
      </c>
      <c r="AK8">
        <f t="shared" si="13"/>
        <v>2.5513250076149863</v>
      </c>
      <c r="AL8">
        <f t="shared" si="14"/>
        <v>2.8372093023255816</v>
      </c>
      <c r="AM8">
        <f t="shared" si="34"/>
        <v>1.193979933110368</v>
      </c>
      <c r="AN8">
        <f t="shared" si="35"/>
        <v>0.97754419493549927</v>
      </c>
      <c r="AO8">
        <f t="shared" si="36"/>
        <v>0.92790086368757041</v>
      </c>
      <c r="AP8">
        <f t="shared" si="37"/>
        <v>1.3725122042808862</v>
      </c>
      <c r="AQ8">
        <f t="shared" si="38"/>
        <v>1.3113006396588487</v>
      </c>
      <c r="AR8">
        <f t="shared" si="39"/>
        <v>1.2400243679561376</v>
      </c>
      <c r="AS8">
        <f t="shared" si="15"/>
        <v>1.3113006396588487</v>
      </c>
      <c r="AT8">
        <f t="shared" si="15"/>
        <v>1.574468085106383</v>
      </c>
      <c r="AU8">
        <f t="shared" si="40"/>
        <v>0.12888893992258943</v>
      </c>
      <c r="AV8">
        <f t="shared" si="40"/>
        <v>0.2509119396465298</v>
      </c>
      <c r="AW8">
        <f t="shared" si="40"/>
        <v>0.28588429471059529</v>
      </c>
      <c r="AX8">
        <f t="shared" si="16"/>
        <v>0.53679623435712509</v>
      </c>
      <c r="AY8">
        <f t="shared" si="17"/>
        <v>1.2214076246334311</v>
      </c>
      <c r="AZ8">
        <f t="shared" si="18"/>
        <v>0.67606019151846786</v>
      </c>
      <c r="BA8">
        <f t="shared" si="19"/>
        <v>1.0574797347089167</v>
      </c>
      <c r="BB8">
        <f t="shared" si="20"/>
        <v>0.80201131363922062</v>
      </c>
      <c r="BC8">
        <f t="shared" si="21"/>
        <v>1.4168975069252077</v>
      </c>
      <c r="BD8">
        <f t="shared" si="22"/>
        <v>1.4625850340136055</v>
      </c>
      <c r="BE8">
        <f t="shared" si="23"/>
        <v>1.6475111290975313</v>
      </c>
      <c r="BF8">
        <f t="shared" si="24"/>
        <v>1.478281068524971</v>
      </c>
      <c r="BG8">
        <f t="shared" si="25"/>
        <v>1.7306094182825484</v>
      </c>
      <c r="BH8">
        <f t="shared" si="26"/>
        <v>0.98879551820728295</v>
      </c>
      <c r="BI8">
        <f t="shared" si="27"/>
        <v>1.7422096317280453</v>
      </c>
      <c r="BJ8">
        <f t="shared" si="28"/>
        <v>1.1855981416957027</v>
      </c>
      <c r="BK8">
        <f t="shared" si="41"/>
        <v>0</v>
      </c>
      <c r="BL8">
        <f t="shared" si="41"/>
        <v>0</v>
      </c>
      <c r="BM8">
        <f t="shared" si="42"/>
        <v>0</v>
      </c>
      <c r="BN8">
        <f t="shared" si="43"/>
        <v>0</v>
      </c>
      <c r="BO8">
        <f t="shared" si="29"/>
        <v>1</v>
      </c>
      <c r="BP8">
        <f t="shared" si="30"/>
        <v>1</v>
      </c>
      <c r="BQ8">
        <f t="shared" si="31"/>
        <v>0</v>
      </c>
      <c r="BR8">
        <f t="shared" si="44"/>
        <v>2</v>
      </c>
    </row>
    <row r="9" spans="1:70">
      <c r="A9" s="2" t="s">
        <v>7</v>
      </c>
      <c r="B9" s="2">
        <v>1551</v>
      </c>
      <c r="C9" s="2">
        <v>1606</v>
      </c>
      <c r="D9">
        <v>1494</v>
      </c>
      <c r="E9" s="2">
        <v>1516</v>
      </c>
      <c r="F9" s="2">
        <v>1461</v>
      </c>
      <c r="G9">
        <v>1651</v>
      </c>
      <c r="H9" s="2">
        <v>28423</v>
      </c>
      <c r="I9" s="2">
        <v>32970</v>
      </c>
      <c r="J9" s="2">
        <v>20982</v>
      </c>
      <c r="K9" s="2">
        <v>24787</v>
      </c>
      <c r="L9" s="2">
        <v>22280</v>
      </c>
      <c r="M9" s="2">
        <v>27274</v>
      </c>
      <c r="N9">
        <v>24628</v>
      </c>
      <c r="O9">
        <v>31670</v>
      </c>
      <c r="P9" s="2">
        <v>25983</v>
      </c>
      <c r="Q9" s="2"/>
      <c r="R9">
        <f t="shared" si="32"/>
        <v>10.443458980044346</v>
      </c>
      <c r="S9">
        <f t="shared" si="0"/>
        <v>6.6461830852074755</v>
      </c>
      <c r="T9">
        <f t="shared" si="0"/>
        <v>7.9958064516129035</v>
      </c>
      <c r="U9">
        <f t="shared" si="1"/>
        <v>7.1870967741935488</v>
      </c>
      <c r="V9">
        <f t="shared" si="1"/>
        <v>9.0611295681063115</v>
      </c>
      <c r="W9">
        <f t="shared" si="2"/>
        <v>8.1820598006644527</v>
      </c>
      <c r="X9">
        <f t="shared" si="2"/>
        <v>10.638226402418542</v>
      </c>
      <c r="Y9">
        <f t="shared" si="33"/>
        <v>8.7279140073899892</v>
      </c>
      <c r="Z9">
        <f t="shared" si="3"/>
        <v>1.0354609929078014</v>
      </c>
      <c r="AA9">
        <f t="shared" si="4"/>
        <v>0.96324951644100576</v>
      </c>
      <c r="AB9">
        <f t="shared" si="5"/>
        <v>0.93026151930261525</v>
      </c>
      <c r="AC9">
        <f t="shared" si="6"/>
        <v>0.94396014943960149</v>
      </c>
      <c r="AD9">
        <f t="shared" si="7"/>
        <v>1.0147255689424364</v>
      </c>
      <c r="AE9">
        <f t="shared" si="7"/>
        <v>0.96372031662269131</v>
      </c>
      <c r="AF9">
        <f t="shared" si="8"/>
        <v>0.97791164658634533</v>
      </c>
      <c r="AG9">
        <f t="shared" si="9"/>
        <v>1.1300479123887748</v>
      </c>
      <c r="AH9">
        <f t="shared" si="10"/>
        <v>1.0890501319261214</v>
      </c>
      <c r="AI9">
        <f t="shared" si="11"/>
        <v>17.089642065251823</v>
      </c>
      <c r="AJ9">
        <f t="shared" si="12"/>
        <v>15.182903225806452</v>
      </c>
      <c r="AK9">
        <f t="shared" si="13"/>
        <v>17.243189368770764</v>
      </c>
      <c r="AL9">
        <f t="shared" si="14"/>
        <v>19.366140409808533</v>
      </c>
      <c r="AM9">
        <f t="shared" si="34"/>
        <v>6.6461830852074755</v>
      </c>
      <c r="AN9">
        <f t="shared" si="35"/>
        <v>10.443458980044346</v>
      </c>
      <c r="AO9">
        <f t="shared" si="36"/>
        <v>7.1870967741935488</v>
      </c>
      <c r="AP9">
        <f t="shared" si="37"/>
        <v>7.9958064516129035</v>
      </c>
      <c r="AQ9">
        <f t="shared" si="38"/>
        <v>8.1820598006644527</v>
      </c>
      <c r="AR9">
        <f t="shared" si="39"/>
        <v>9.0611295681063115</v>
      </c>
      <c r="AS9">
        <f t="shared" si="15"/>
        <v>8.1820598006644527</v>
      </c>
      <c r="AT9">
        <f t="shared" si="15"/>
        <v>10.638226402418542</v>
      </c>
      <c r="AU9">
        <f t="shared" si="40"/>
        <v>-1.9067388394453708</v>
      </c>
      <c r="AV9">
        <f t="shared" si="40"/>
        <v>2.060286142964312</v>
      </c>
      <c r="AW9">
        <f t="shared" si="40"/>
        <v>2.1229510410377692</v>
      </c>
      <c r="AX9">
        <f t="shared" si="16"/>
        <v>4.1832371840020812</v>
      </c>
      <c r="AY9">
        <f t="shared" si="17"/>
        <v>0.63639672429481342</v>
      </c>
      <c r="AZ9">
        <f t="shared" si="18"/>
        <v>0.89885827248154271</v>
      </c>
      <c r="BA9">
        <f t="shared" si="19"/>
        <v>0.90298452738872181</v>
      </c>
      <c r="BB9">
        <f t="shared" si="20"/>
        <v>0.82042942848121247</v>
      </c>
      <c r="BC9">
        <f t="shared" si="21"/>
        <v>1.1599760757133308</v>
      </c>
      <c r="BD9">
        <f t="shared" si="22"/>
        <v>1.181345915546659</v>
      </c>
      <c r="BE9">
        <f t="shared" si="23"/>
        <v>1.2241472172351886</v>
      </c>
      <c r="BF9">
        <f t="shared" si="24"/>
        <v>1.2859347084619133</v>
      </c>
      <c r="BG9">
        <f t="shared" si="25"/>
        <v>0.73820497484431624</v>
      </c>
      <c r="BH9">
        <f t="shared" si="26"/>
        <v>1.0618625488513964</v>
      </c>
      <c r="BI9">
        <f t="shared" si="27"/>
        <v>1.1053859964093358</v>
      </c>
      <c r="BJ9">
        <f t="shared" si="28"/>
        <v>1.0550186779275621</v>
      </c>
      <c r="BK9">
        <f t="shared" si="41"/>
        <v>0</v>
      </c>
      <c r="BL9">
        <f t="shared" si="41"/>
        <v>0</v>
      </c>
      <c r="BM9">
        <f t="shared" si="42"/>
        <v>0</v>
      </c>
      <c r="BN9">
        <f t="shared" si="43"/>
        <v>0</v>
      </c>
      <c r="BO9">
        <f t="shared" si="29"/>
        <v>0</v>
      </c>
      <c r="BP9">
        <f t="shared" si="30"/>
        <v>0</v>
      </c>
      <c r="BQ9">
        <f t="shared" si="31"/>
        <v>1</v>
      </c>
      <c r="BR9">
        <f t="shared" si="44"/>
        <v>1</v>
      </c>
    </row>
    <row r="10" spans="1:70">
      <c r="A10" s="2" t="s">
        <v>8</v>
      </c>
      <c r="B10" s="2">
        <v>831</v>
      </c>
      <c r="C10" s="2">
        <v>1123</v>
      </c>
      <c r="D10">
        <v>1203</v>
      </c>
      <c r="E10" s="2">
        <v>1431</v>
      </c>
      <c r="F10" s="2">
        <v>1417</v>
      </c>
      <c r="G10">
        <v>1063</v>
      </c>
      <c r="H10" s="2">
        <v>791</v>
      </c>
      <c r="I10" s="2">
        <v>1150</v>
      </c>
      <c r="J10" s="2">
        <v>829</v>
      </c>
      <c r="K10" s="2">
        <v>1099</v>
      </c>
      <c r="L10" s="2">
        <v>827</v>
      </c>
      <c r="M10" s="2">
        <v>1349</v>
      </c>
      <c r="N10">
        <v>1187</v>
      </c>
      <c r="O10">
        <v>1615</v>
      </c>
      <c r="P10" s="2">
        <v>1253</v>
      </c>
      <c r="Q10" s="2"/>
      <c r="R10">
        <f t="shared" si="32"/>
        <v>0.58853633572159669</v>
      </c>
      <c r="S10">
        <f t="shared" si="0"/>
        <v>0.42425793244626409</v>
      </c>
      <c r="T10">
        <f t="shared" si="0"/>
        <v>0.47248495270851248</v>
      </c>
      <c r="U10">
        <f t="shared" si="1"/>
        <v>0.35554600171969047</v>
      </c>
      <c r="V10">
        <f t="shared" si="1"/>
        <v>0.51214882308276388</v>
      </c>
      <c r="W10">
        <f t="shared" si="2"/>
        <v>0.45064540622627181</v>
      </c>
      <c r="X10">
        <f t="shared" si="2"/>
        <v>0.567064606741573</v>
      </c>
      <c r="Y10">
        <f t="shared" si="33"/>
        <v>0.43995786516853935</v>
      </c>
      <c r="Z10">
        <f t="shared" si="3"/>
        <v>1.3513838748495788</v>
      </c>
      <c r="AA10">
        <f t="shared" si="4"/>
        <v>1.447653429602888</v>
      </c>
      <c r="AB10">
        <f t="shared" si="5"/>
        <v>1.0712377560106856</v>
      </c>
      <c r="AC10">
        <f t="shared" si="6"/>
        <v>1.2742653606411398</v>
      </c>
      <c r="AD10">
        <f t="shared" si="7"/>
        <v>1.1895261845386533</v>
      </c>
      <c r="AE10">
        <f t="shared" si="7"/>
        <v>0.99021663172606567</v>
      </c>
      <c r="AF10">
        <f t="shared" si="8"/>
        <v>1.1778886118038239</v>
      </c>
      <c r="AG10">
        <f t="shared" si="9"/>
        <v>0.75017642907551163</v>
      </c>
      <c r="AH10">
        <f t="shared" si="10"/>
        <v>0.74283717679944095</v>
      </c>
      <c r="AI10">
        <f t="shared" si="11"/>
        <v>1.0127942681678608</v>
      </c>
      <c r="AJ10">
        <f t="shared" si="12"/>
        <v>0.82803095442820296</v>
      </c>
      <c r="AK10">
        <f t="shared" si="13"/>
        <v>0.96279422930903569</v>
      </c>
      <c r="AL10">
        <f t="shared" si="14"/>
        <v>1.0070224719101124</v>
      </c>
      <c r="AM10">
        <f t="shared" si="34"/>
        <v>0.42425793244626409</v>
      </c>
      <c r="AN10">
        <f t="shared" si="35"/>
        <v>0.58853633572159669</v>
      </c>
      <c r="AO10">
        <f t="shared" si="36"/>
        <v>0.35554600171969047</v>
      </c>
      <c r="AP10">
        <f t="shared" si="37"/>
        <v>0.47248495270851248</v>
      </c>
      <c r="AQ10">
        <f t="shared" si="38"/>
        <v>0.45064540622627181</v>
      </c>
      <c r="AR10">
        <f t="shared" si="39"/>
        <v>0.51214882308276388</v>
      </c>
      <c r="AS10">
        <f t="shared" si="15"/>
        <v>0.45064540622627181</v>
      </c>
      <c r="AT10">
        <f t="shared" si="15"/>
        <v>0.567064606741573</v>
      </c>
      <c r="AU10">
        <f t="shared" si="40"/>
        <v>-0.18476331373965782</v>
      </c>
      <c r="AV10">
        <f t="shared" si="40"/>
        <v>0.13476327488083273</v>
      </c>
      <c r="AW10">
        <f t="shared" si="40"/>
        <v>4.4228242601076717E-2</v>
      </c>
      <c r="AX10">
        <f t="shared" si="16"/>
        <v>0.17899151748190945</v>
      </c>
      <c r="AY10">
        <f t="shared" si="17"/>
        <v>0.72086956521739132</v>
      </c>
      <c r="AZ10">
        <f t="shared" si="18"/>
        <v>0.75250227479526843</v>
      </c>
      <c r="BA10">
        <f t="shared" si="19"/>
        <v>0.87991104521868047</v>
      </c>
      <c r="BB10">
        <f t="shared" si="20"/>
        <v>0.77585139318885454</v>
      </c>
      <c r="BC10">
        <f t="shared" si="21"/>
        <v>1.4538558786346396</v>
      </c>
      <c r="BD10">
        <f t="shared" si="22"/>
        <v>1.3256936067551266</v>
      </c>
      <c r="BE10">
        <f t="shared" si="23"/>
        <v>1.6311970979443773</v>
      </c>
      <c r="BF10">
        <f t="shared" si="24"/>
        <v>1.3605728727885424</v>
      </c>
      <c r="BG10">
        <f t="shared" si="25"/>
        <v>1.0480404551201012</v>
      </c>
      <c r="BH10">
        <f t="shared" si="26"/>
        <v>0.99758745476477684</v>
      </c>
      <c r="BI10">
        <f t="shared" si="27"/>
        <v>1.4353083434099154</v>
      </c>
      <c r="BJ10">
        <f t="shared" si="28"/>
        <v>1.0556023588879528</v>
      </c>
      <c r="BK10">
        <f t="shared" si="41"/>
        <v>0</v>
      </c>
      <c r="BL10">
        <f t="shared" si="41"/>
        <v>0</v>
      </c>
      <c r="BM10">
        <f t="shared" si="42"/>
        <v>0</v>
      </c>
      <c r="BN10">
        <f t="shared" si="43"/>
        <v>0</v>
      </c>
      <c r="BO10">
        <f t="shared" si="29"/>
        <v>1</v>
      </c>
      <c r="BP10">
        <f t="shared" si="30"/>
        <v>0</v>
      </c>
      <c r="BQ10">
        <f t="shared" si="31"/>
        <v>0</v>
      </c>
      <c r="BR10">
        <f t="shared" si="44"/>
        <v>1</v>
      </c>
    </row>
    <row r="11" spans="1:70">
      <c r="A11" s="2" t="s">
        <v>9</v>
      </c>
      <c r="B11" s="2">
        <v>961</v>
      </c>
      <c r="C11" s="2">
        <v>1205</v>
      </c>
      <c r="D11">
        <v>1433</v>
      </c>
      <c r="E11" s="2">
        <v>1402</v>
      </c>
      <c r="F11" s="2">
        <v>1627</v>
      </c>
      <c r="G11">
        <v>2077</v>
      </c>
      <c r="H11" s="2">
        <v>5891</v>
      </c>
      <c r="I11" s="2">
        <v>8004</v>
      </c>
      <c r="J11" s="2">
        <v>7159</v>
      </c>
      <c r="K11" s="2">
        <v>9600</v>
      </c>
      <c r="L11" s="2">
        <v>8394</v>
      </c>
      <c r="M11" s="2">
        <v>10746</v>
      </c>
      <c r="N11">
        <v>8202</v>
      </c>
      <c r="O11">
        <v>11687</v>
      </c>
      <c r="P11" s="2">
        <v>10330</v>
      </c>
      <c r="Q11" s="2"/>
      <c r="R11">
        <f t="shared" si="32"/>
        <v>3.6952908587257616</v>
      </c>
      <c r="S11">
        <f t="shared" si="0"/>
        <v>3.3051708217913203</v>
      </c>
      <c r="T11">
        <f t="shared" si="0"/>
        <v>3.639120545868082</v>
      </c>
      <c r="U11">
        <f t="shared" si="1"/>
        <v>3.181956027293404</v>
      </c>
      <c r="V11">
        <f t="shared" si="1"/>
        <v>3.7904761904761903</v>
      </c>
      <c r="W11">
        <f t="shared" si="2"/>
        <v>2.8931216931216932</v>
      </c>
      <c r="X11">
        <f t="shared" si="2"/>
        <v>3.8583690987124464</v>
      </c>
      <c r="Y11">
        <f t="shared" si="33"/>
        <v>3.410366457576758</v>
      </c>
      <c r="Z11">
        <f t="shared" si="3"/>
        <v>1.2539021852237253</v>
      </c>
      <c r="AA11">
        <f t="shared" si="4"/>
        <v>1.4911550468262227</v>
      </c>
      <c r="AB11">
        <f t="shared" si="5"/>
        <v>1.1892116182572614</v>
      </c>
      <c r="AC11">
        <f t="shared" si="6"/>
        <v>1.1634854771784233</v>
      </c>
      <c r="AD11">
        <f t="shared" si="7"/>
        <v>0.97836706210746682</v>
      </c>
      <c r="AE11">
        <f t="shared" si="7"/>
        <v>1.1604850213980029</v>
      </c>
      <c r="AF11">
        <f t="shared" si="8"/>
        <v>1.135380321004885</v>
      </c>
      <c r="AG11">
        <f t="shared" si="9"/>
        <v>1.2765826674861709</v>
      </c>
      <c r="AH11">
        <f t="shared" si="10"/>
        <v>1.4814550641940085</v>
      </c>
      <c r="AI11">
        <f t="shared" si="11"/>
        <v>7.0004616805170823</v>
      </c>
      <c r="AJ11">
        <f t="shared" si="12"/>
        <v>6.821076573161486</v>
      </c>
      <c r="AK11">
        <f t="shared" si="13"/>
        <v>6.6835978835978835</v>
      </c>
      <c r="AL11">
        <f t="shared" si="14"/>
        <v>7.2687355562892044</v>
      </c>
      <c r="AM11">
        <f t="shared" si="34"/>
        <v>3.3051708217913203</v>
      </c>
      <c r="AN11">
        <f t="shared" si="35"/>
        <v>3.6952908587257616</v>
      </c>
      <c r="AO11">
        <f t="shared" si="36"/>
        <v>3.181956027293404</v>
      </c>
      <c r="AP11">
        <f t="shared" si="37"/>
        <v>3.639120545868082</v>
      </c>
      <c r="AQ11">
        <f t="shared" si="38"/>
        <v>2.8931216931216932</v>
      </c>
      <c r="AR11">
        <f t="shared" si="39"/>
        <v>3.7904761904761903</v>
      </c>
      <c r="AS11">
        <f t="shared" si="15"/>
        <v>2.8931216931216932</v>
      </c>
      <c r="AT11">
        <f t="shared" si="15"/>
        <v>3.8583690987124464</v>
      </c>
      <c r="AU11">
        <f t="shared" si="40"/>
        <v>-0.17938510735559632</v>
      </c>
      <c r="AV11">
        <f t="shared" si="40"/>
        <v>-0.13747868956360243</v>
      </c>
      <c r="AW11">
        <f t="shared" si="40"/>
        <v>0.58513767269132089</v>
      </c>
      <c r="AX11">
        <f t="shared" si="16"/>
        <v>0.44765898312771846</v>
      </c>
      <c r="AY11">
        <f t="shared" si="17"/>
        <v>0.89442778610694651</v>
      </c>
      <c r="AZ11">
        <f t="shared" si="18"/>
        <v>0.87437500000000001</v>
      </c>
      <c r="BA11">
        <f t="shared" si="19"/>
        <v>0.76326074818537126</v>
      </c>
      <c r="BB11">
        <f t="shared" si="20"/>
        <v>0.883888080773509</v>
      </c>
      <c r="BC11">
        <f t="shared" si="21"/>
        <v>1.3586827363775251</v>
      </c>
      <c r="BD11">
        <f t="shared" si="22"/>
        <v>1.3409694091353541</v>
      </c>
      <c r="BE11">
        <f t="shared" si="23"/>
        <v>1.2802001429592567</v>
      </c>
      <c r="BF11">
        <f t="shared" si="24"/>
        <v>1.4248963667398196</v>
      </c>
      <c r="BG11">
        <f t="shared" si="25"/>
        <v>1.2152435919198779</v>
      </c>
      <c r="BH11">
        <f t="shared" si="26"/>
        <v>1.1725101271127252</v>
      </c>
      <c r="BI11">
        <f t="shared" si="27"/>
        <v>0.97712651894210145</v>
      </c>
      <c r="BJ11">
        <f t="shared" si="28"/>
        <v>1.2594489148988051</v>
      </c>
      <c r="BK11">
        <f t="shared" si="41"/>
        <v>0</v>
      </c>
      <c r="BL11">
        <f t="shared" si="41"/>
        <v>0</v>
      </c>
      <c r="BM11">
        <f t="shared" si="42"/>
        <v>0</v>
      </c>
      <c r="BN11">
        <f t="shared" si="43"/>
        <v>0</v>
      </c>
      <c r="BO11">
        <f t="shared" si="29"/>
        <v>0</v>
      </c>
      <c r="BP11">
        <f t="shared" si="30"/>
        <v>1</v>
      </c>
      <c r="BQ11">
        <f t="shared" si="31"/>
        <v>1</v>
      </c>
      <c r="BR11">
        <f t="shared" si="44"/>
        <v>2</v>
      </c>
    </row>
    <row r="12" spans="1:70">
      <c r="A12" s="3" t="s">
        <v>10</v>
      </c>
      <c r="B12" s="3">
        <v>3423</v>
      </c>
      <c r="C12" s="3">
        <v>3574</v>
      </c>
      <c r="D12">
        <v>3621</v>
      </c>
      <c r="E12" s="3">
        <v>1385</v>
      </c>
      <c r="F12" s="3">
        <v>1666</v>
      </c>
      <c r="G12">
        <v>1307</v>
      </c>
      <c r="H12" s="2">
        <v>1439</v>
      </c>
      <c r="I12" s="2">
        <v>1716</v>
      </c>
      <c r="J12" s="2">
        <v>1317</v>
      </c>
      <c r="K12" s="2">
        <v>1452</v>
      </c>
      <c r="L12" s="2">
        <v>1523</v>
      </c>
      <c r="M12" s="2">
        <v>1958</v>
      </c>
      <c r="N12">
        <v>1570</v>
      </c>
      <c r="O12" s="3">
        <v>2291</v>
      </c>
      <c r="P12" s="3">
        <v>2047</v>
      </c>
      <c r="Q12" s="3"/>
      <c r="R12">
        <f t="shared" si="32"/>
        <v>0.24524796341289123</v>
      </c>
      <c r="S12">
        <f t="shared" si="0"/>
        <v>0.1882235243675861</v>
      </c>
      <c r="T12">
        <f t="shared" si="0"/>
        <v>0.20180681028492009</v>
      </c>
      <c r="U12">
        <f t="shared" si="1"/>
        <v>0.21167477414871438</v>
      </c>
      <c r="V12">
        <f t="shared" si="1"/>
        <v>0.39113064322812624</v>
      </c>
      <c r="W12">
        <f t="shared" si="2"/>
        <v>0.31362365161805833</v>
      </c>
      <c r="X12">
        <f t="shared" si="2"/>
        <v>0.75090134382169782</v>
      </c>
      <c r="Y12">
        <f t="shared" si="33"/>
        <v>0.67092756473287452</v>
      </c>
      <c r="Z12">
        <f t="shared" si="3"/>
        <v>1.0441133508618172</v>
      </c>
      <c r="AA12">
        <f t="shared" si="4"/>
        <v>1.0578439964943032</v>
      </c>
      <c r="AB12">
        <f t="shared" si="5"/>
        <v>1.0131505316172356</v>
      </c>
      <c r="AC12">
        <f t="shared" si="6"/>
        <v>0.38752098489087855</v>
      </c>
      <c r="AD12">
        <f t="shared" si="7"/>
        <v>0.3824910245788456</v>
      </c>
      <c r="AE12">
        <f t="shared" si="7"/>
        <v>1.2028880866425993</v>
      </c>
      <c r="AF12">
        <f t="shared" si="8"/>
        <v>0.460093896713615</v>
      </c>
      <c r="AG12">
        <f t="shared" si="9"/>
        <v>0.78451380552220884</v>
      </c>
      <c r="AH12">
        <f t="shared" si="10"/>
        <v>0.94368231046931406</v>
      </c>
      <c r="AI12">
        <f t="shared" si="11"/>
        <v>0.43347148778047734</v>
      </c>
      <c r="AJ12">
        <f t="shared" si="12"/>
        <v>0.41348158443363447</v>
      </c>
      <c r="AK12">
        <f t="shared" si="13"/>
        <v>0.70475429484618457</v>
      </c>
      <c r="AL12">
        <f t="shared" si="14"/>
        <v>1.4218289085545723</v>
      </c>
      <c r="AM12">
        <f t="shared" si="34"/>
        <v>0.1882235243675861</v>
      </c>
      <c r="AN12">
        <f t="shared" si="35"/>
        <v>0.24524796341289123</v>
      </c>
      <c r="AO12">
        <f t="shared" si="36"/>
        <v>0.21167477414871438</v>
      </c>
      <c r="AP12">
        <f t="shared" si="37"/>
        <v>0.20180681028492009</v>
      </c>
      <c r="AQ12">
        <f t="shared" si="38"/>
        <v>0.31362365161805833</v>
      </c>
      <c r="AR12">
        <f t="shared" si="39"/>
        <v>0.39113064322812624</v>
      </c>
      <c r="AS12">
        <f t="shared" si="15"/>
        <v>0.31362365161805833</v>
      </c>
      <c r="AT12">
        <f t="shared" si="15"/>
        <v>0.75090134382169782</v>
      </c>
      <c r="AU12">
        <f t="shared" si="40"/>
        <v>-1.9989903346842863E-2</v>
      </c>
      <c r="AV12">
        <f t="shared" si="40"/>
        <v>0.2912727104125501</v>
      </c>
      <c r="AW12">
        <f t="shared" si="40"/>
        <v>0.71707461370838776</v>
      </c>
      <c r="AX12">
        <f t="shared" si="16"/>
        <v>1.0083473241209377</v>
      </c>
      <c r="AY12">
        <f t="shared" si="17"/>
        <v>0.7674825174825175</v>
      </c>
      <c r="AZ12">
        <f t="shared" si="18"/>
        <v>1.0488980716253444</v>
      </c>
      <c r="BA12">
        <f t="shared" si="19"/>
        <v>0.80183861082737484</v>
      </c>
      <c r="BB12">
        <f t="shared" si="20"/>
        <v>0.8934962898297687</v>
      </c>
      <c r="BC12">
        <f t="shared" si="21"/>
        <v>1.1924947880472549</v>
      </c>
      <c r="BD12">
        <f t="shared" si="22"/>
        <v>1.1025056947608201</v>
      </c>
      <c r="BE12">
        <f t="shared" si="23"/>
        <v>1.2856204858831255</v>
      </c>
      <c r="BF12">
        <f t="shared" si="24"/>
        <v>1.4592356687898089</v>
      </c>
      <c r="BG12">
        <f t="shared" si="25"/>
        <v>0.91521890201528844</v>
      </c>
      <c r="BH12">
        <f t="shared" si="26"/>
        <v>1.1564160971905846</v>
      </c>
      <c r="BI12">
        <f t="shared" si="27"/>
        <v>1.03086014445174</v>
      </c>
      <c r="BJ12">
        <f t="shared" si="28"/>
        <v>1.3038216560509555</v>
      </c>
      <c r="BK12">
        <f t="shared" si="41"/>
        <v>1</v>
      </c>
      <c r="BL12">
        <f t="shared" si="41"/>
        <v>0</v>
      </c>
      <c r="BM12">
        <f t="shared" si="42"/>
        <v>0</v>
      </c>
      <c r="BN12">
        <f t="shared" si="43"/>
        <v>1</v>
      </c>
      <c r="BO12">
        <f t="shared" si="29"/>
        <v>0</v>
      </c>
      <c r="BP12">
        <f t="shared" si="30"/>
        <v>1</v>
      </c>
      <c r="BQ12">
        <f t="shared" si="31"/>
        <v>0</v>
      </c>
      <c r="BR12">
        <f t="shared" si="44"/>
        <v>1</v>
      </c>
    </row>
    <row r="13" spans="1:70">
      <c r="A13" s="3" t="s">
        <v>11</v>
      </c>
      <c r="B13" s="3">
        <v>1229</v>
      </c>
      <c r="C13" s="3">
        <v>1220</v>
      </c>
      <c r="D13">
        <v>1250</v>
      </c>
      <c r="E13" s="3">
        <v>1358</v>
      </c>
      <c r="F13" s="3">
        <v>1503</v>
      </c>
      <c r="G13">
        <v>1195</v>
      </c>
      <c r="H13" s="2">
        <v>274</v>
      </c>
      <c r="I13" s="2">
        <v>391</v>
      </c>
      <c r="J13" s="2">
        <v>258</v>
      </c>
      <c r="K13" s="2">
        <v>340</v>
      </c>
      <c r="L13" s="2">
        <v>286</v>
      </c>
      <c r="M13" s="2">
        <v>442</v>
      </c>
      <c r="N13">
        <v>345</v>
      </c>
      <c r="O13" s="3">
        <v>478</v>
      </c>
      <c r="P13" s="3">
        <v>287</v>
      </c>
      <c r="Q13" s="3"/>
      <c r="R13">
        <f t="shared" si="32"/>
        <v>0.15965700285830953</v>
      </c>
      <c r="S13">
        <f t="shared" si="0"/>
        <v>0.10534912209064924</v>
      </c>
      <c r="T13">
        <f t="shared" si="0"/>
        <v>0.13765182186234817</v>
      </c>
      <c r="U13">
        <f t="shared" si="1"/>
        <v>0.11578947368421053</v>
      </c>
      <c r="V13">
        <f t="shared" si="1"/>
        <v>0.16947852760736196</v>
      </c>
      <c r="W13">
        <f t="shared" si="2"/>
        <v>0.13228527607361965</v>
      </c>
      <c r="X13">
        <f t="shared" si="2"/>
        <v>0.1670744494931842</v>
      </c>
      <c r="Y13">
        <f t="shared" si="33"/>
        <v>0.10031457532331353</v>
      </c>
      <c r="Z13">
        <f t="shared" si="3"/>
        <v>0.99267697314890158</v>
      </c>
      <c r="AA13">
        <f t="shared" si="4"/>
        <v>1.017087062652563</v>
      </c>
      <c r="AB13">
        <f t="shared" si="5"/>
        <v>1.0245901639344261</v>
      </c>
      <c r="AC13">
        <f t="shared" si="6"/>
        <v>1.1131147540983606</v>
      </c>
      <c r="AD13">
        <f t="shared" si="7"/>
        <v>1.0864</v>
      </c>
      <c r="AE13">
        <f t="shared" si="7"/>
        <v>1.1067746686303388</v>
      </c>
      <c r="AF13">
        <f t="shared" si="8"/>
        <v>1.2023999999999999</v>
      </c>
      <c r="AG13">
        <f t="shared" si="9"/>
        <v>0.79507651363938792</v>
      </c>
      <c r="AH13">
        <f t="shared" si="10"/>
        <v>0.87997054491899851</v>
      </c>
      <c r="AI13">
        <f t="shared" si="11"/>
        <v>0.26500612494895875</v>
      </c>
      <c r="AJ13">
        <f t="shared" si="12"/>
        <v>0.2534412955465587</v>
      </c>
      <c r="AK13">
        <f t="shared" si="13"/>
        <v>0.3017638036809816</v>
      </c>
      <c r="AL13">
        <f t="shared" si="14"/>
        <v>0.26738902481649773</v>
      </c>
      <c r="AM13">
        <f t="shared" si="34"/>
        <v>0.10534912209064924</v>
      </c>
      <c r="AN13">
        <f t="shared" si="35"/>
        <v>0.15965700285830953</v>
      </c>
      <c r="AO13">
        <f t="shared" si="36"/>
        <v>0.11578947368421053</v>
      </c>
      <c r="AP13">
        <f t="shared" si="37"/>
        <v>0.13765182186234817</v>
      </c>
      <c r="AQ13">
        <f t="shared" si="38"/>
        <v>0.13228527607361965</v>
      </c>
      <c r="AR13">
        <f t="shared" si="39"/>
        <v>0.16947852760736196</v>
      </c>
      <c r="AS13">
        <f t="shared" si="15"/>
        <v>0.13228527607361965</v>
      </c>
      <c r="AT13">
        <f t="shared" si="15"/>
        <v>0.1670744494931842</v>
      </c>
      <c r="AU13">
        <f t="shared" si="40"/>
        <v>-1.1564829402400056E-2</v>
      </c>
      <c r="AV13">
        <f t="shared" si="40"/>
        <v>4.8322508134422903E-2</v>
      </c>
      <c r="AW13">
        <f t="shared" si="40"/>
        <v>-3.4374778864483868E-2</v>
      </c>
      <c r="AX13">
        <f t="shared" si="16"/>
        <v>1.3947729269939035E-2</v>
      </c>
      <c r="AY13">
        <f t="shared" si="17"/>
        <v>0.65984654731457804</v>
      </c>
      <c r="AZ13">
        <f t="shared" si="18"/>
        <v>0.8411764705882353</v>
      </c>
      <c r="BA13">
        <f t="shared" si="19"/>
        <v>0.78054298642533937</v>
      </c>
      <c r="BB13">
        <f t="shared" si="20"/>
        <v>0.60041841004184104</v>
      </c>
      <c r="BC13">
        <f t="shared" si="21"/>
        <v>1.4270072992700731</v>
      </c>
      <c r="BD13">
        <f t="shared" si="22"/>
        <v>1.317829457364341</v>
      </c>
      <c r="BE13">
        <f t="shared" si="23"/>
        <v>1.5454545454545454</v>
      </c>
      <c r="BF13">
        <f t="shared" si="24"/>
        <v>1.3855072463768117</v>
      </c>
      <c r="BG13">
        <f t="shared" si="25"/>
        <v>0.94160583941605835</v>
      </c>
      <c r="BH13">
        <f t="shared" si="26"/>
        <v>1.1085271317829457</v>
      </c>
      <c r="BI13">
        <f t="shared" si="27"/>
        <v>1.2062937062937062</v>
      </c>
      <c r="BJ13">
        <f t="shared" si="28"/>
        <v>0.8318840579710145</v>
      </c>
      <c r="BK13">
        <f t="shared" si="41"/>
        <v>0</v>
      </c>
      <c r="BL13">
        <f t="shared" si="41"/>
        <v>0</v>
      </c>
      <c r="BM13">
        <f t="shared" si="42"/>
        <v>0</v>
      </c>
      <c r="BN13">
        <f t="shared" si="43"/>
        <v>0</v>
      </c>
      <c r="BO13">
        <f t="shared" si="29"/>
        <v>0</v>
      </c>
      <c r="BP13">
        <f t="shared" si="30"/>
        <v>1</v>
      </c>
      <c r="BQ13">
        <f t="shared" si="31"/>
        <v>0</v>
      </c>
      <c r="BR13">
        <f t="shared" si="44"/>
        <v>1</v>
      </c>
    </row>
    <row r="14" spans="1:70">
      <c r="A14" s="3" t="s">
        <v>12</v>
      </c>
      <c r="B14" s="3">
        <v>728</v>
      </c>
      <c r="C14" s="3">
        <v>760</v>
      </c>
      <c r="D14">
        <v>851</v>
      </c>
      <c r="E14" s="3">
        <v>1153</v>
      </c>
      <c r="F14" s="3">
        <v>1375</v>
      </c>
      <c r="G14">
        <v>1612</v>
      </c>
      <c r="H14" s="2">
        <v>1169</v>
      </c>
      <c r="I14" s="2">
        <v>1550</v>
      </c>
      <c r="J14" s="2">
        <v>1813</v>
      </c>
      <c r="K14" s="2">
        <v>1830</v>
      </c>
      <c r="L14" s="2">
        <v>2358</v>
      </c>
      <c r="M14" s="2">
        <v>2847</v>
      </c>
      <c r="N14">
        <v>3274</v>
      </c>
      <c r="O14" s="3">
        <v>4257</v>
      </c>
      <c r="P14" s="3">
        <v>4150</v>
      </c>
      <c r="Q14" s="3"/>
      <c r="R14">
        <f t="shared" si="32"/>
        <v>1.0416666666666667</v>
      </c>
      <c r="S14">
        <f t="shared" si="0"/>
        <v>1.2184139784946237</v>
      </c>
      <c r="T14">
        <f t="shared" si="0"/>
        <v>1.1359404096834265</v>
      </c>
      <c r="U14">
        <f t="shared" si="1"/>
        <v>1.4636871508379887</v>
      </c>
      <c r="V14">
        <f t="shared" si="1"/>
        <v>1.4206586826347305</v>
      </c>
      <c r="W14">
        <f t="shared" si="2"/>
        <v>1.6337325349301397</v>
      </c>
      <c r="X14">
        <f t="shared" si="2"/>
        <v>1.6839398734177216</v>
      </c>
      <c r="Y14">
        <f t="shared" si="33"/>
        <v>1.6416139240506329</v>
      </c>
      <c r="Z14">
        <f t="shared" si="3"/>
        <v>1.043956043956044</v>
      </c>
      <c r="AA14">
        <f t="shared" si="4"/>
        <v>1.168956043956044</v>
      </c>
      <c r="AB14">
        <f t="shared" si="5"/>
        <v>1.1197368421052631</v>
      </c>
      <c r="AC14">
        <f t="shared" si="6"/>
        <v>1.5171052631578947</v>
      </c>
      <c r="AD14">
        <f t="shared" si="7"/>
        <v>1.3548766157461809</v>
      </c>
      <c r="AE14">
        <f t="shared" si="7"/>
        <v>1.1925411968777104</v>
      </c>
      <c r="AF14">
        <f t="shared" si="8"/>
        <v>1.6157461809635723</v>
      </c>
      <c r="AG14">
        <f t="shared" si="9"/>
        <v>1.1723636363636363</v>
      </c>
      <c r="AH14">
        <f t="shared" si="10"/>
        <v>1.3980919340849958</v>
      </c>
      <c r="AI14">
        <f t="shared" si="11"/>
        <v>2.2600806451612905</v>
      </c>
      <c r="AJ14">
        <f t="shared" si="12"/>
        <v>2.5996275605214154</v>
      </c>
      <c r="AK14">
        <f t="shared" si="13"/>
        <v>3.0543912175648704</v>
      </c>
      <c r="AL14">
        <f t="shared" si="14"/>
        <v>3.3255537974683542</v>
      </c>
      <c r="AM14">
        <f t="shared" si="34"/>
        <v>1.2184139784946237</v>
      </c>
      <c r="AN14">
        <f t="shared" si="35"/>
        <v>1.0416666666666667</v>
      </c>
      <c r="AO14">
        <f t="shared" si="36"/>
        <v>1.4636871508379887</v>
      </c>
      <c r="AP14">
        <f t="shared" si="37"/>
        <v>1.1359404096834265</v>
      </c>
      <c r="AQ14">
        <f t="shared" si="38"/>
        <v>1.6337325349301397</v>
      </c>
      <c r="AR14">
        <f t="shared" si="39"/>
        <v>1.4206586826347305</v>
      </c>
      <c r="AS14">
        <f t="shared" si="15"/>
        <v>1.6337325349301397</v>
      </c>
      <c r="AT14">
        <f t="shared" si="15"/>
        <v>1.6839398734177216</v>
      </c>
      <c r="AU14">
        <f t="shared" si="40"/>
        <v>0.33954691536012493</v>
      </c>
      <c r="AV14">
        <f t="shared" si="40"/>
        <v>0.45476365704345501</v>
      </c>
      <c r="AW14">
        <f t="shared" si="40"/>
        <v>0.2711625799034838</v>
      </c>
      <c r="AX14">
        <f t="shared" si="16"/>
        <v>0.72592623694693881</v>
      </c>
      <c r="AY14">
        <f t="shared" si="17"/>
        <v>1.1696774193548387</v>
      </c>
      <c r="AZ14">
        <f t="shared" si="18"/>
        <v>1.2885245901639344</v>
      </c>
      <c r="BA14">
        <f t="shared" si="19"/>
        <v>1.1499824376536705</v>
      </c>
      <c r="BB14">
        <f t="shared" si="20"/>
        <v>0.97486492835330041</v>
      </c>
      <c r="BC14">
        <f t="shared" si="21"/>
        <v>1.3259195893926432</v>
      </c>
      <c r="BD14">
        <f t="shared" si="22"/>
        <v>1.009376723662438</v>
      </c>
      <c r="BE14">
        <f t="shared" si="23"/>
        <v>1.2073791348600509</v>
      </c>
      <c r="BF14">
        <f t="shared" si="24"/>
        <v>1.30024434941967</v>
      </c>
      <c r="BG14">
        <f t="shared" si="25"/>
        <v>1.5508982035928143</v>
      </c>
      <c r="BH14">
        <f t="shared" si="26"/>
        <v>1.3006067291781578</v>
      </c>
      <c r="BI14">
        <f t="shared" si="27"/>
        <v>1.3884648006785412</v>
      </c>
      <c r="BJ14">
        <f t="shared" si="28"/>
        <v>1.2675626145387904</v>
      </c>
      <c r="BK14">
        <f t="shared" si="41"/>
        <v>0</v>
      </c>
      <c r="BL14">
        <f t="shared" si="41"/>
        <v>0</v>
      </c>
      <c r="BM14">
        <f t="shared" si="42"/>
        <v>0</v>
      </c>
      <c r="BN14">
        <f t="shared" si="43"/>
        <v>0</v>
      </c>
      <c r="BO14">
        <f t="shared" si="29"/>
        <v>1</v>
      </c>
      <c r="BP14">
        <f t="shared" si="30"/>
        <v>1</v>
      </c>
      <c r="BQ14">
        <f t="shared" si="31"/>
        <v>1</v>
      </c>
      <c r="BR14">
        <f t="shared" si="44"/>
        <v>3</v>
      </c>
    </row>
    <row r="15" spans="1:70">
      <c r="A15" s="3" t="s">
        <v>13</v>
      </c>
      <c r="B15" s="3">
        <v>550</v>
      </c>
      <c r="C15" s="3">
        <v>652</v>
      </c>
      <c r="D15">
        <v>737</v>
      </c>
      <c r="E15" s="3">
        <v>1098</v>
      </c>
      <c r="F15" s="3">
        <v>1126</v>
      </c>
      <c r="G15">
        <v>982</v>
      </c>
      <c r="H15" s="2">
        <v>797</v>
      </c>
      <c r="I15" s="2">
        <v>1126</v>
      </c>
      <c r="J15" s="2">
        <v>1011</v>
      </c>
      <c r="K15" s="2">
        <v>1406</v>
      </c>
      <c r="L15" s="2">
        <v>1226</v>
      </c>
      <c r="M15" s="2">
        <v>1678</v>
      </c>
      <c r="N15">
        <v>2063</v>
      </c>
      <c r="O15" s="3">
        <v>3207</v>
      </c>
      <c r="P15" s="3">
        <v>2551</v>
      </c>
      <c r="Q15" s="3"/>
      <c r="R15">
        <f t="shared" si="32"/>
        <v>0.93677204658901825</v>
      </c>
      <c r="S15">
        <f t="shared" si="0"/>
        <v>0.84109816971713813</v>
      </c>
      <c r="T15">
        <f t="shared" si="0"/>
        <v>1.0122390208783298</v>
      </c>
      <c r="U15">
        <f t="shared" si="1"/>
        <v>0.8826493880489561</v>
      </c>
      <c r="V15">
        <f t="shared" si="1"/>
        <v>0.91444141689373293</v>
      </c>
      <c r="W15">
        <f t="shared" si="2"/>
        <v>1.1242506811989101</v>
      </c>
      <c r="X15">
        <f t="shared" si="2"/>
        <v>1.4419964028776979</v>
      </c>
      <c r="Y15">
        <f t="shared" si="33"/>
        <v>1.1470323741007193</v>
      </c>
      <c r="Z15">
        <f t="shared" si="3"/>
        <v>1.1854545454545455</v>
      </c>
      <c r="AA15">
        <f t="shared" si="4"/>
        <v>1.34</v>
      </c>
      <c r="AB15">
        <f t="shared" si="5"/>
        <v>1.1303680981595092</v>
      </c>
      <c r="AC15">
        <f t="shared" si="6"/>
        <v>1.6840490797546013</v>
      </c>
      <c r="AD15">
        <f t="shared" si="7"/>
        <v>1.4898236092265944</v>
      </c>
      <c r="AE15">
        <f t="shared" si="7"/>
        <v>1.0255009107468125</v>
      </c>
      <c r="AF15">
        <f t="shared" si="8"/>
        <v>1.5278154681139755</v>
      </c>
      <c r="AG15">
        <f t="shared" si="9"/>
        <v>0.87211367673179396</v>
      </c>
      <c r="AH15">
        <f t="shared" si="10"/>
        <v>0.89435336976320579</v>
      </c>
      <c r="AI15">
        <f t="shared" si="11"/>
        <v>1.7778702163061564</v>
      </c>
      <c r="AJ15">
        <f t="shared" si="12"/>
        <v>1.8948884089272857</v>
      </c>
      <c r="AK15">
        <f t="shared" si="13"/>
        <v>2.0386920980926431</v>
      </c>
      <c r="AL15">
        <f t="shared" si="14"/>
        <v>2.589028776978417</v>
      </c>
      <c r="AM15">
        <f t="shared" si="34"/>
        <v>0.84109816971713813</v>
      </c>
      <c r="AN15">
        <f t="shared" si="35"/>
        <v>0.93677204658901825</v>
      </c>
      <c r="AO15">
        <f t="shared" si="36"/>
        <v>0.8826493880489561</v>
      </c>
      <c r="AP15">
        <f t="shared" si="37"/>
        <v>1.0122390208783298</v>
      </c>
      <c r="AQ15">
        <f t="shared" si="38"/>
        <v>1.1242506811989101</v>
      </c>
      <c r="AR15">
        <f t="shared" si="39"/>
        <v>0.91444141689373293</v>
      </c>
      <c r="AS15">
        <f t="shared" si="15"/>
        <v>1.1242506811989101</v>
      </c>
      <c r="AT15">
        <f t="shared" si="15"/>
        <v>1.4419964028776979</v>
      </c>
      <c r="AU15">
        <f t="shared" si="40"/>
        <v>0.11701819262112934</v>
      </c>
      <c r="AV15">
        <f t="shared" si="40"/>
        <v>0.14380368916535735</v>
      </c>
      <c r="AW15">
        <f t="shared" si="40"/>
        <v>0.55033667888577398</v>
      </c>
      <c r="AX15">
        <f t="shared" si="16"/>
        <v>0.69414036805113133</v>
      </c>
      <c r="AY15">
        <f t="shared" si="17"/>
        <v>0.89786856127886328</v>
      </c>
      <c r="AZ15">
        <f t="shared" si="18"/>
        <v>0.87197724039829305</v>
      </c>
      <c r="BA15">
        <f t="shared" si="19"/>
        <v>1.229439809296782</v>
      </c>
      <c r="BB15">
        <f t="shared" si="20"/>
        <v>0.79544745868412847</v>
      </c>
      <c r="BC15">
        <f t="shared" si="21"/>
        <v>1.4127979924717691</v>
      </c>
      <c r="BD15">
        <f t="shared" si="22"/>
        <v>1.390702274975272</v>
      </c>
      <c r="BE15">
        <f t="shared" si="23"/>
        <v>1.3686786296900488</v>
      </c>
      <c r="BF15">
        <f t="shared" si="24"/>
        <v>1.5545322346097916</v>
      </c>
      <c r="BG15">
        <f t="shared" si="25"/>
        <v>1.2685069008782937</v>
      </c>
      <c r="BH15">
        <f t="shared" si="26"/>
        <v>1.2126607319485658</v>
      </c>
      <c r="BI15">
        <f t="shared" si="27"/>
        <v>1.6827079934747144</v>
      </c>
      <c r="BJ15">
        <f t="shared" si="28"/>
        <v>1.236548715462918</v>
      </c>
      <c r="BK15">
        <f t="shared" si="41"/>
        <v>0</v>
      </c>
      <c r="BL15">
        <f t="shared" si="41"/>
        <v>0</v>
      </c>
      <c r="BM15">
        <f t="shared" si="42"/>
        <v>0</v>
      </c>
      <c r="BN15">
        <f t="shared" si="43"/>
        <v>0</v>
      </c>
      <c r="BO15">
        <f t="shared" si="29"/>
        <v>1</v>
      </c>
      <c r="BP15">
        <f t="shared" si="30"/>
        <v>0</v>
      </c>
      <c r="BQ15">
        <f t="shared" si="31"/>
        <v>0</v>
      </c>
      <c r="BR15">
        <f t="shared" si="44"/>
        <v>1</v>
      </c>
    </row>
    <row r="16" spans="1:70">
      <c r="A16" s="3" t="s">
        <v>14</v>
      </c>
      <c r="B16" s="3">
        <v>850</v>
      </c>
      <c r="C16" s="3">
        <v>697</v>
      </c>
      <c r="D16">
        <v>941</v>
      </c>
      <c r="E16" s="3">
        <v>1082</v>
      </c>
      <c r="F16" s="3">
        <v>1047</v>
      </c>
      <c r="G16">
        <v>727</v>
      </c>
      <c r="H16" s="2">
        <v>208</v>
      </c>
      <c r="I16" s="2">
        <v>272</v>
      </c>
      <c r="J16" s="2">
        <v>203</v>
      </c>
      <c r="K16" s="2">
        <v>263</v>
      </c>
      <c r="L16" s="2">
        <v>122</v>
      </c>
      <c r="M16" s="2">
        <v>188</v>
      </c>
      <c r="N16">
        <v>98</v>
      </c>
      <c r="O16" s="3">
        <v>150</v>
      </c>
      <c r="P16" s="3">
        <v>137</v>
      </c>
      <c r="Q16" s="3"/>
      <c r="R16">
        <f t="shared" si="32"/>
        <v>0.17582417582417584</v>
      </c>
      <c r="S16">
        <f t="shared" si="0"/>
        <v>0.13122171945701358</v>
      </c>
      <c r="T16">
        <f t="shared" si="0"/>
        <v>0.16056166056166057</v>
      </c>
      <c r="U16">
        <f t="shared" si="1"/>
        <v>7.448107448107448E-2</v>
      </c>
      <c r="V16">
        <f t="shared" si="1"/>
        <v>9.293129016312407E-2</v>
      </c>
      <c r="W16">
        <f t="shared" si="2"/>
        <v>4.8442906574394463E-2</v>
      </c>
      <c r="X16">
        <f t="shared" si="2"/>
        <v>7.0455612963832792E-2</v>
      </c>
      <c r="Y16">
        <f t="shared" si="33"/>
        <v>6.4349459840300605E-2</v>
      </c>
      <c r="Z16">
        <f t="shared" si="3"/>
        <v>0.82</v>
      </c>
      <c r="AA16">
        <f t="shared" si="4"/>
        <v>1.1070588235294119</v>
      </c>
      <c r="AB16">
        <f t="shared" si="5"/>
        <v>1.3500717360114778</v>
      </c>
      <c r="AC16">
        <f t="shared" si="6"/>
        <v>1.552367288378766</v>
      </c>
      <c r="AD16">
        <f t="shared" si="7"/>
        <v>1.1498405951115833</v>
      </c>
      <c r="AE16">
        <f t="shared" si="7"/>
        <v>0.96765249537892795</v>
      </c>
      <c r="AF16">
        <f t="shared" si="8"/>
        <v>1.1126461211477152</v>
      </c>
      <c r="AG16">
        <f t="shared" si="9"/>
        <v>0.69436485195797515</v>
      </c>
      <c r="AH16">
        <f t="shared" si="10"/>
        <v>0.67190388170055448</v>
      </c>
      <c r="AI16">
        <f t="shared" si="11"/>
        <v>0.30704589528118942</v>
      </c>
      <c r="AJ16">
        <f t="shared" si="12"/>
        <v>0.23504273504273504</v>
      </c>
      <c r="AK16">
        <f t="shared" si="13"/>
        <v>0.14137419673751853</v>
      </c>
      <c r="AL16">
        <f t="shared" si="14"/>
        <v>0.1348050728041334</v>
      </c>
      <c r="AM16">
        <f t="shared" si="34"/>
        <v>0.13122171945701358</v>
      </c>
      <c r="AN16">
        <f t="shared" si="35"/>
        <v>0.17582417582417584</v>
      </c>
      <c r="AO16">
        <f t="shared" si="36"/>
        <v>7.448107448107448E-2</v>
      </c>
      <c r="AP16">
        <f t="shared" si="37"/>
        <v>0.16056166056166057</v>
      </c>
      <c r="AQ16">
        <f t="shared" si="38"/>
        <v>4.8442906574394463E-2</v>
      </c>
      <c r="AR16">
        <f t="shared" si="39"/>
        <v>9.293129016312407E-2</v>
      </c>
      <c r="AS16">
        <f t="shared" si="15"/>
        <v>4.8442906574394463E-2</v>
      </c>
      <c r="AT16">
        <f t="shared" si="15"/>
        <v>7.0455612963832792E-2</v>
      </c>
      <c r="AU16">
        <f t="shared" si="40"/>
        <v>-7.2003160238454378E-2</v>
      </c>
      <c r="AV16">
        <f t="shared" si="40"/>
        <v>-9.3668538305216514E-2</v>
      </c>
      <c r="AW16">
        <f t="shared" si="40"/>
        <v>-6.5691239333851292E-3</v>
      </c>
      <c r="AX16">
        <f t="shared" si="16"/>
        <v>-0.10023766223860164</v>
      </c>
      <c r="AY16">
        <f t="shared" si="17"/>
        <v>0.74632352941176472</v>
      </c>
      <c r="AZ16">
        <f t="shared" si="18"/>
        <v>0.46387832699619774</v>
      </c>
      <c r="BA16">
        <f t="shared" si="19"/>
        <v>0.52127659574468088</v>
      </c>
      <c r="BB16">
        <f t="shared" si="20"/>
        <v>0.91333333333333333</v>
      </c>
      <c r="BC16">
        <f t="shared" si="21"/>
        <v>1.3076923076923077</v>
      </c>
      <c r="BD16">
        <f t="shared" si="22"/>
        <v>1.2955665024630543</v>
      </c>
      <c r="BE16">
        <f t="shared" si="23"/>
        <v>1.540983606557377</v>
      </c>
      <c r="BF16">
        <f t="shared" si="24"/>
        <v>1.5306122448979591</v>
      </c>
      <c r="BG16">
        <f t="shared" si="25"/>
        <v>0.97596153846153844</v>
      </c>
      <c r="BH16">
        <f t="shared" si="26"/>
        <v>0.60098522167487689</v>
      </c>
      <c r="BI16">
        <f t="shared" si="27"/>
        <v>0.80327868852459017</v>
      </c>
      <c r="BJ16">
        <f t="shared" si="28"/>
        <v>1.3979591836734695</v>
      </c>
      <c r="BK16">
        <f t="shared" si="41"/>
        <v>0</v>
      </c>
      <c r="BL16">
        <f t="shared" si="41"/>
        <v>0</v>
      </c>
      <c r="BM16">
        <f t="shared" si="42"/>
        <v>0</v>
      </c>
      <c r="BN16">
        <f t="shared" si="43"/>
        <v>0</v>
      </c>
      <c r="BO16">
        <f t="shared" si="29"/>
        <v>1</v>
      </c>
      <c r="BP16">
        <f t="shared" si="30"/>
        <v>0</v>
      </c>
      <c r="BQ16">
        <f t="shared" si="31"/>
        <v>0</v>
      </c>
      <c r="BR16">
        <f t="shared" si="44"/>
        <v>1</v>
      </c>
    </row>
    <row r="17" spans="1:70">
      <c r="A17" s="3" t="s">
        <v>15</v>
      </c>
      <c r="B17" s="3">
        <v>882</v>
      </c>
      <c r="C17" s="3">
        <v>886</v>
      </c>
      <c r="D17">
        <v>976</v>
      </c>
      <c r="E17" s="3">
        <v>971</v>
      </c>
      <c r="F17" s="3">
        <v>926</v>
      </c>
      <c r="G17">
        <v>992</v>
      </c>
      <c r="H17" s="2">
        <v>1187</v>
      </c>
      <c r="I17" s="2">
        <v>1409</v>
      </c>
      <c r="J17" s="2">
        <v>1009</v>
      </c>
      <c r="K17" s="2">
        <v>1193</v>
      </c>
      <c r="L17" s="2">
        <v>1168</v>
      </c>
      <c r="M17" s="2">
        <v>1658</v>
      </c>
      <c r="N17">
        <v>1449</v>
      </c>
      <c r="O17" s="3">
        <v>1789</v>
      </c>
      <c r="P17" s="3">
        <v>1424</v>
      </c>
      <c r="Q17" s="3"/>
      <c r="R17">
        <f t="shared" si="32"/>
        <v>0.79694570135746612</v>
      </c>
      <c r="S17">
        <f t="shared" si="0"/>
        <v>0.57070135746606332</v>
      </c>
      <c r="T17">
        <f t="shared" si="0"/>
        <v>0.64070891514500539</v>
      </c>
      <c r="U17">
        <f t="shared" si="1"/>
        <v>0.62728249194414609</v>
      </c>
      <c r="V17">
        <f t="shared" si="1"/>
        <v>0.85156651258346172</v>
      </c>
      <c r="W17">
        <f t="shared" si="2"/>
        <v>0.74422187981510013</v>
      </c>
      <c r="X17">
        <f t="shared" si="2"/>
        <v>0.94306800210859254</v>
      </c>
      <c r="Y17">
        <f t="shared" si="33"/>
        <v>0.75065893516078019</v>
      </c>
      <c r="Z17">
        <f t="shared" si="3"/>
        <v>1.0045351473922903</v>
      </c>
      <c r="AA17">
        <f t="shared" si="4"/>
        <v>1.1065759637188208</v>
      </c>
      <c r="AB17">
        <f t="shared" si="5"/>
        <v>1.1015801354401806</v>
      </c>
      <c r="AC17">
        <f t="shared" si="6"/>
        <v>1.0959367945823928</v>
      </c>
      <c r="AD17">
        <f t="shared" si="7"/>
        <v>0.99487704918032782</v>
      </c>
      <c r="AE17">
        <f t="shared" si="7"/>
        <v>0.95365602471678679</v>
      </c>
      <c r="AF17">
        <f t="shared" si="8"/>
        <v>0.94877049180327866</v>
      </c>
      <c r="AG17">
        <f t="shared" si="9"/>
        <v>1.0712742980561556</v>
      </c>
      <c r="AH17">
        <f t="shared" si="10"/>
        <v>1.0216271884654995</v>
      </c>
      <c r="AI17">
        <f t="shared" si="11"/>
        <v>1.3676470588235294</v>
      </c>
      <c r="AJ17">
        <f t="shared" si="12"/>
        <v>1.2679914070891514</v>
      </c>
      <c r="AK17">
        <f t="shared" si="13"/>
        <v>1.5957883923985619</v>
      </c>
      <c r="AL17">
        <f t="shared" si="14"/>
        <v>1.6937269372693726</v>
      </c>
      <c r="AM17">
        <f t="shared" si="34"/>
        <v>0.57070135746606332</v>
      </c>
      <c r="AN17">
        <f t="shared" si="35"/>
        <v>0.79694570135746612</v>
      </c>
      <c r="AO17">
        <f t="shared" si="36"/>
        <v>0.62728249194414609</v>
      </c>
      <c r="AP17">
        <f t="shared" si="37"/>
        <v>0.64070891514500539</v>
      </c>
      <c r="AQ17">
        <f t="shared" si="38"/>
        <v>0.74422187981510013</v>
      </c>
      <c r="AR17">
        <f t="shared" si="39"/>
        <v>0.85156651258346172</v>
      </c>
      <c r="AS17">
        <f t="shared" si="15"/>
        <v>0.74422187981510013</v>
      </c>
      <c r="AT17">
        <f t="shared" si="15"/>
        <v>0.94306800210859254</v>
      </c>
      <c r="AU17">
        <f t="shared" si="40"/>
        <v>-9.965565173437807E-2</v>
      </c>
      <c r="AV17">
        <f t="shared" si="40"/>
        <v>0.32779698530941048</v>
      </c>
      <c r="AW17">
        <f t="shared" si="40"/>
        <v>9.7938544870810773E-2</v>
      </c>
      <c r="AX17">
        <f t="shared" si="16"/>
        <v>0.42573553018022126</v>
      </c>
      <c r="AY17">
        <f t="shared" si="17"/>
        <v>0.71611071682044003</v>
      </c>
      <c r="AZ17">
        <f t="shared" si="18"/>
        <v>0.97904442581726736</v>
      </c>
      <c r="BA17">
        <f t="shared" si="19"/>
        <v>0.87394451145958985</v>
      </c>
      <c r="BB17">
        <f t="shared" si="20"/>
        <v>0.79597540525433208</v>
      </c>
      <c r="BC17">
        <f t="shared" si="21"/>
        <v>1.1870261162594777</v>
      </c>
      <c r="BD17">
        <f t="shared" si="22"/>
        <v>1.1823587710604559</v>
      </c>
      <c r="BE17">
        <f t="shared" si="23"/>
        <v>1.4195205479452055</v>
      </c>
      <c r="BF17">
        <f t="shared" si="24"/>
        <v>1.2346445824706693</v>
      </c>
      <c r="BG17">
        <f t="shared" si="25"/>
        <v>0.85004212299915749</v>
      </c>
      <c r="BH17">
        <f t="shared" si="26"/>
        <v>1.157581764122894</v>
      </c>
      <c r="BI17">
        <f t="shared" si="27"/>
        <v>1.240582191780822</v>
      </c>
      <c r="BJ17">
        <f t="shared" si="28"/>
        <v>0.98274672187715661</v>
      </c>
      <c r="BK17">
        <f t="shared" si="41"/>
        <v>0</v>
      </c>
      <c r="BL17">
        <f t="shared" si="41"/>
        <v>0</v>
      </c>
      <c r="BM17">
        <f t="shared" si="42"/>
        <v>0</v>
      </c>
      <c r="BN17">
        <f t="shared" si="43"/>
        <v>0</v>
      </c>
      <c r="BO17">
        <f t="shared" si="29"/>
        <v>0</v>
      </c>
      <c r="BP17">
        <f t="shared" si="30"/>
        <v>0</v>
      </c>
      <c r="BQ17">
        <f t="shared" si="31"/>
        <v>0</v>
      </c>
      <c r="BR17">
        <f t="shared" si="44"/>
        <v>0</v>
      </c>
    </row>
    <row r="18" spans="1:70">
      <c r="A18" s="3" t="s">
        <v>16</v>
      </c>
      <c r="B18" s="3">
        <v>1455</v>
      </c>
      <c r="C18" s="3">
        <v>1131</v>
      </c>
      <c r="D18">
        <v>1046</v>
      </c>
      <c r="E18" s="3">
        <v>873</v>
      </c>
      <c r="F18" s="3">
        <v>797</v>
      </c>
      <c r="G18">
        <v>779</v>
      </c>
      <c r="H18" s="2">
        <v>7466</v>
      </c>
      <c r="I18" s="2">
        <v>9364</v>
      </c>
      <c r="J18" s="2">
        <v>5217</v>
      </c>
      <c r="K18" s="2">
        <v>7100</v>
      </c>
      <c r="L18" s="2">
        <v>4844</v>
      </c>
      <c r="M18" s="2">
        <v>6490</v>
      </c>
      <c r="N18">
        <v>3807</v>
      </c>
      <c r="O18" s="3">
        <v>5259</v>
      </c>
      <c r="P18" s="3">
        <v>3744</v>
      </c>
      <c r="Q18" s="3"/>
      <c r="R18">
        <f t="shared" si="32"/>
        <v>3.6210363495746325</v>
      </c>
      <c r="S18">
        <f t="shared" si="0"/>
        <v>2.0174013921113687</v>
      </c>
      <c r="T18">
        <f t="shared" si="0"/>
        <v>3.2613688562241618</v>
      </c>
      <c r="U18">
        <f t="shared" si="1"/>
        <v>2.22508038585209</v>
      </c>
      <c r="V18">
        <f t="shared" si="1"/>
        <v>3.381969775924961</v>
      </c>
      <c r="W18">
        <f t="shared" si="2"/>
        <v>1.9838457529963522</v>
      </c>
      <c r="X18">
        <f t="shared" si="2"/>
        <v>3.1491017964071855</v>
      </c>
      <c r="Y18">
        <f t="shared" si="33"/>
        <v>2.2419161676646708</v>
      </c>
      <c r="Z18">
        <f t="shared" si="3"/>
        <v>0.77731958762886599</v>
      </c>
      <c r="AA18">
        <f t="shared" si="4"/>
        <v>0.71890034364261168</v>
      </c>
      <c r="AB18">
        <f t="shared" si="5"/>
        <v>0.92484526967285585</v>
      </c>
      <c r="AC18">
        <f t="shared" si="6"/>
        <v>0.77188328912466841</v>
      </c>
      <c r="AD18">
        <f t="shared" si="7"/>
        <v>0.83460803059273425</v>
      </c>
      <c r="AE18">
        <f t="shared" si="7"/>
        <v>0.91294387170675828</v>
      </c>
      <c r="AF18">
        <f t="shared" si="8"/>
        <v>0.76195028680688337</v>
      </c>
      <c r="AG18">
        <f t="shared" si="9"/>
        <v>0.97741530740276039</v>
      </c>
      <c r="AH18">
        <f t="shared" si="10"/>
        <v>0.89232531500572743</v>
      </c>
      <c r="AI18">
        <f t="shared" si="11"/>
        <v>5.6384377416860012</v>
      </c>
      <c r="AJ18">
        <f t="shared" si="12"/>
        <v>5.4864492420762518</v>
      </c>
      <c r="AK18">
        <f t="shared" si="13"/>
        <v>5.3658155289213134</v>
      </c>
      <c r="AL18">
        <f t="shared" si="14"/>
        <v>5.3910179640718559</v>
      </c>
      <c r="AM18">
        <f t="shared" si="34"/>
        <v>2.0174013921113687</v>
      </c>
      <c r="AN18">
        <f t="shared" si="35"/>
        <v>3.6210363495746325</v>
      </c>
      <c r="AO18">
        <f t="shared" si="36"/>
        <v>2.22508038585209</v>
      </c>
      <c r="AP18">
        <f t="shared" si="37"/>
        <v>3.2613688562241618</v>
      </c>
      <c r="AQ18">
        <f t="shared" si="38"/>
        <v>1.9838457529963522</v>
      </c>
      <c r="AR18">
        <f t="shared" si="39"/>
        <v>3.381969775924961</v>
      </c>
      <c r="AS18">
        <f t="shared" si="15"/>
        <v>1.9838457529963522</v>
      </c>
      <c r="AT18">
        <f t="shared" si="15"/>
        <v>3.1491017964071855</v>
      </c>
      <c r="AU18">
        <f t="shared" si="40"/>
        <v>-0.15198849960974936</v>
      </c>
      <c r="AV18">
        <f t="shared" si="40"/>
        <v>-0.12063371315493843</v>
      </c>
      <c r="AW18">
        <f t="shared" si="40"/>
        <v>2.5202435150542435E-2</v>
      </c>
      <c r="AX18">
        <f t="shared" si="16"/>
        <v>-9.5431278004395992E-2</v>
      </c>
      <c r="AY18">
        <f t="shared" si="17"/>
        <v>0.55713370354549341</v>
      </c>
      <c r="AZ18">
        <f t="shared" si="18"/>
        <v>0.68225352112676052</v>
      </c>
      <c r="BA18">
        <f t="shared" si="19"/>
        <v>0.58659476117103238</v>
      </c>
      <c r="BB18">
        <f t="shared" si="20"/>
        <v>0.71192241871078155</v>
      </c>
      <c r="BC18">
        <f t="shared" si="21"/>
        <v>1.2542191267077418</v>
      </c>
      <c r="BD18">
        <f t="shared" si="22"/>
        <v>1.360935403488595</v>
      </c>
      <c r="BE18">
        <f t="shared" si="23"/>
        <v>1.3398018166804293</v>
      </c>
      <c r="BF18">
        <f t="shared" si="24"/>
        <v>1.3814026792750198</v>
      </c>
      <c r="BG18">
        <f t="shared" si="25"/>
        <v>0.69876774712027856</v>
      </c>
      <c r="BH18">
        <f t="shared" si="26"/>
        <v>0.92850297105616253</v>
      </c>
      <c r="BI18">
        <f t="shared" si="27"/>
        <v>0.78592072667217172</v>
      </c>
      <c r="BJ18">
        <f t="shared" si="28"/>
        <v>0.98345153664302598</v>
      </c>
      <c r="BK18">
        <f t="shared" si="41"/>
        <v>0</v>
      </c>
      <c r="BL18">
        <f t="shared" si="41"/>
        <v>0</v>
      </c>
      <c r="BM18">
        <f t="shared" si="42"/>
        <v>0</v>
      </c>
      <c r="BN18">
        <f t="shared" si="43"/>
        <v>0</v>
      </c>
      <c r="BO18">
        <f t="shared" si="29"/>
        <v>0</v>
      </c>
      <c r="BP18">
        <f t="shared" si="30"/>
        <v>0</v>
      </c>
      <c r="BQ18">
        <f t="shared" si="31"/>
        <v>0</v>
      </c>
      <c r="BR18">
        <f t="shared" si="44"/>
        <v>0</v>
      </c>
    </row>
    <row r="19" spans="1:70">
      <c r="A19" s="3" t="s">
        <v>17</v>
      </c>
      <c r="B19" s="3">
        <v>716</v>
      </c>
      <c r="C19" s="3">
        <v>618</v>
      </c>
      <c r="D19">
        <v>651</v>
      </c>
      <c r="E19" s="3">
        <v>733</v>
      </c>
      <c r="F19" s="3">
        <v>725</v>
      </c>
      <c r="G19">
        <v>730</v>
      </c>
      <c r="H19" s="2">
        <v>3125</v>
      </c>
      <c r="I19" s="2">
        <v>3721</v>
      </c>
      <c r="J19" s="2">
        <v>2333</v>
      </c>
      <c r="K19" s="2">
        <v>2703</v>
      </c>
      <c r="L19" s="2">
        <v>2700</v>
      </c>
      <c r="M19" s="2">
        <v>3372</v>
      </c>
      <c r="N19">
        <v>2750</v>
      </c>
      <c r="O19" s="3">
        <v>3922</v>
      </c>
      <c r="P19" s="3">
        <v>2435</v>
      </c>
      <c r="Q19" s="3"/>
      <c r="R19">
        <f t="shared" si="32"/>
        <v>2.7893553223388308</v>
      </c>
      <c r="S19">
        <f t="shared" si="0"/>
        <v>1.7488755622188905</v>
      </c>
      <c r="T19">
        <f t="shared" si="0"/>
        <v>2.1300236406619386</v>
      </c>
      <c r="U19">
        <f t="shared" si="1"/>
        <v>2.1276595744680851</v>
      </c>
      <c r="V19">
        <f t="shared" si="1"/>
        <v>2.4364161849710984</v>
      </c>
      <c r="W19">
        <f t="shared" si="2"/>
        <v>1.9869942196531791</v>
      </c>
      <c r="X19">
        <f t="shared" si="2"/>
        <v>2.6899862825788752</v>
      </c>
      <c r="Y19">
        <f t="shared" si="33"/>
        <v>1.6700960219478738</v>
      </c>
      <c r="Z19">
        <f t="shared" si="3"/>
        <v>0.86312849162011174</v>
      </c>
      <c r="AA19">
        <f t="shared" si="4"/>
        <v>0.90921787709497204</v>
      </c>
      <c r="AB19">
        <f t="shared" si="5"/>
        <v>1.0533980582524272</v>
      </c>
      <c r="AC19">
        <f t="shared" si="6"/>
        <v>1.1860841423948221</v>
      </c>
      <c r="AD19">
        <f t="shared" si="7"/>
        <v>1.1259600614439325</v>
      </c>
      <c r="AE19">
        <f t="shared" si="7"/>
        <v>0.98908594815825379</v>
      </c>
      <c r="AF19">
        <f t="shared" si="8"/>
        <v>1.1136712749615976</v>
      </c>
      <c r="AG19">
        <f t="shared" si="9"/>
        <v>1.0068965517241379</v>
      </c>
      <c r="AH19">
        <f t="shared" si="10"/>
        <v>0.99590723055934516</v>
      </c>
      <c r="AI19">
        <f t="shared" si="11"/>
        <v>4.5382308845577208</v>
      </c>
      <c r="AJ19">
        <f t="shared" si="12"/>
        <v>4.2576832151300232</v>
      </c>
      <c r="AK19">
        <f t="shared" si="13"/>
        <v>4.4234104046242777</v>
      </c>
      <c r="AL19">
        <f t="shared" si="14"/>
        <v>4.3600823045267489</v>
      </c>
      <c r="AM19">
        <f t="shared" si="34"/>
        <v>1.7488755622188905</v>
      </c>
      <c r="AN19">
        <f t="shared" si="35"/>
        <v>2.7893553223388308</v>
      </c>
      <c r="AO19">
        <f t="shared" si="36"/>
        <v>2.1276595744680851</v>
      </c>
      <c r="AP19">
        <f t="shared" si="37"/>
        <v>2.1300236406619386</v>
      </c>
      <c r="AQ19">
        <f t="shared" si="38"/>
        <v>1.9869942196531791</v>
      </c>
      <c r="AR19">
        <f t="shared" si="39"/>
        <v>2.4364161849710984</v>
      </c>
      <c r="AS19">
        <f t="shared" si="15"/>
        <v>1.9869942196531791</v>
      </c>
      <c r="AT19">
        <f t="shared" si="15"/>
        <v>2.6899862825788752</v>
      </c>
      <c r="AU19">
        <f t="shared" si="40"/>
        <v>-0.2805476694276976</v>
      </c>
      <c r="AV19">
        <f t="shared" si="40"/>
        <v>0.16572718949425447</v>
      </c>
      <c r="AW19">
        <f t="shared" si="40"/>
        <v>-6.3328100097528761E-2</v>
      </c>
      <c r="AX19">
        <f t="shared" si="16"/>
        <v>0.10239908939672571</v>
      </c>
      <c r="AY19">
        <f t="shared" si="17"/>
        <v>0.62698199408761091</v>
      </c>
      <c r="AZ19">
        <f t="shared" si="18"/>
        <v>0.99889012208657046</v>
      </c>
      <c r="BA19">
        <f t="shared" si="19"/>
        <v>0.81553973902728349</v>
      </c>
      <c r="BB19">
        <f t="shared" si="20"/>
        <v>0.62085670576236618</v>
      </c>
      <c r="BC19">
        <f t="shared" si="21"/>
        <v>1.19072</v>
      </c>
      <c r="BD19">
        <f t="shared" si="22"/>
        <v>1.1585940848692671</v>
      </c>
      <c r="BE19">
        <f t="shared" si="23"/>
        <v>1.2488888888888889</v>
      </c>
      <c r="BF19">
        <f t="shared" si="24"/>
        <v>1.4261818181818182</v>
      </c>
      <c r="BG19">
        <f t="shared" si="25"/>
        <v>0.74656</v>
      </c>
      <c r="BH19">
        <f t="shared" si="26"/>
        <v>1.1573081868838406</v>
      </c>
      <c r="BI19">
        <f t="shared" si="27"/>
        <v>1.0185185185185186</v>
      </c>
      <c r="BJ19">
        <f t="shared" si="28"/>
        <v>0.88545454545454549</v>
      </c>
      <c r="BK19">
        <f t="shared" si="41"/>
        <v>0</v>
      </c>
      <c r="BL19">
        <f t="shared" si="41"/>
        <v>0</v>
      </c>
      <c r="BM19">
        <f t="shared" si="42"/>
        <v>0</v>
      </c>
      <c r="BN19">
        <f t="shared" si="43"/>
        <v>0</v>
      </c>
      <c r="BO19">
        <f t="shared" si="29"/>
        <v>1</v>
      </c>
      <c r="BP19">
        <f t="shared" si="30"/>
        <v>0</v>
      </c>
      <c r="BQ19">
        <f t="shared" si="31"/>
        <v>0</v>
      </c>
      <c r="BR19">
        <f t="shared" si="44"/>
        <v>1</v>
      </c>
    </row>
    <row r="20" spans="1:70">
      <c r="A20" s="3" t="s">
        <v>18</v>
      </c>
      <c r="B20" s="3">
        <v>668</v>
      </c>
      <c r="C20" s="3">
        <v>739</v>
      </c>
      <c r="D20">
        <v>672</v>
      </c>
      <c r="E20" s="3">
        <v>723</v>
      </c>
      <c r="F20" s="3">
        <v>719</v>
      </c>
      <c r="G20">
        <v>642</v>
      </c>
      <c r="H20" s="2">
        <v>383</v>
      </c>
      <c r="I20" s="2">
        <v>534</v>
      </c>
      <c r="J20" s="2">
        <v>406</v>
      </c>
      <c r="K20" s="2">
        <v>617</v>
      </c>
      <c r="L20" s="2">
        <v>463</v>
      </c>
      <c r="M20" s="2">
        <v>615</v>
      </c>
      <c r="N20">
        <v>630</v>
      </c>
      <c r="O20" s="3">
        <v>771</v>
      </c>
      <c r="P20" s="3">
        <v>587</v>
      </c>
      <c r="Q20" s="3"/>
      <c r="R20">
        <f t="shared" si="32"/>
        <v>0.3795309168443497</v>
      </c>
      <c r="S20">
        <f t="shared" si="0"/>
        <v>0.28855721393034828</v>
      </c>
      <c r="T20">
        <f t="shared" si="0"/>
        <v>0.43727852586817861</v>
      </c>
      <c r="U20">
        <f t="shared" si="1"/>
        <v>0.32813607370659109</v>
      </c>
      <c r="V20">
        <f t="shared" si="1"/>
        <v>0.44086021505376344</v>
      </c>
      <c r="W20">
        <f t="shared" si="2"/>
        <v>0.45161290322580644</v>
      </c>
      <c r="X20">
        <f t="shared" si="2"/>
        <v>0.53467406380027738</v>
      </c>
      <c r="Y20">
        <f t="shared" si="33"/>
        <v>0.40707350901525657</v>
      </c>
      <c r="Z20">
        <f t="shared" si="3"/>
        <v>1.1062874251497006</v>
      </c>
      <c r="AA20">
        <f t="shared" si="4"/>
        <v>1.0059880239520957</v>
      </c>
      <c r="AB20">
        <f t="shared" si="5"/>
        <v>0.90933694181326119</v>
      </c>
      <c r="AC20">
        <f t="shared" si="6"/>
        <v>0.97834912043301758</v>
      </c>
      <c r="AD20">
        <f t="shared" si="7"/>
        <v>1.0758928571428572</v>
      </c>
      <c r="AE20">
        <f t="shared" si="7"/>
        <v>0.99446749654218536</v>
      </c>
      <c r="AF20">
        <f t="shared" si="8"/>
        <v>1.0699404761904763</v>
      </c>
      <c r="AG20">
        <f t="shared" si="9"/>
        <v>0.89290681502086233</v>
      </c>
      <c r="AH20">
        <f t="shared" si="10"/>
        <v>0.88796680497925307</v>
      </c>
      <c r="AI20">
        <f t="shared" si="11"/>
        <v>0.66808813077469797</v>
      </c>
      <c r="AJ20">
        <f t="shared" si="12"/>
        <v>0.76541459957476965</v>
      </c>
      <c r="AK20">
        <f t="shared" si="13"/>
        <v>0.89247311827956988</v>
      </c>
      <c r="AL20">
        <f t="shared" si="14"/>
        <v>0.94174757281553401</v>
      </c>
      <c r="AM20">
        <f t="shared" si="34"/>
        <v>0.28855721393034828</v>
      </c>
      <c r="AN20">
        <f t="shared" si="35"/>
        <v>0.3795309168443497</v>
      </c>
      <c r="AO20">
        <f t="shared" si="36"/>
        <v>0.32813607370659109</v>
      </c>
      <c r="AP20">
        <f t="shared" si="37"/>
        <v>0.43727852586817861</v>
      </c>
      <c r="AQ20">
        <f t="shared" si="38"/>
        <v>0.45161290322580644</v>
      </c>
      <c r="AR20">
        <f t="shared" si="39"/>
        <v>0.44086021505376344</v>
      </c>
      <c r="AS20">
        <f t="shared" si="15"/>
        <v>0.45161290322580644</v>
      </c>
      <c r="AT20">
        <f t="shared" si="15"/>
        <v>0.53467406380027738</v>
      </c>
      <c r="AU20">
        <f t="shared" si="40"/>
        <v>9.7326468800071675E-2</v>
      </c>
      <c r="AV20">
        <f t="shared" si="40"/>
        <v>0.12705851870480023</v>
      </c>
      <c r="AW20">
        <f t="shared" si="40"/>
        <v>4.9274454535964129E-2</v>
      </c>
      <c r="AX20">
        <f t="shared" si="16"/>
        <v>0.17633297324076436</v>
      </c>
      <c r="AY20">
        <f t="shared" si="17"/>
        <v>0.76029962546816476</v>
      </c>
      <c r="AZ20">
        <f t="shared" si="18"/>
        <v>0.75040518638573739</v>
      </c>
      <c r="BA20">
        <f t="shared" si="19"/>
        <v>1.024390243902439</v>
      </c>
      <c r="BB20">
        <f t="shared" si="20"/>
        <v>0.76134889753566792</v>
      </c>
      <c r="BC20">
        <f t="shared" si="21"/>
        <v>1.3942558746736293</v>
      </c>
      <c r="BD20">
        <f t="shared" si="22"/>
        <v>1.5197044334975369</v>
      </c>
      <c r="BE20">
        <f t="shared" si="23"/>
        <v>1.3282937365010798</v>
      </c>
      <c r="BF20">
        <f t="shared" si="24"/>
        <v>1.2238095238095239</v>
      </c>
      <c r="BG20">
        <f t="shared" si="25"/>
        <v>1.0600522193211488</v>
      </c>
      <c r="BH20">
        <f t="shared" si="26"/>
        <v>1.1403940886699508</v>
      </c>
      <c r="BI20">
        <f t="shared" si="27"/>
        <v>1.3606911447084233</v>
      </c>
      <c r="BJ20">
        <f t="shared" si="28"/>
        <v>0.93174603174603177</v>
      </c>
      <c r="BK20">
        <f t="shared" si="41"/>
        <v>0</v>
      </c>
      <c r="BL20">
        <f t="shared" si="41"/>
        <v>0</v>
      </c>
      <c r="BM20">
        <f t="shared" si="42"/>
        <v>0</v>
      </c>
      <c r="BN20">
        <f t="shared" si="43"/>
        <v>0</v>
      </c>
      <c r="BO20">
        <f t="shared" si="29"/>
        <v>0</v>
      </c>
      <c r="BP20">
        <f t="shared" si="30"/>
        <v>0</v>
      </c>
      <c r="BQ20">
        <f t="shared" si="31"/>
        <v>0</v>
      </c>
      <c r="BR20">
        <f t="shared" si="44"/>
        <v>0</v>
      </c>
    </row>
    <row r="21" spans="1:70">
      <c r="A21" s="3" t="s">
        <v>19</v>
      </c>
      <c r="B21" s="3">
        <v>727</v>
      </c>
      <c r="C21" s="3">
        <v>624</v>
      </c>
      <c r="D21">
        <v>655</v>
      </c>
      <c r="E21" s="3">
        <v>688</v>
      </c>
      <c r="F21" s="3">
        <v>655</v>
      </c>
      <c r="G21">
        <v>639</v>
      </c>
      <c r="H21" s="2">
        <v>1667</v>
      </c>
      <c r="I21" s="2">
        <v>2348</v>
      </c>
      <c r="J21" s="2">
        <v>1382</v>
      </c>
      <c r="K21" s="2">
        <v>1822</v>
      </c>
      <c r="L21" s="2">
        <v>1178</v>
      </c>
      <c r="M21" s="2">
        <v>1860</v>
      </c>
      <c r="N21">
        <v>1487</v>
      </c>
      <c r="O21" s="3">
        <v>2333</v>
      </c>
      <c r="P21" s="3">
        <v>1503</v>
      </c>
      <c r="Q21" s="3"/>
      <c r="R21">
        <f t="shared" si="32"/>
        <v>1.7379718726868987</v>
      </c>
      <c r="S21">
        <f t="shared" si="0"/>
        <v>1.0229459659511473</v>
      </c>
      <c r="T21">
        <f t="shared" si="0"/>
        <v>1.4245504300234557</v>
      </c>
      <c r="U21">
        <f t="shared" si="1"/>
        <v>0.92103205629397966</v>
      </c>
      <c r="V21">
        <f t="shared" si="1"/>
        <v>1.3849590469099031</v>
      </c>
      <c r="W21">
        <f t="shared" si="2"/>
        <v>1.107222635889799</v>
      </c>
      <c r="X21">
        <f t="shared" si="2"/>
        <v>1.7371556217423678</v>
      </c>
      <c r="Y21">
        <f t="shared" si="33"/>
        <v>1.1191362620997767</v>
      </c>
      <c r="Z21">
        <f t="shared" si="3"/>
        <v>0.85832187070151311</v>
      </c>
      <c r="AA21">
        <f t="shared" si="4"/>
        <v>0.90096286107290235</v>
      </c>
      <c r="AB21">
        <f t="shared" si="5"/>
        <v>1.0496794871794872</v>
      </c>
      <c r="AC21">
        <f t="shared" si="6"/>
        <v>1.1025641025641026</v>
      </c>
      <c r="AD21">
        <f t="shared" si="7"/>
        <v>1.050381679389313</v>
      </c>
      <c r="AE21">
        <f t="shared" si="7"/>
        <v>0.95203488372093026</v>
      </c>
      <c r="AF21">
        <f t="shared" si="8"/>
        <v>1</v>
      </c>
      <c r="AG21">
        <f t="shared" si="9"/>
        <v>0.97557251908396947</v>
      </c>
      <c r="AH21">
        <f t="shared" si="10"/>
        <v>0.92877906976744184</v>
      </c>
      <c r="AI21">
        <f t="shared" si="11"/>
        <v>2.7609178386380457</v>
      </c>
      <c r="AJ21">
        <f t="shared" si="12"/>
        <v>2.3455824863174355</v>
      </c>
      <c r="AK21">
        <f t="shared" si="13"/>
        <v>2.4921816827997021</v>
      </c>
      <c r="AL21">
        <f t="shared" si="14"/>
        <v>2.8562918838421445</v>
      </c>
      <c r="AM21">
        <f t="shared" si="34"/>
        <v>1.0229459659511473</v>
      </c>
      <c r="AN21">
        <f t="shared" si="35"/>
        <v>1.7379718726868987</v>
      </c>
      <c r="AO21">
        <f t="shared" si="36"/>
        <v>0.92103205629397966</v>
      </c>
      <c r="AP21">
        <f t="shared" si="37"/>
        <v>1.4245504300234557</v>
      </c>
      <c r="AQ21">
        <f t="shared" si="38"/>
        <v>1.107222635889799</v>
      </c>
      <c r="AR21">
        <f t="shared" si="39"/>
        <v>1.3849590469099031</v>
      </c>
      <c r="AS21">
        <f t="shared" si="15"/>
        <v>1.107222635889799</v>
      </c>
      <c r="AT21">
        <f t="shared" si="15"/>
        <v>1.7371556217423678</v>
      </c>
      <c r="AU21">
        <f t="shared" si="40"/>
        <v>-0.41533535232061025</v>
      </c>
      <c r="AV21">
        <f t="shared" si="40"/>
        <v>0.1465991964822666</v>
      </c>
      <c r="AW21">
        <f t="shared" si="40"/>
        <v>0.36411020104244241</v>
      </c>
      <c r="AX21">
        <f t="shared" si="16"/>
        <v>0.51070939752470901</v>
      </c>
      <c r="AY21">
        <f t="shared" si="17"/>
        <v>0.58858603066439519</v>
      </c>
      <c r="AZ21">
        <f t="shared" si="18"/>
        <v>0.64654226125137215</v>
      </c>
      <c r="BA21">
        <f t="shared" si="19"/>
        <v>0.79946236559139783</v>
      </c>
      <c r="BB21">
        <f t="shared" si="20"/>
        <v>0.64423489069867124</v>
      </c>
      <c r="BC21">
        <f t="shared" si="21"/>
        <v>1.4085182963407319</v>
      </c>
      <c r="BD21">
        <f t="shared" si="22"/>
        <v>1.3183791606367583</v>
      </c>
      <c r="BE21">
        <f t="shared" si="23"/>
        <v>1.5789473684210527</v>
      </c>
      <c r="BF21">
        <f t="shared" si="24"/>
        <v>1.5689307330195024</v>
      </c>
      <c r="BG21">
        <f t="shared" si="25"/>
        <v>0.82903419316136773</v>
      </c>
      <c r="BH21">
        <f t="shared" si="26"/>
        <v>0.85238784370477572</v>
      </c>
      <c r="BI21">
        <f t="shared" si="27"/>
        <v>1.2623089983022071</v>
      </c>
      <c r="BJ21">
        <f t="shared" si="28"/>
        <v>1.0107599193006052</v>
      </c>
      <c r="BK21">
        <f t="shared" si="41"/>
        <v>0</v>
      </c>
      <c r="BL21">
        <f t="shared" si="41"/>
        <v>0</v>
      </c>
      <c r="BM21">
        <f t="shared" si="42"/>
        <v>0</v>
      </c>
      <c r="BN21">
        <f t="shared" si="43"/>
        <v>0</v>
      </c>
      <c r="BO21">
        <f t="shared" si="29"/>
        <v>0</v>
      </c>
      <c r="BP21">
        <f t="shared" si="30"/>
        <v>0</v>
      </c>
      <c r="BQ21">
        <f t="shared" si="31"/>
        <v>0</v>
      </c>
      <c r="BR21">
        <f t="shared" si="44"/>
        <v>0</v>
      </c>
    </row>
    <row r="22" spans="1:70">
      <c r="A22" s="2" t="s">
        <v>20</v>
      </c>
      <c r="B22" s="2">
        <v>2438</v>
      </c>
      <c r="C22" s="2">
        <v>515</v>
      </c>
      <c r="D22">
        <v>4548</v>
      </c>
      <c r="E22" s="3">
        <v>2754</v>
      </c>
      <c r="F22" s="3">
        <v>2642</v>
      </c>
      <c r="G22" s="3">
        <v>759</v>
      </c>
      <c r="H22" s="3">
        <v>1266</v>
      </c>
      <c r="I22" s="3">
        <v>1377</v>
      </c>
      <c r="J22" s="3">
        <v>1037</v>
      </c>
      <c r="K22" s="3">
        <v>1277</v>
      </c>
      <c r="L22" s="3">
        <v>1105</v>
      </c>
      <c r="M22" s="3">
        <v>1441</v>
      </c>
      <c r="N22">
        <v>1038</v>
      </c>
      <c r="O22" s="3">
        <v>1452</v>
      </c>
      <c r="P22" s="3">
        <v>936</v>
      </c>
      <c r="Q22" s="3"/>
      <c r="R22">
        <f t="shared" si="32"/>
        <v>0.46630545208262786</v>
      </c>
      <c r="S22">
        <f t="shared" si="0"/>
        <v>0.35116830342025057</v>
      </c>
      <c r="T22">
        <f t="shared" si="0"/>
        <v>0.25222200276515899</v>
      </c>
      <c r="U22">
        <f t="shared" si="1"/>
        <v>0.21825004937783923</v>
      </c>
      <c r="V22">
        <f t="shared" si="1"/>
        <v>0.19734319364557656</v>
      </c>
      <c r="W22">
        <f t="shared" si="2"/>
        <v>0.14215283483976993</v>
      </c>
      <c r="X22">
        <f t="shared" si="2"/>
        <v>0.26908821349147516</v>
      </c>
      <c r="Y22">
        <f t="shared" si="33"/>
        <v>0.17346182357301704</v>
      </c>
      <c r="Z22">
        <f t="shared" si="3"/>
        <v>0.21123872026251025</v>
      </c>
      <c r="AA22">
        <f t="shared" si="4"/>
        <v>1.8654634946677604</v>
      </c>
      <c r="AB22">
        <f t="shared" si="5"/>
        <v>8.8310679611650489</v>
      </c>
      <c r="AC22">
        <f t="shared" si="6"/>
        <v>5.3475728155339803</v>
      </c>
      <c r="AD22">
        <f t="shared" si="7"/>
        <v>0.60554089709762537</v>
      </c>
      <c r="AE22">
        <f t="shared" si="7"/>
        <v>0.95933188090050836</v>
      </c>
      <c r="AF22">
        <f t="shared" si="8"/>
        <v>0.58091468777484612</v>
      </c>
      <c r="AG22">
        <f t="shared" si="9"/>
        <v>0.28728236184708555</v>
      </c>
      <c r="AH22">
        <f t="shared" si="10"/>
        <v>0.27559912854030499</v>
      </c>
      <c r="AI22">
        <f t="shared" si="11"/>
        <v>0.81747375550287837</v>
      </c>
      <c r="AJ22">
        <f t="shared" si="12"/>
        <v>0.4704720521429982</v>
      </c>
      <c r="AK22">
        <f t="shared" si="13"/>
        <v>0.33949602848534649</v>
      </c>
      <c r="AL22">
        <f t="shared" si="14"/>
        <v>0.4425500370644922</v>
      </c>
      <c r="AM22">
        <f t="shared" si="34"/>
        <v>0.35116830342025057</v>
      </c>
      <c r="AN22">
        <f t="shared" si="35"/>
        <v>0.46630545208262786</v>
      </c>
      <c r="AO22">
        <f t="shared" si="36"/>
        <v>0.21825004937783923</v>
      </c>
      <c r="AP22">
        <f t="shared" si="37"/>
        <v>0.25222200276515899</v>
      </c>
      <c r="AQ22">
        <f t="shared" si="38"/>
        <v>0.14215283483976993</v>
      </c>
      <c r="AR22">
        <f t="shared" si="39"/>
        <v>0.19734319364557656</v>
      </c>
      <c r="AS22">
        <f t="shared" si="15"/>
        <v>0.14215283483976993</v>
      </c>
      <c r="AT22">
        <f t="shared" si="15"/>
        <v>0.26908821349147516</v>
      </c>
      <c r="AU22">
        <f t="shared" si="40"/>
        <v>-0.34700170335988018</v>
      </c>
      <c r="AV22">
        <f t="shared" si="40"/>
        <v>-0.13097602365765171</v>
      </c>
      <c r="AW22">
        <f t="shared" si="40"/>
        <v>0.10305400857914571</v>
      </c>
      <c r="AX22">
        <f t="shared" si="16"/>
        <v>-2.7922015078506002E-2</v>
      </c>
      <c r="AY22">
        <f t="shared" si="17"/>
        <v>0.75308641975308643</v>
      </c>
      <c r="AZ22">
        <f t="shared" si="18"/>
        <v>0.86530931871574002</v>
      </c>
      <c r="BA22">
        <f t="shared" si="19"/>
        <v>0.72033310201249134</v>
      </c>
      <c r="BB22">
        <f t="shared" si="20"/>
        <v>0.64462809917355368</v>
      </c>
      <c r="BC22">
        <f t="shared" si="21"/>
        <v>1.0876777251184835</v>
      </c>
      <c r="BD22">
        <f t="shared" si="22"/>
        <v>1.2314368370298938</v>
      </c>
      <c r="BE22">
        <f t="shared" si="23"/>
        <v>1.3040723981900453</v>
      </c>
      <c r="BF22">
        <f t="shared" si="24"/>
        <v>1.3988439306358382</v>
      </c>
      <c r="BG22">
        <f t="shared" si="25"/>
        <v>0.81911532385466035</v>
      </c>
      <c r="BH22">
        <f t="shared" si="26"/>
        <v>1.0655737704918034</v>
      </c>
      <c r="BI22">
        <f t="shared" si="27"/>
        <v>0.93936651583710407</v>
      </c>
      <c r="BJ22">
        <f t="shared" si="28"/>
        <v>0.90173410404624277</v>
      </c>
      <c r="BK22">
        <f t="shared" si="41"/>
        <v>0</v>
      </c>
      <c r="BL22">
        <f t="shared" si="41"/>
        <v>0</v>
      </c>
      <c r="BM22">
        <f t="shared" si="42"/>
        <v>1</v>
      </c>
      <c r="BN22">
        <f t="shared" si="43"/>
        <v>1</v>
      </c>
      <c r="BO22">
        <f t="shared" si="29"/>
        <v>0</v>
      </c>
      <c r="BP22">
        <f t="shared" si="30"/>
        <v>0</v>
      </c>
      <c r="BQ22">
        <f t="shared" si="31"/>
        <v>0</v>
      </c>
      <c r="BR22">
        <f t="shared" si="44"/>
        <v>0</v>
      </c>
    </row>
    <row r="23" spans="1:70">
      <c r="A23" s="2" t="s">
        <v>21</v>
      </c>
      <c r="B23" s="2">
        <v>1533</v>
      </c>
      <c r="C23" s="2">
        <v>2777</v>
      </c>
      <c r="D23">
        <v>1744</v>
      </c>
      <c r="E23" s="3">
        <v>1383</v>
      </c>
      <c r="F23" s="3">
        <v>1442</v>
      </c>
      <c r="G23" s="3">
        <v>1538</v>
      </c>
      <c r="H23" s="3">
        <v>1805</v>
      </c>
      <c r="I23" s="3">
        <v>2173</v>
      </c>
      <c r="J23" s="3">
        <v>3481</v>
      </c>
      <c r="K23" s="3">
        <v>4307</v>
      </c>
      <c r="L23" s="3">
        <v>1168</v>
      </c>
      <c r="M23" s="3">
        <v>1758</v>
      </c>
      <c r="N23">
        <v>974</v>
      </c>
      <c r="O23" s="3">
        <v>1492</v>
      </c>
      <c r="P23" s="3">
        <v>1907</v>
      </c>
      <c r="Q23" s="3"/>
      <c r="R23">
        <f t="shared" si="32"/>
        <v>0.50417633410672857</v>
      </c>
      <c r="S23">
        <f t="shared" si="0"/>
        <v>0.80765661252900234</v>
      </c>
      <c r="T23">
        <f t="shared" si="0"/>
        <v>0.95266533952665344</v>
      </c>
      <c r="U23">
        <f t="shared" si="1"/>
        <v>0.2583499225834992</v>
      </c>
      <c r="V23">
        <f t="shared" si="1"/>
        <v>0.56220019187719861</v>
      </c>
      <c r="W23">
        <f t="shared" si="2"/>
        <v>0.31148065238247524</v>
      </c>
      <c r="X23">
        <f t="shared" si="2"/>
        <v>0.52814159292035401</v>
      </c>
      <c r="Y23">
        <f t="shared" si="33"/>
        <v>0.67504424778761063</v>
      </c>
      <c r="Z23">
        <f t="shared" si="3"/>
        <v>1.8114807566862361</v>
      </c>
      <c r="AA23">
        <f t="shared" si="4"/>
        <v>1.1376386170906718</v>
      </c>
      <c r="AB23">
        <f t="shared" si="5"/>
        <v>0.62801584443644221</v>
      </c>
      <c r="AC23">
        <f t="shared" si="6"/>
        <v>0.49801944544472454</v>
      </c>
      <c r="AD23">
        <f t="shared" si="7"/>
        <v>0.79300458715596334</v>
      </c>
      <c r="AE23">
        <f t="shared" si="7"/>
        <v>1.0426608821402747</v>
      </c>
      <c r="AF23">
        <f t="shared" si="8"/>
        <v>0.82683486238532111</v>
      </c>
      <c r="AG23">
        <f t="shared" si="9"/>
        <v>1.0665742024965326</v>
      </c>
      <c r="AH23">
        <f t="shared" si="10"/>
        <v>1.1120751988430948</v>
      </c>
      <c r="AI23">
        <f t="shared" si="11"/>
        <v>1.3118329466357308</v>
      </c>
      <c r="AJ23">
        <f t="shared" si="12"/>
        <v>1.2110152621101526</v>
      </c>
      <c r="AK23">
        <f t="shared" si="13"/>
        <v>0.87368084425967385</v>
      </c>
      <c r="AL23">
        <f t="shared" si="14"/>
        <v>1.2031858407079645</v>
      </c>
      <c r="AM23">
        <f t="shared" si="34"/>
        <v>0.80765661252900234</v>
      </c>
      <c r="AN23">
        <f t="shared" si="35"/>
        <v>0.50417633410672857</v>
      </c>
      <c r="AO23">
        <f t="shared" si="36"/>
        <v>0.2583499225834992</v>
      </c>
      <c r="AP23">
        <f t="shared" si="37"/>
        <v>0.95266533952665344</v>
      </c>
      <c r="AQ23">
        <f t="shared" si="38"/>
        <v>0.31148065238247524</v>
      </c>
      <c r="AR23">
        <f t="shared" si="39"/>
        <v>0.56220019187719861</v>
      </c>
      <c r="AS23">
        <f t="shared" si="15"/>
        <v>0.31148065238247524</v>
      </c>
      <c r="AT23">
        <f t="shared" si="15"/>
        <v>0.52814159292035401</v>
      </c>
      <c r="AU23">
        <f t="shared" si="40"/>
        <v>-0.10081768452557816</v>
      </c>
      <c r="AV23">
        <f t="shared" si="40"/>
        <v>-0.3373344178504788</v>
      </c>
      <c r="AW23">
        <f t="shared" si="40"/>
        <v>0.32950499644829068</v>
      </c>
      <c r="AX23">
        <f t="shared" si="16"/>
        <v>-7.8294214021881192E-3</v>
      </c>
      <c r="AY23">
        <f t="shared" si="17"/>
        <v>1.6019328117809479</v>
      </c>
      <c r="AZ23">
        <f t="shared" si="18"/>
        <v>0.2711864406779661</v>
      </c>
      <c r="BA23">
        <f t="shared" si="19"/>
        <v>0.55403868031854375</v>
      </c>
      <c r="BB23">
        <f t="shared" si="20"/>
        <v>1.2781501340482573</v>
      </c>
      <c r="BC23">
        <f t="shared" si="21"/>
        <v>1.2038781163434904</v>
      </c>
      <c r="BD23">
        <f t="shared" si="22"/>
        <v>1.2372881355932204</v>
      </c>
      <c r="BE23">
        <f t="shared" si="23"/>
        <v>1.5051369863013699</v>
      </c>
      <c r="BF23">
        <f t="shared" si="24"/>
        <v>1.5318275154004106</v>
      </c>
      <c r="BG23">
        <f t="shared" si="25"/>
        <v>1.9285318559556788</v>
      </c>
      <c r="BH23">
        <f t="shared" si="26"/>
        <v>0.33553576558460213</v>
      </c>
      <c r="BI23">
        <f t="shared" si="27"/>
        <v>0.83390410958904104</v>
      </c>
      <c r="BJ23">
        <f t="shared" si="28"/>
        <v>1.9579055441478439</v>
      </c>
      <c r="BK23">
        <f t="shared" si="41"/>
        <v>0</v>
      </c>
      <c r="BL23">
        <f t="shared" si="41"/>
        <v>0</v>
      </c>
      <c r="BM23">
        <f t="shared" si="42"/>
        <v>0</v>
      </c>
      <c r="BN23">
        <f t="shared" si="43"/>
        <v>0</v>
      </c>
      <c r="BO23">
        <f t="shared" si="29"/>
        <v>0</v>
      </c>
      <c r="BP23">
        <f t="shared" si="30"/>
        <v>0</v>
      </c>
      <c r="BQ23">
        <f t="shared" si="31"/>
        <v>0</v>
      </c>
      <c r="BR23">
        <f t="shared" si="44"/>
        <v>0</v>
      </c>
    </row>
    <row r="24" spans="1:70">
      <c r="A24" s="2" t="s">
        <v>22</v>
      </c>
      <c r="B24" s="2">
        <v>334</v>
      </c>
      <c r="C24" s="2">
        <v>910</v>
      </c>
      <c r="D24">
        <v>414</v>
      </c>
      <c r="E24" s="3">
        <v>867</v>
      </c>
      <c r="F24" s="3">
        <v>424</v>
      </c>
      <c r="G24" s="3">
        <v>743</v>
      </c>
      <c r="H24" s="3">
        <v>359</v>
      </c>
      <c r="I24" s="3">
        <v>614</v>
      </c>
      <c r="J24" s="3">
        <v>457</v>
      </c>
      <c r="K24" s="3">
        <v>705</v>
      </c>
      <c r="L24" s="3">
        <v>695</v>
      </c>
      <c r="M24" s="3">
        <v>1082</v>
      </c>
      <c r="N24">
        <v>661</v>
      </c>
      <c r="O24" s="3">
        <v>842</v>
      </c>
      <c r="P24" s="3">
        <v>767</v>
      </c>
      <c r="Q24" s="3"/>
      <c r="R24">
        <f t="shared" si="32"/>
        <v>0.49356913183279744</v>
      </c>
      <c r="S24">
        <f t="shared" si="0"/>
        <v>0.36736334405144694</v>
      </c>
      <c r="T24">
        <f t="shared" si="0"/>
        <v>0.53247734138972813</v>
      </c>
      <c r="U24">
        <f t="shared" si="1"/>
        <v>0.5249244712990937</v>
      </c>
      <c r="V24">
        <f t="shared" si="1"/>
        <v>0.84465261514441847</v>
      </c>
      <c r="W24">
        <f t="shared" si="2"/>
        <v>0.51600312256049963</v>
      </c>
      <c r="X24">
        <f t="shared" si="2"/>
        <v>0.65220759101471726</v>
      </c>
      <c r="Y24">
        <f t="shared" si="33"/>
        <v>0.59411309062742057</v>
      </c>
      <c r="Z24">
        <f t="shared" si="3"/>
        <v>2.7245508982035926</v>
      </c>
      <c r="AA24">
        <f t="shared" si="4"/>
        <v>1.2395209580838322</v>
      </c>
      <c r="AB24">
        <f t="shared" si="5"/>
        <v>0.45494505494505494</v>
      </c>
      <c r="AC24">
        <f t="shared" si="6"/>
        <v>0.95274725274725269</v>
      </c>
      <c r="AD24">
        <f t="shared" si="7"/>
        <v>2.0942028985507246</v>
      </c>
      <c r="AE24">
        <f t="shared" si="7"/>
        <v>0.48904267589388695</v>
      </c>
      <c r="AF24">
        <f t="shared" si="8"/>
        <v>1.0241545893719808</v>
      </c>
      <c r="AG24">
        <f t="shared" si="9"/>
        <v>1.7523584905660377</v>
      </c>
      <c r="AH24">
        <f t="shared" si="10"/>
        <v>0.85697808535178777</v>
      </c>
      <c r="AI24">
        <f t="shared" si="11"/>
        <v>0.86093247588424437</v>
      </c>
      <c r="AJ24">
        <f t="shared" si="12"/>
        <v>1.0574018126888218</v>
      </c>
      <c r="AK24">
        <f t="shared" si="13"/>
        <v>1.360655737704918</v>
      </c>
      <c r="AL24">
        <f t="shared" si="14"/>
        <v>1.2463206816421379</v>
      </c>
      <c r="AM24">
        <f t="shared" si="34"/>
        <v>0.36736334405144694</v>
      </c>
      <c r="AN24">
        <f t="shared" si="35"/>
        <v>0.49356913183279744</v>
      </c>
      <c r="AO24">
        <f t="shared" si="36"/>
        <v>0.5249244712990937</v>
      </c>
      <c r="AP24">
        <f t="shared" si="37"/>
        <v>0.53247734138972813</v>
      </c>
      <c r="AQ24">
        <f t="shared" si="38"/>
        <v>0.51600312256049963</v>
      </c>
      <c r="AR24">
        <f t="shared" si="39"/>
        <v>0.84465261514441847</v>
      </c>
      <c r="AS24">
        <f t="shared" si="15"/>
        <v>0.51600312256049963</v>
      </c>
      <c r="AT24">
        <f t="shared" si="15"/>
        <v>0.65220759101471726</v>
      </c>
      <c r="AU24">
        <f t="shared" si="40"/>
        <v>0.19646933680457745</v>
      </c>
      <c r="AV24">
        <f t="shared" si="40"/>
        <v>0.30325392501609616</v>
      </c>
      <c r="AW24">
        <f t="shared" si="40"/>
        <v>-0.11433505606278005</v>
      </c>
      <c r="AX24">
        <f t="shared" si="16"/>
        <v>0.18891886895331611</v>
      </c>
      <c r="AY24">
        <f t="shared" si="17"/>
        <v>0.74429967426710097</v>
      </c>
      <c r="AZ24">
        <f t="shared" si="18"/>
        <v>0.98581560283687941</v>
      </c>
      <c r="BA24">
        <f t="shared" si="19"/>
        <v>0.61090573012938998</v>
      </c>
      <c r="BB24">
        <f t="shared" si="20"/>
        <v>0.9109263657957245</v>
      </c>
      <c r="BC24">
        <f t="shared" si="21"/>
        <v>1.7103064066852367</v>
      </c>
      <c r="BD24">
        <f t="shared" si="22"/>
        <v>1.5426695842450766</v>
      </c>
      <c r="BE24">
        <f t="shared" si="23"/>
        <v>1.5568345323741006</v>
      </c>
      <c r="BF24">
        <f t="shared" si="24"/>
        <v>1.2738275340393344</v>
      </c>
      <c r="BG24">
        <f t="shared" si="25"/>
        <v>1.2729805013927578</v>
      </c>
      <c r="BH24">
        <f t="shared" si="26"/>
        <v>1.5207877461706782</v>
      </c>
      <c r="BI24">
        <f t="shared" si="27"/>
        <v>0.95107913669064748</v>
      </c>
      <c r="BJ24">
        <f t="shared" si="28"/>
        <v>1.1603630862329803</v>
      </c>
      <c r="BK24">
        <f t="shared" si="41"/>
        <v>1</v>
      </c>
      <c r="BL24">
        <f t="shared" si="41"/>
        <v>1</v>
      </c>
      <c r="BM24">
        <f t="shared" si="42"/>
        <v>0</v>
      </c>
      <c r="BN24">
        <f t="shared" si="43"/>
        <v>2</v>
      </c>
      <c r="BO24">
        <f t="shared" si="29"/>
        <v>1</v>
      </c>
      <c r="BP24">
        <f t="shared" si="30"/>
        <v>0</v>
      </c>
      <c r="BQ24">
        <f t="shared" si="31"/>
        <v>1</v>
      </c>
      <c r="BR24">
        <f t="shared" si="44"/>
        <v>2</v>
      </c>
    </row>
    <row r="25" spans="1:70">
      <c r="A25" s="2" t="s">
        <v>23</v>
      </c>
      <c r="B25" s="2">
        <v>825</v>
      </c>
      <c r="C25" s="2">
        <v>789</v>
      </c>
      <c r="D25">
        <v>882</v>
      </c>
      <c r="E25" s="3">
        <v>805</v>
      </c>
      <c r="F25" s="3">
        <v>877</v>
      </c>
      <c r="G25" s="3">
        <v>826</v>
      </c>
      <c r="H25" s="3">
        <v>1057</v>
      </c>
      <c r="I25" s="3">
        <v>1457</v>
      </c>
      <c r="J25" s="3">
        <v>1047</v>
      </c>
      <c r="K25" s="3">
        <v>1488</v>
      </c>
      <c r="L25" s="3">
        <v>1339</v>
      </c>
      <c r="M25" s="3">
        <v>1788</v>
      </c>
      <c r="N25">
        <v>1110</v>
      </c>
      <c r="O25" s="3">
        <v>1486</v>
      </c>
      <c r="P25" s="3">
        <v>1391</v>
      </c>
      <c r="Q25" s="3"/>
      <c r="R25">
        <f t="shared" si="32"/>
        <v>0.90272614622057001</v>
      </c>
      <c r="S25">
        <f t="shared" si="0"/>
        <v>0.64869888475836435</v>
      </c>
      <c r="T25">
        <f t="shared" si="0"/>
        <v>0.89048473967684016</v>
      </c>
      <c r="U25">
        <f t="shared" si="1"/>
        <v>0.80131657690005986</v>
      </c>
      <c r="V25">
        <f t="shared" si="1"/>
        <v>1.0598695909899229</v>
      </c>
      <c r="W25">
        <f t="shared" si="2"/>
        <v>0.65797273266152934</v>
      </c>
      <c r="X25">
        <f t="shared" si="2"/>
        <v>0.88347205707491083</v>
      </c>
      <c r="Y25">
        <f t="shared" si="33"/>
        <v>0.82699167657550532</v>
      </c>
      <c r="Z25">
        <f t="shared" si="3"/>
        <v>0.95636363636363642</v>
      </c>
      <c r="AA25">
        <f t="shared" si="4"/>
        <v>1.0690909090909091</v>
      </c>
      <c r="AB25">
        <f t="shared" si="5"/>
        <v>1.1178707224334601</v>
      </c>
      <c r="AC25">
        <f t="shared" si="6"/>
        <v>1.020278833967047</v>
      </c>
      <c r="AD25">
        <f t="shared" si="7"/>
        <v>0.91269841269841268</v>
      </c>
      <c r="AE25">
        <f t="shared" si="7"/>
        <v>1.0894409937888199</v>
      </c>
      <c r="AF25">
        <f t="shared" si="8"/>
        <v>0.99433106575963714</v>
      </c>
      <c r="AG25">
        <f t="shared" si="9"/>
        <v>0.94184720638540476</v>
      </c>
      <c r="AH25">
        <f t="shared" si="10"/>
        <v>1.0260869565217392</v>
      </c>
      <c r="AI25">
        <f t="shared" si="11"/>
        <v>1.5514250309789344</v>
      </c>
      <c r="AJ25">
        <f t="shared" si="12"/>
        <v>1.6918013165769001</v>
      </c>
      <c r="AK25">
        <f t="shared" si="13"/>
        <v>1.7178423236514522</v>
      </c>
      <c r="AL25">
        <f t="shared" si="14"/>
        <v>1.7104637336504163</v>
      </c>
      <c r="AM25">
        <f t="shared" si="34"/>
        <v>0.64869888475836435</v>
      </c>
      <c r="AN25">
        <f t="shared" si="35"/>
        <v>0.90272614622057001</v>
      </c>
      <c r="AO25">
        <f t="shared" si="36"/>
        <v>0.80131657690005986</v>
      </c>
      <c r="AP25">
        <f t="shared" si="37"/>
        <v>0.89048473967684016</v>
      </c>
      <c r="AQ25">
        <f t="shared" si="38"/>
        <v>0.65797273266152934</v>
      </c>
      <c r="AR25">
        <f t="shared" si="39"/>
        <v>1.0598695909899229</v>
      </c>
      <c r="AS25">
        <f t="shared" si="15"/>
        <v>0.65797273266152934</v>
      </c>
      <c r="AT25">
        <f t="shared" si="15"/>
        <v>0.88347205707491083</v>
      </c>
      <c r="AU25">
        <f t="shared" si="40"/>
        <v>0.14037628559796578</v>
      </c>
      <c r="AV25">
        <f t="shared" si="40"/>
        <v>2.6041007074552036E-2</v>
      </c>
      <c r="AW25">
        <f t="shared" si="40"/>
        <v>-7.3785900010359118E-3</v>
      </c>
      <c r="AX25">
        <f t="shared" si="16"/>
        <v>1.8662417073516124E-2</v>
      </c>
      <c r="AY25">
        <f t="shared" si="17"/>
        <v>0.71859986273164034</v>
      </c>
      <c r="AZ25">
        <f t="shared" si="18"/>
        <v>0.8998655913978495</v>
      </c>
      <c r="BA25">
        <f t="shared" si="19"/>
        <v>0.62080536912751683</v>
      </c>
      <c r="BB25">
        <f t="shared" si="20"/>
        <v>0.93606998654104978</v>
      </c>
      <c r="BC25">
        <f t="shared" si="21"/>
        <v>1.3784295175023651</v>
      </c>
      <c r="BD25">
        <f t="shared" si="22"/>
        <v>1.4212034383954155</v>
      </c>
      <c r="BE25">
        <f t="shared" si="23"/>
        <v>1.3353248693054518</v>
      </c>
      <c r="BF25">
        <f t="shared" si="24"/>
        <v>1.3387387387387388</v>
      </c>
      <c r="BG25">
        <f t="shared" si="25"/>
        <v>0.99053926206244092</v>
      </c>
      <c r="BH25">
        <f t="shared" si="26"/>
        <v>1.2788920725883477</v>
      </c>
      <c r="BI25">
        <f t="shared" si="27"/>
        <v>0.82897684839432417</v>
      </c>
      <c r="BJ25">
        <f t="shared" si="28"/>
        <v>1.2531531531531532</v>
      </c>
      <c r="BK25">
        <f t="shared" si="41"/>
        <v>0</v>
      </c>
      <c r="BL25">
        <f t="shared" si="41"/>
        <v>0</v>
      </c>
      <c r="BM25">
        <f t="shared" si="42"/>
        <v>0</v>
      </c>
      <c r="BN25">
        <f t="shared" si="43"/>
        <v>0</v>
      </c>
      <c r="BO25">
        <f t="shared" si="29"/>
        <v>0</v>
      </c>
      <c r="BP25">
        <f t="shared" si="30"/>
        <v>0</v>
      </c>
      <c r="BQ25">
        <f t="shared" si="31"/>
        <v>0</v>
      </c>
      <c r="BR25">
        <f t="shared" si="44"/>
        <v>0</v>
      </c>
    </row>
    <row r="26" spans="1:70">
      <c r="A26" s="2" t="s">
        <v>24</v>
      </c>
      <c r="B26" s="2">
        <v>835</v>
      </c>
      <c r="C26" s="2">
        <v>738</v>
      </c>
      <c r="D26">
        <v>733</v>
      </c>
      <c r="E26" s="3">
        <v>623</v>
      </c>
      <c r="F26" s="3">
        <v>600</v>
      </c>
      <c r="G26" s="3">
        <v>615</v>
      </c>
      <c r="H26" s="3">
        <v>115</v>
      </c>
      <c r="I26" s="3">
        <v>310</v>
      </c>
      <c r="J26" s="3">
        <v>157</v>
      </c>
      <c r="K26" s="3">
        <v>353</v>
      </c>
      <c r="L26" s="3">
        <v>198</v>
      </c>
      <c r="M26" s="3">
        <v>450</v>
      </c>
      <c r="N26">
        <v>182</v>
      </c>
      <c r="O26" s="3">
        <v>377</v>
      </c>
      <c r="P26" s="3">
        <v>177</v>
      </c>
      <c r="Q26" s="3"/>
      <c r="R26">
        <f t="shared" si="32"/>
        <v>0.19707565162110616</v>
      </c>
      <c r="S26">
        <f t="shared" si="0"/>
        <v>9.9809281627463442E-2</v>
      </c>
      <c r="T26">
        <f t="shared" si="0"/>
        <v>0.23997280761386811</v>
      </c>
      <c r="U26">
        <f t="shared" si="1"/>
        <v>0.13460231135282122</v>
      </c>
      <c r="V26">
        <f t="shared" si="1"/>
        <v>0.33185840707964603</v>
      </c>
      <c r="W26">
        <f t="shared" si="2"/>
        <v>0.13421828908554573</v>
      </c>
      <c r="X26">
        <f t="shared" si="2"/>
        <v>0.30825838103025349</v>
      </c>
      <c r="Y26">
        <f t="shared" si="33"/>
        <v>0.14472608340147178</v>
      </c>
      <c r="Z26">
        <f t="shared" si="3"/>
        <v>0.88383233532934136</v>
      </c>
      <c r="AA26">
        <f t="shared" si="4"/>
        <v>0.8778443113772455</v>
      </c>
      <c r="AB26">
        <f t="shared" si="5"/>
        <v>0.99322493224932251</v>
      </c>
      <c r="AC26">
        <f t="shared" si="6"/>
        <v>0.84417344173441733</v>
      </c>
      <c r="AD26">
        <f t="shared" si="7"/>
        <v>0.84993178717598905</v>
      </c>
      <c r="AE26">
        <f t="shared" si="7"/>
        <v>0.96308186195826651</v>
      </c>
      <c r="AF26">
        <f t="shared" si="8"/>
        <v>0.81855388813096863</v>
      </c>
      <c r="AG26">
        <f t="shared" si="9"/>
        <v>1.0249999999999999</v>
      </c>
      <c r="AH26">
        <f t="shared" si="10"/>
        <v>0.9871589085072231</v>
      </c>
      <c r="AI26">
        <f t="shared" si="11"/>
        <v>0.29688493324856963</v>
      </c>
      <c r="AJ26">
        <f t="shared" si="12"/>
        <v>0.37457511896668932</v>
      </c>
      <c r="AK26">
        <f t="shared" si="13"/>
        <v>0.46607669616519176</v>
      </c>
      <c r="AL26">
        <f t="shared" si="14"/>
        <v>0.45298446443172524</v>
      </c>
      <c r="AM26">
        <f t="shared" si="34"/>
        <v>9.9809281627463442E-2</v>
      </c>
      <c r="AN26">
        <f t="shared" si="35"/>
        <v>0.19707565162110616</v>
      </c>
      <c r="AO26">
        <f t="shared" si="36"/>
        <v>0.13460231135282122</v>
      </c>
      <c r="AP26">
        <f t="shared" si="37"/>
        <v>0.23997280761386811</v>
      </c>
      <c r="AQ26">
        <f t="shared" si="38"/>
        <v>0.13421828908554573</v>
      </c>
      <c r="AR26">
        <f t="shared" si="39"/>
        <v>0.33185840707964603</v>
      </c>
      <c r="AS26">
        <f t="shared" si="15"/>
        <v>0.13421828908554573</v>
      </c>
      <c r="AT26">
        <f t="shared" si="15"/>
        <v>0.30825838103025349</v>
      </c>
      <c r="AU26">
        <f t="shared" si="40"/>
        <v>7.7690185718119698E-2</v>
      </c>
      <c r="AV26">
        <f t="shared" si="40"/>
        <v>9.1501577198502437E-2</v>
      </c>
      <c r="AW26">
        <f t="shared" si="40"/>
        <v>-1.3092231733466519E-2</v>
      </c>
      <c r="AX26">
        <f t="shared" si="16"/>
        <v>7.8409345465035918E-2</v>
      </c>
      <c r="AY26">
        <f t="shared" si="17"/>
        <v>0.50645161290322582</v>
      </c>
      <c r="AZ26">
        <f t="shared" si="18"/>
        <v>0.56090651558073656</v>
      </c>
      <c r="BA26">
        <f t="shared" si="19"/>
        <v>0.40444444444444444</v>
      </c>
      <c r="BB26">
        <f t="shared" si="20"/>
        <v>0.46949602122015915</v>
      </c>
      <c r="BC26">
        <f t="shared" si="21"/>
        <v>2.6956521739130435</v>
      </c>
      <c r="BD26">
        <f t="shared" si="22"/>
        <v>2.2484076433121021</v>
      </c>
      <c r="BE26">
        <f t="shared" si="23"/>
        <v>2.2727272727272729</v>
      </c>
      <c r="BF26">
        <f t="shared" si="24"/>
        <v>2.0714285714285716</v>
      </c>
      <c r="BG26">
        <f t="shared" si="25"/>
        <v>1.3652173913043477</v>
      </c>
      <c r="BH26">
        <f t="shared" si="26"/>
        <v>1.2611464968152866</v>
      </c>
      <c r="BI26">
        <f t="shared" si="27"/>
        <v>0.91919191919191923</v>
      </c>
      <c r="BJ26">
        <f t="shared" si="28"/>
        <v>0.97252747252747251</v>
      </c>
      <c r="BK26">
        <f t="shared" si="41"/>
        <v>0</v>
      </c>
      <c r="BL26">
        <f t="shared" si="41"/>
        <v>0</v>
      </c>
      <c r="BM26">
        <f t="shared" si="42"/>
        <v>0</v>
      </c>
      <c r="BN26">
        <f t="shared" si="43"/>
        <v>0</v>
      </c>
      <c r="BO26">
        <f t="shared" si="29"/>
        <v>0</v>
      </c>
      <c r="BP26">
        <f t="shared" si="30"/>
        <v>0</v>
      </c>
      <c r="BQ26">
        <f t="shared" si="31"/>
        <v>0</v>
      </c>
      <c r="BR26">
        <f t="shared" si="44"/>
        <v>0</v>
      </c>
    </row>
    <row r="27" spans="1:70">
      <c r="A27" s="2" t="s">
        <v>25</v>
      </c>
      <c r="B27" s="2">
        <v>741</v>
      </c>
      <c r="C27" s="2">
        <v>415</v>
      </c>
      <c r="D27">
        <v>486</v>
      </c>
      <c r="E27" s="3">
        <v>597</v>
      </c>
      <c r="F27" s="3">
        <v>599</v>
      </c>
      <c r="G27" s="3">
        <v>470</v>
      </c>
      <c r="H27" s="3">
        <v>3155</v>
      </c>
      <c r="I27" s="3">
        <v>3823</v>
      </c>
      <c r="J27" s="3">
        <v>1842</v>
      </c>
      <c r="K27" s="3">
        <v>2188</v>
      </c>
      <c r="L27" s="3">
        <v>2235</v>
      </c>
      <c r="M27" s="3">
        <v>2768</v>
      </c>
      <c r="N27">
        <v>3006</v>
      </c>
      <c r="O27" s="3">
        <v>3442</v>
      </c>
      <c r="P27" s="3">
        <v>3382</v>
      </c>
      <c r="Q27" s="3"/>
      <c r="R27">
        <f t="shared" si="32"/>
        <v>3.3070934256055362</v>
      </c>
      <c r="S27">
        <f t="shared" si="0"/>
        <v>1.5934256055363323</v>
      </c>
      <c r="T27">
        <f t="shared" si="0"/>
        <v>2.4284128745837958</v>
      </c>
      <c r="U27">
        <f t="shared" si="1"/>
        <v>2.4805771365149836</v>
      </c>
      <c r="V27">
        <f t="shared" si="1"/>
        <v>2.5558633425669437</v>
      </c>
      <c r="W27">
        <f t="shared" si="2"/>
        <v>2.7756232686980611</v>
      </c>
      <c r="X27">
        <f t="shared" si="2"/>
        <v>2.8779264214046822</v>
      </c>
      <c r="Y27">
        <f t="shared" si="33"/>
        <v>2.8277591973244145</v>
      </c>
      <c r="Z27">
        <f t="shared" si="3"/>
        <v>0.56005398110661264</v>
      </c>
      <c r="AA27">
        <f t="shared" si="4"/>
        <v>0.65587044534412953</v>
      </c>
      <c r="AB27">
        <f t="shared" si="5"/>
        <v>1.1710843373493975</v>
      </c>
      <c r="AC27">
        <f t="shared" si="6"/>
        <v>1.4385542168674699</v>
      </c>
      <c r="AD27">
        <f t="shared" si="7"/>
        <v>1.228395061728395</v>
      </c>
      <c r="AE27">
        <f t="shared" si="7"/>
        <v>1.0033500837520939</v>
      </c>
      <c r="AF27">
        <f t="shared" si="8"/>
        <v>1.2325102880658436</v>
      </c>
      <c r="AG27">
        <f t="shared" si="9"/>
        <v>0.78464106844741233</v>
      </c>
      <c r="AH27">
        <f t="shared" si="10"/>
        <v>0.78726968174204359</v>
      </c>
      <c r="AI27">
        <f t="shared" si="11"/>
        <v>4.9005190311418687</v>
      </c>
      <c r="AJ27">
        <f t="shared" si="12"/>
        <v>4.908990011098779</v>
      </c>
      <c r="AK27">
        <f t="shared" si="13"/>
        <v>5.3314866112650048</v>
      </c>
      <c r="AL27">
        <f t="shared" si="14"/>
        <v>5.7056856187290972</v>
      </c>
      <c r="AM27">
        <f t="shared" si="34"/>
        <v>1.5934256055363323</v>
      </c>
      <c r="AN27">
        <f t="shared" si="35"/>
        <v>3.3070934256055362</v>
      </c>
      <c r="AO27">
        <f t="shared" si="36"/>
        <v>2.4805771365149836</v>
      </c>
      <c r="AP27">
        <f t="shared" si="37"/>
        <v>2.4284128745837958</v>
      </c>
      <c r="AQ27">
        <f t="shared" si="38"/>
        <v>2.7756232686980611</v>
      </c>
      <c r="AR27">
        <f t="shared" si="39"/>
        <v>2.5558633425669437</v>
      </c>
      <c r="AS27">
        <f t="shared" si="15"/>
        <v>2.7756232686980611</v>
      </c>
      <c r="AT27">
        <f t="shared" si="15"/>
        <v>2.8779264214046822</v>
      </c>
      <c r="AU27">
        <f t="shared" si="40"/>
        <v>8.4709799569102628E-3</v>
      </c>
      <c r="AV27">
        <f t="shared" si="40"/>
        <v>0.42249660016622581</v>
      </c>
      <c r="AW27">
        <f t="shared" si="40"/>
        <v>0.3741990074640924</v>
      </c>
      <c r="AX27">
        <f t="shared" si="16"/>
        <v>0.79669560763031821</v>
      </c>
      <c r="AY27">
        <f t="shared" si="17"/>
        <v>0.48182055976981431</v>
      </c>
      <c r="AZ27">
        <f t="shared" si="18"/>
        <v>1.0214808043875685</v>
      </c>
      <c r="BA27">
        <f t="shared" si="19"/>
        <v>1.0859826589595376</v>
      </c>
      <c r="BB27">
        <f t="shared" si="20"/>
        <v>0.98256827425915161</v>
      </c>
      <c r="BC27">
        <f t="shared" si="21"/>
        <v>1.2117274167987322</v>
      </c>
      <c r="BD27">
        <f t="shared" si="22"/>
        <v>1.1878393051031488</v>
      </c>
      <c r="BE27">
        <f t="shared" si="23"/>
        <v>1.2384787472035794</v>
      </c>
      <c r="BF27">
        <f t="shared" si="24"/>
        <v>1.1450432468396541</v>
      </c>
      <c r="BG27">
        <f t="shared" si="25"/>
        <v>0.58383518225039621</v>
      </c>
      <c r="BH27">
        <f t="shared" si="26"/>
        <v>1.2133550488599349</v>
      </c>
      <c r="BI27">
        <f t="shared" si="27"/>
        <v>1.3449664429530201</v>
      </c>
      <c r="BJ27">
        <f t="shared" si="28"/>
        <v>1.1250831669993346</v>
      </c>
      <c r="BK27">
        <f t="shared" si="41"/>
        <v>0</v>
      </c>
      <c r="BL27">
        <f t="shared" si="41"/>
        <v>0</v>
      </c>
      <c r="BM27">
        <f t="shared" si="42"/>
        <v>0</v>
      </c>
      <c r="BN27">
        <f t="shared" si="43"/>
        <v>0</v>
      </c>
      <c r="BO27">
        <f t="shared" si="29"/>
        <v>1</v>
      </c>
      <c r="BP27">
        <f t="shared" si="30"/>
        <v>0</v>
      </c>
      <c r="BQ27">
        <f t="shared" si="31"/>
        <v>0</v>
      </c>
      <c r="BR27">
        <f t="shared" si="44"/>
        <v>1</v>
      </c>
    </row>
    <row r="28" spans="1:70">
      <c r="A28" s="2" t="s">
        <v>26</v>
      </c>
      <c r="B28" s="2">
        <v>236</v>
      </c>
      <c r="C28" s="2">
        <v>394</v>
      </c>
      <c r="D28">
        <v>570</v>
      </c>
      <c r="E28" s="3">
        <v>592</v>
      </c>
      <c r="F28" s="3">
        <v>528</v>
      </c>
      <c r="G28" s="3">
        <v>414</v>
      </c>
      <c r="H28" s="3">
        <v>107</v>
      </c>
      <c r="I28" s="3">
        <v>206</v>
      </c>
      <c r="J28" s="3">
        <v>214</v>
      </c>
      <c r="K28" s="3">
        <v>333</v>
      </c>
      <c r="L28" s="3">
        <v>435</v>
      </c>
      <c r="M28" s="3">
        <v>672</v>
      </c>
      <c r="N28">
        <v>342</v>
      </c>
      <c r="O28" s="3">
        <v>556</v>
      </c>
      <c r="P28" s="3">
        <v>404</v>
      </c>
      <c r="Q28" s="3"/>
      <c r="R28">
        <f t="shared" si="32"/>
        <v>0.32698412698412699</v>
      </c>
      <c r="S28">
        <f t="shared" si="0"/>
        <v>0.3396825396825397</v>
      </c>
      <c r="T28">
        <f t="shared" si="0"/>
        <v>0.3454356846473029</v>
      </c>
      <c r="U28">
        <f t="shared" si="1"/>
        <v>0.45124481327800831</v>
      </c>
      <c r="V28">
        <f t="shared" si="1"/>
        <v>0.57831325301204817</v>
      </c>
      <c r="W28">
        <f t="shared" si="2"/>
        <v>0.29432013769363169</v>
      </c>
      <c r="X28">
        <f t="shared" si="2"/>
        <v>0.49642857142857144</v>
      </c>
      <c r="Y28">
        <f t="shared" si="33"/>
        <v>0.36071428571428571</v>
      </c>
      <c r="Z28">
        <f t="shared" si="3"/>
        <v>1.6694915254237288</v>
      </c>
      <c r="AA28">
        <f t="shared" si="4"/>
        <v>2.4152542372881354</v>
      </c>
      <c r="AB28">
        <f t="shared" si="5"/>
        <v>1.4467005076142132</v>
      </c>
      <c r="AC28">
        <f t="shared" si="6"/>
        <v>1.5025380710659899</v>
      </c>
      <c r="AD28">
        <f t="shared" si="7"/>
        <v>1.0385964912280701</v>
      </c>
      <c r="AE28">
        <f t="shared" si="7"/>
        <v>0.89189189189189189</v>
      </c>
      <c r="AF28">
        <f t="shared" si="8"/>
        <v>0.9263157894736842</v>
      </c>
      <c r="AG28">
        <f t="shared" si="9"/>
        <v>0.78409090909090906</v>
      </c>
      <c r="AH28">
        <f t="shared" si="10"/>
        <v>0.69932432432432434</v>
      </c>
      <c r="AI28">
        <f t="shared" si="11"/>
        <v>0.66666666666666663</v>
      </c>
      <c r="AJ28">
        <f t="shared" si="12"/>
        <v>0.79668049792531115</v>
      </c>
      <c r="AK28">
        <f t="shared" si="13"/>
        <v>0.87263339070567991</v>
      </c>
      <c r="AL28">
        <f t="shared" si="14"/>
        <v>0.8571428571428571</v>
      </c>
      <c r="AM28">
        <f t="shared" si="34"/>
        <v>0.3396825396825397</v>
      </c>
      <c r="AN28">
        <f t="shared" si="35"/>
        <v>0.32698412698412699</v>
      </c>
      <c r="AO28">
        <f t="shared" si="36"/>
        <v>0.45124481327800831</v>
      </c>
      <c r="AP28">
        <f t="shared" si="37"/>
        <v>0.3454356846473029</v>
      </c>
      <c r="AQ28">
        <f t="shared" si="38"/>
        <v>0.29432013769363169</v>
      </c>
      <c r="AR28">
        <f t="shared" si="39"/>
        <v>0.57831325301204817</v>
      </c>
      <c r="AS28">
        <f t="shared" si="15"/>
        <v>0.29432013769363169</v>
      </c>
      <c r="AT28">
        <f t="shared" si="15"/>
        <v>0.49642857142857144</v>
      </c>
      <c r="AU28">
        <f t="shared" si="40"/>
        <v>0.13001383125864452</v>
      </c>
      <c r="AV28">
        <f t="shared" si="40"/>
        <v>7.5952892780368764E-2</v>
      </c>
      <c r="AW28">
        <f t="shared" si="40"/>
        <v>-1.5490533562822817E-2</v>
      </c>
      <c r="AX28">
        <f t="shared" si="16"/>
        <v>6.0462359217545947E-2</v>
      </c>
      <c r="AY28">
        <f t="shared" si="17"/>
        <v>1.0388349514563107</v>
      </c>
      <c r="AZ28">
        <f t="shared" si="18"/>
        <v>1.3063063063063063</v>
      </c>
      <c r="BA28">
        <f t="shared" si="19"/>
        <v>0.5089285714285714</v>
      </c>
      <c r="BB28">
        <f t="shared" si="20"/>
        <v>0.72661870503597126</v>
      </c>
      <c r="BC28">
        <f t="shared" si="21"/>
        <v>1.9252336448598131</v>
      </c>
      <c r="BD28">
        <f t="shared" si="22"/>
        <v>1.5560747663551402</v>
      </c>
      <c r="BE28">
        <f t="shared" si="23"/>
        <v>1.5448275862068965</v>
      </c>
      <c r="BF28">
        <f t="shared" si="24"/>
        <v>1.6257309941520468</v>
      </c>
      <c r="BG28">
        <f t="shared" si="25"/>
        <v>2</v>
      </c>
      <c r="BH28">
        <f t="shared" si="26"/>
        <v>2.0327102803738319</v>
      </c>
      <c r="BI28">
        <f t="shared" si="27"/>
        <v>0.78620689655172415</v>
      </c>
      <c r="BJ28">
        <f t="shared" si="28"/>
        <v>1.1812865497076024</v>
      </c>
      <c r="BK28">
        <f t="shared" si="41"/>
        <v>0</v>
      </c>
      <c r="BL28">
        <f t="shared" si="41"/>
        <v>0</v>
      </c>
      <c r="BM28">
        <f t="shared" si="42"/>
        <v>0</v>
      </c>
      <c r="BN28">
        <f t="shared" si="43"/>
        <v>0</v>
      </c>
      <c r="BO28">
        <f t="shared" si="29"/>
        <v>0</v>
      </c>
      <c r="BP28">
        <f t="shared" si="30"/>
        <v>0</v>
      </c>
      <c r="BQ28">
        <f t="shared" si="31"/>
        <v>0</v>
      </c>
      <c r="BR28">
        <f t="shared" si="44"/>
        <v>0</v>
      </c>
    </row>
    <row r="29" spans="1:70">
      <c r="A29" s="2" t="s">
        <v>27</v>
      </c>
      <c r="B29" s="2">
        <v>80</v>
      </c>
      <c r="C29" s="2">
        <v>165</v>
      </c>
      <c r="D29">
        <v>337</v>
      </c>
      <c r="E29" s="3">
        <v>525</v>
      </c>
      <c r="F29" s="3">
        <v>1043</v>
      </c>
      <c r="G29" s="3">
        <v>525</v>
      </c>
      <c r="H29" s="3">
        <v>41</v>
      </c>
      <c r="I29" s="3">
        <v>83</v>
      </c>
      <c r="J29" s="3">
        <v>109</v>
      </c>
      <c r="K29" s="3">
        <v>138</v>
      </c>
      <c r="L29" s="3">
        <v>221</v>
      </c>
      <c r="M29" s="3">
        <v>347</v>
      </c>
      <c r="N29">
        <v>318</v>
      </c>
      <c r="O29" s="3">
        <v>435</v>
      </c>
      <c r="P29" s="3">
        <v>682</v>
      </c>
      <c r="Q29" s="3"/>
      <c r="R29">
        <f t="shared" si="32"/>
        <v>0.33877551020408164</v>
      </c>
      <c r="S29">
        <f t="shared" si="0"/>
        <v>0.44489795918367347</v>
      </c>
      <c r="T29">
        <f t="shared" si="0"/>
        <v>0.27490039840637448</v>
      </c>
      <c r="U29">
        <f t="shared" si="1"/>
        <v>0.44023904382470119</v>
      </c>
      <c r="V29">
        <f t="shared" si="1"/>
        <v>0.40255220417633408</v>
      </c>
      <c r="W29">
        <f t="shared" si="2"/>
        <v>0.36890951276102091</v>
      </c>
      <c r="X29">
        <f t="shared" si="2"/>
        <v>0.27742346938775508</v>
      </c>
      <c r="Y29">
        <f t="shared" si="33"/>
        <v>0.43494897959183676</v>
      </c>
      <c r="Z29">
        <f t="shared" si="3"/>
        <v>2.0625</v>
      </c>
      <c r="AA29">
        <f t="shared" si="4"/>
        <v>4.2125000000000004</v>
      </c>
      <c r="AB29">
        <f t="shared" si="5"/>
        <v>2.0424242424242425</v>
      </c>
      <c r="AC29">
        <f t="shared" si="6"/>
        <v>3.1818181818181817</v>
      </c>
      <c r="AD29">
        <f t="shared" si="7"/>
        <v>1.5578635014836795</v>
      </c>
      <c r="AE29">
        <f t="shared" si="7"/>
        <v>1.9866666666666666</v>
      </c>
      <c r="AF29">
        <f t="shared" si="8"/>
        <v>3.0949554896142435</v>
      </c>
      <c r="AG29">
        <f t="shared" si="9"/>
        <v>0.50335570469798663</v>
      </c>
      <c r="AH29">
        <f t="shared" si="10"/>
        <v>1</v>
      </c>
      <c r="AI29">
        <f t="shared" si="11"/>
        <v>0.78367346938775506</v>
      </c>
      <c r="AJ29">
        <f t="shared" si="12"/>
        <v>0.71513944223107573</v>
      </c>
      <c r="AK29">
        <f t="shared" si="13"/>
        <v>0.77146171693735499</v>
      </c>
      <c r="AL29">
        <f t="shared" si="14"/>
        <v>0.71237244897959184</v>
      </c>
      <c r="AM29">
        <f t="shared" si="34"/>
        <v>0.44489795918367347</v>
      </c>
      <c r="AN29">
        <f t="shared" si="35"/>
        <v>0.33877551020408164</v>
      </c>
      <c r="AO29">
        <f t="shared" si="36"/>
        <v>0.44023904382470119</v>
      </c>
      <c r="AP29">
        <f t="shared" si="37"/>
        <v>0.27490039840637448</v>
      </c>
      <c r="AQ29">
        <f t="shared" si="38"/>
        <v>0.36890951276102091</v>
      </c>
      <c r="AR29">
        <f t="shared" si="39"/>
        <v>0.40255220417633408</v>
      </c>
      <c r="AS29">
        <f t="shared" si="15"/>
        <v>0.36890951276102091</v>
      </c>
      <c r="AT29">
        <f t="shared" si="15"/>
        <v>0.27742346938775508</v>
      </c>
      <c r="AU29">
        <f t="shared" si="40"/>
        <v>-6.8534027156679334E-2</v>
      </c>
      <c r="AV29">
        <f t="shared" si="40"/>
        <v>5.6322274706279263E-2</v>
      </c>
      <c r="AW29">
        <f t="shared" si="40"/>
        <v>-5.9089267957763147E-2</v>
      </c>
      <c r="AX29">
        <f t="shared" si="16"/>
        <v>-2.7669932514838846E-3</v>
      </c>
      <c r="AY29">
        <f t="shared" si="17"/>
        <v>1.3132530120481927</v>
      </c>
      <c r="AZ29">
        <f t="shared" si="18"/>
        <v>1.6014492753623188</v>
      </c>
      <c r="BA29">
        <f t="shared" si="19"/>
        <v>0.91642651296829969</v>
      </c>
      <c r="BB29">
        <f t="shared" si="20"/>
        <v>1.5678160919540229</v>
      </c>
      <c r="BC29">
        <f t="shared" si="21"/>
        <v>2.024390243902439</v>
      </c>
      <c r="BD29">
        <f t="shared" si="22"/>
        <v>1.2660550458715596</v>
      </c>
      <c r="BE29">
        <f t="shared" si="23"/>
        <v>1.5701357466063348</v>
      </c>
      <c r="BF29">
        <f t="shared" si="24"/>
        <v>1.3679245283018868</v>
      </c>
      <c r="BG29">
        <f t="shared" si="25"/>
        <v>2.6585365853658538</v>
      </c>
      <c r="BH29">
        <f t="shared" si="26"/>
        <v>2.0275229357798166</v>
      </c>
      <c r="BI29">
        <f t="shared" si="27"/>
        <v>1.4389140271493213</v>
      </c>
      <c r="BJ29">
        <f t="shared" si="28"/>
        <v>2.1446540880503147</v>
      </c>
      <c r="BK29">
        <f t="shared" si="41"/>
        <v>0</v>
      </c>
      <c r="BL29">
        <f t="shared" si="41"/>
        <v>0</v>
      </c>
      <c r="BM29">
        <f t="shared" si="42"/>
        <v>0</v>
      </c>
      <c r="BN29">
        <f t="shared" si="43"/>
        <v>0</v>
      </c>
      <c r="BO29">
        <f t="shared" si="29"/>
        <v>1</v>
      </c>
      <c r="BP29">
        <f t="shared" si="30"/>
        <v>1</v>
      </c>
      <c r="BQ29">
        <f t="shared" si="31"/>
        <v>0</v>
      </c>
      <c r="BR29">
        <f t="shared" si="44"/>
        <v>2</v>
      </c>
    </row>
    <row r="30" spans="1:70">
      <c r="A30" s="2" t="s">
        <v>28</v>
      </c>
      <c r="B30" s="2">
        <v>531</v>
      </c>
      <c r="C30" s="2">
        <v>585</v>
      </c>
      <c r="D30">
        <v>585</v>
      </c>
      <c r="E30" s="3">
        <v>510</v>
      </c>
      <c r="F30" s="3">
        <v>579</v>
      </c>
      <c r="G30" s="3">
        <v>579</v>
      </c>
      <c r="H30" s="3">
        <v>157</v>
      </c>
      <c r="I30" s="3">
        <v>188</v>
      </c>
      <c r="J30" s="3">
        <v>154</v>
      </c>
      <c r="K30" s="3">
        <v>159</v>
      </c>
      <c r="L30" s="3">
        <v>208</v>
      </c>
      <c r="M30" s="3">
        <v>232</v>
      </c>
      <c r="N30">
        <v>154</v>
      </c>
      <c r="O30" s="3">
        <v>167</v>
      </c>
      <c r="P30" s="3">
        <v>143</v>
      </c>
      <c r="Q30" s="3"/>
      <c r="R30">
        <f t="shared" si="32"/>
        <v>0.16845878136200718</v>
      </c>
      <c r="S30">
        <f t="shared" si="0"/>
        <v>0.13799283154121864</v>
      </c>
      <c r="T30">
        <f t="shared" si="0"/>
        <v>0.13589743589743589</v>
      </c>
      <c r="U30">
        <f t="shared" si="1"/>
        <v>0.17777777777777778</v>
      </c>
      <c r="V30">
        <f t="shared" si="1"/>
        <v>0.21187214611872146</v>
      </c>
      <c r="W30">
        <f t="shared" si="2"/>
        <v>0.14063926940639268</v>
      </c>
      <c r="X30">
        <f t="shared" si="2"/>
        <v>0.15335169880624427</v>
      </c>
      <c r="Y30">
        <f t="shared" si="33"/>
        <v>0.13131313131313133</v>
      </c>
      <c r="Z30">
        <f t="shared" si="3"/>
        <v>1.1016949152542372</v>
      </c>
      <c r="AA30">
        <f t="shared" si="4"/>
        <v>1.1016949152542372</v>
      </c>
      <c r="AB30">
        <f t="shared" si="5"/>
        <v>1</v>
      </c>
      <c r="AC30">
        <f t="shared" si="6"/>
        <v>0.87179487179487181</v>
      </c>
      <c r="AD30">
        <f t="shared" si="7"/>
        <v>0.87179487179487181</v>
      </c>
      <c r="AE30">
        <f t="shared" si="7"/>
        <v>1.1352941176470588</v>
      </c>
      <c r="AF30">
        <f t="shared" si="8"/>
        <v>0.98974358974358978</v>
      </c>
      <c r="AG30">
        <f t="shared" si="9"/>
        <v>1</v>
      </c>
      <c r="AH30">
        <f t="shared" si="10"/>
        <v>1.1352941176470588</v>
      </c>
      <c r="AI30">
        <f t="shared" si="11"/>
        <v>0.30645161290322581</v>
      </c>
      <c r="AJ30">
        <f t="shared" si="12"/>
        <v>0.31367521367521367</v>
      </c>
      <c r="AK30">
        <f t="shared" si="13"/>
        <v>0.35251141552511417</v>
      </c>
      <c r="AL30">
        <f t="shared" si="14"/>
        <v>0.2846648301193756</v>
      </c>
      <c r="AM30">
        <f t="shared" si="34"/>
        <v>0.13799283154121864</v>
      </c>
      <c r="AN30">
        <f t="shared" si="35"/>
        <v>0.16845878136200718</v>
      </c>
      <c r="AO30">
        <f t="shared" si="36"/>
        <v>0.17777777777777778</v>
      </c>
      <c r="AP30">
        <f t="shared" si="37"/>
        <v>0.13589743589743589</v>
      </c>
      <c r="AQ30">
        <f t="shared" si="38"/>
        <v>0.14063926940639268</v>
      </c>
      <c r="AR30">
        <f t="shared" si="39"/>
        <v>0.21187214611872146</v>
      </c>
      <c r="AS30">
        <f t="shared" si="15"/>
        <v>0.14063926940639268</v>
      </c>
      <c r="AT30">
        <f t="shared" si="15"/>
        <v>0.15335169880624427</v>
      </c>
      <c r="AU30">
        <f t="shared" si="40"/>
        <v>7.2236007719878592E-3</v>
      </c>
      <c r="AV30">
        <f t="shared" si="40"/>
        <v>3.8836201849900498E-2</v>
      </c>
      <c r="AW30">
        <f t="shared" si="40"/>
        <v>-6.7846585405738569E-2</v>
      </c>
      <c r="AX30">
        <f t="shared" si="16"/>
        <v>-2.9010383555838071E-2</v>
      </c>
      <c r="AY30">
        <f t="shared" si="17"/>
        <v>0.81914893617021278</v>
      </c>
      <c r="AZ30">
        <f t="shared" si="18"/>
        <v>1.3081761006289307</v>
      </c>
      <c r="BA30">
        <f t="shared" si="19"/>
        <v>0.66379310344827591</v>
      </c>
      <c r="BB30">
        <f t="shared" si="20"/>
        <v>0.85628742514970058</v>
      </c>
      <c r="BC30">
        <f t="shared" si="21"/>
        <v>1.197452229299363</v>
      </c>
      <c r="BD30">
        <f t="shared" si="22"/>
        <v>1.0324675324675325</v>
      </c>
      <c r="BE30">
        <f t="shared" si="23"/>
        <v>1.1153846153846154</v>
      </c>
      <c r="BF30">
        <f t="shared" si="24"/>
        <v>1.0844155844155845</v>
      </c>
      <c r="BG30">
        <f t="shared" si="25"/>
        <v>0.98089171974522293</v>
      </c>
      <c r="BH30">
        <f t="shared" si="26"/>
        <v>1.3506493506493507</v>
      </c>
      <c r="BI30">
        <f t="shared" si="27"/>
        <v>0.74038461538461542</v>
      </c>
      <c r="BJ30">
        <f t="shared" si="28"/>
        <v>0.9285714285714286</v>
      </c>
      <c r="BK30">
        <f t="shared" si="41"/>
        <v>0</v>
      </c>
      <c r="BL30">
        <f t="shared" si="41"/>
        <v>0</v>
      </c>
      <c r="BM30">
        <f t="shared" si="42"/>
        <v>0</v>
      </c>
      <c r="BN30">
        <f t="shared" si="43"/>
        <v>0</v>
      </c>
      <c r="BO30">
        <f t="shared" si="29"/>
        <v>0</v>
      </c>
      <c r="BP30">
        <f t="shared" si="30"/>
        <v>1</v>
      </c>
      <c r="BQ30">
        <f t="shared" si="31"/>
        <v>0</v>
      </c>
      <c r="BR30">
        <f t="shared" si="44"/>
        <v>1</v>
      </c>
    </row>
    <row r="31" spans="1:70">
      <c r="A31" s="2" t="s">
        <v>29</v>
      </c>
      <c r="B31" s="2">
        <v>102</v>
      </c>
      <c r="C31" s="2">
        <v>163</v>
      </c>
      <c r="D31">
        <v>256</v>
      </c>
      <c r="E31" s="3">
        <v>504</v>
      </c>
      <c r="F31" s="3">
        <v>817</v>
      </c>
      <c r="G31" s="3">
        <v>1381</v>
      </c>
      <c r="H31" s="3">
        <v>140</v>
      </c>
      <c r="I31" s="3">
        <v>209</v>
      </c>
      <c r="J31" s="3">
        <v>230</v>
      </c>
      <c r="K31" s="3">
        <v>305</v>
      </c>
      <c r="L31" s="3">
        <v>477</v>
      </c>
      <c r="M31" s="3">
        <v>737</v>
      </c>
      <c r="N31">
        <v>1034</v>
      </c>
      <c r="O31" s="3">
        <v>1511</v>
      </c>
      <c r="P31" s="3">
        <v>1645</v>
      </c>
      <c r="Q31" s="3"/>
      <c r="R31">
        <f t="shared" si="32"/>
        <v>0.78867924528301891</v>
      </c>
      <c r="S31">
        <f t="shared" si="0"/>
        <v>0.86792452830188682</v>
      </c>
      <c r="T31">
        <f t="shared" si="0"/>
        <v>0.72792362768496421</v>
      </c>
      <c r="U31">
        <f t="shared" si="1"/>
        <v>1.1384248210023866</v>
      </c>
      <c r="V31">
        <f t="shared" si="1"/>
        <v>0.96973684210526312</v>
      </c>
      <c r="W31">
        <f t="shared" si="2"/>
        <v>1.3605263157894736</v>
      </c>
      <c r="X31">
        <f t="shared" si="2"/>
        <v>1.1438304314912944</v>
      </c>
      <c r="Y31">
        <f t="shared" si="33"/>
        <v>1.2452687358062073</v>
      </c>
      <c r="Z31">
        <f t="shared" si="3"/>
        <v>1.5980392156862746</v>
      </c>
      <c r="AA31">
        <f t="shared" si="4"/>
        <v>2.5098039215686274</v>
      </c>
      <c r="AB31">
        <f t="shared" si="5"/>
        <v>1.5705521472392638</v>
      </c>
      <c r="AC31">
        <f t="shared" si="6"/>
        <v>3.0920245398773005</v>
      </c>
      <c r="AD31">
        <f t="shared" si="7"/>
        <v>1.96875</v>
      </c>
      <c r="AE31">
        <f t="shared" si="7"/>
        <v>1.621031746031746</v>
      </c>
      <c r="AF31">
        <f t="shared" si="8"/>
        <v>3.19140625</v>
      </c>
      <c r="AG31">
        <f t="shared" si="9"/>
        <v>1.6903304773561811</v>
      </c>
      <c r="AH31">
        <f t="shared" si="10"/>
        <v>2.7400793650793651</v>
      </c>
      <c r="AI31">
        <f t="shared" si="11"/>
        <v>1.6566037735849057</v>
      </c>
      <c r="AJ31">
        <f t="shared" si="12"/>
        <v>1.8663484486873507</v>
      </c>
      <c r="AK31">
        <f t="shared" si="13"/>
        <v>2.3302631578947368</v>
      </c>
      <c r="AL31">
        <f t="shared" si="14"/>
        <v>2.3890991672975019</v>
      </c>
      <c r="AM31">
        <f t="shared" si="34"/>
        <v>0.86792452830188682</v>
      </c>
      <c r="AN31">
        <f t="shared" si="35"/>
        <v>0.78867924528301891</v>
      </c>
      <c r="AO31">
        <f t="shared" si="36"/>
        <v>1.1384248210023866</v>
      </c>
      <c r="AP31">
        <f t="shared" si="37"/>
        <v>0.72792362768496421</v>
      </c>
      <c r="AQ31">
        <f t="shared" si="38"/>
        <v>1.3605263157894736</v>
      </c>
      <c r="AR31">
        <f t="shared" si="39"/>
        <v>0.96973684210526312</v>
      </c>
      <c r="AS31">
        <f t="shared" si="15"/>
        <v>1.3605263157894736</v>
      </c>
      <c r="AT31">
        <f t="shared" si="15"/>
        <v>1.1438304314912944</v>
      </c>
      <c r="AU31">
        <f t="shared" si="40"/>
        <v>0.20974467510244499</v>
      </c>
      <c r="AV31">
        <f t="shared" si="40"/>
        <v>0.46391470920738609</v>
      </c>
      <c r="AW31">
        <f t="shared" si="40"/>
        <v>5.8836009402765121E-2</v>
      </c>
      <c r="AX31">
        <f t="shared" si="16"/>
        <v>0.52275071861015121</v>
      </c>
      <c r="AY31">
        <f t="shared" si="17"/>
        <v>1.1004784688995215</v>
      </c>
      <c r="AZ31">
        <f t="shared" si="18"/>
        <v>1.5639344262295083</v>
      </c>
      <c r="BA31">
        <f t="shared" si="19"/>
        <v>1.4029850746268657</v>
      </c>
      <c r="BB31">
        <f t="shared" si="20"/>
        <v>1.0886829913964262</v>
      </c>
      <c r="BC31">
        <f t="shared" si="21"/>
        <v>1.4928571428571429</v>
      </c>
      <c r="BD31">
        <f t="shared" si="22"/>
        <v>1.326086956521739</v>
      </c>
      <c r="BE31">
        <f t="shared" si="23"/>
        <v>1.5450733752620545</v>
      </c>
      <c r="BF31">
        <f t="shared" si="24"/>
        <v>1.4613152804642167</v>
      </c>
      <c r="BG31">
        <f t="shared" si="25"/>
        <v>1.6428571428571428</v>
      </c>
      <c r="BH31">
        <f t="shared" si="26"/>
        <v>2.0739130434782607</v>
      </c>
      <c r="BI31">
        <f t="shared" si="27"/>
        <v>2.1677148846960166</v>
      </c>
      <c r="BJ31">
        <f t="shared" si="28"/>
        <v>1.5909090909090908</v>
      </c>
      <c r="BK31">
        <f t="shared" si="41"/>
        <v>0</v>
      </c>
      <c r="BL31">
        <f t="shared" si="41"/>
        <v>0</v>
      </c>
      <c r="BM31">
        <f t="shared" si="42"/>
        <v>0</v>
      </c>
      <c r="BN31">
        <f t="shared" si="43"/>
        <v>0</v>
      </c>
      <c r="BO31">
        <f t="shared" si="29"/>
        <v>1</v>
      </c>
      <c r="BP31">
        <f t="shared" si="30"/>
        <v>1</v>
      </c>
      <c r="BQ31">
        <f t="shared" si="31"/>
        <v>1</v>
      </c>
      <c r="BR31">
        <f t="shared" si="44"/>
        <v>3</v>
      </c>
    </row>
    <row r="32" spans="1:70">
      <c r="A32" s="2" t="s">
        <v>30</v>
      </c>
      <c r="B32" s="2">
        <v>1020</v>
      </c>
      <c r="C32" s="2">
        <v>919</v>
      </c>
      <c r="D32">
        <v>846</v>
      </c>
      <c r="E32" s="3">
        <v>884</v>
      </c>
      <c r="F32" s="3">
        <v>833</v>
      </c>
      <c r="G32" s="3">
        <v>666</v>
      </c>
      <c r="H32" s="3">
        <v>465</v>
      </c>
      <c r="I32" s="3">
        <v>854</v>
      </c>
      <c r="J32" s="3">
        <v>533</v>
      </c>
      <c r="K32" s="3">
        <v>988</v>
      </c>
      <c r="L32" s="3">
        <v>639</v>
      </c>
      <c r="M32" s="3">
        <v>1142</v>
      </c>
      <c r="N32">
        <v>731</v>
      </c>
      <c r="O32" s="3">
        <v>1370</v>
      </c>
      <c r="P32" s="3">
        <v>1168</v>
      </c>
      <c r="Q32" s="3"/>
      <c r="R32">
        <f t="shared" si="32"/>
        <v>0.44043321299638988</v>
      </c>
      <c r="S32">
        <f t="shared" si="0"/>
        <v>0.27488396080453842</v>
      </c>
      <c r="T32">
        <f t="shared" si="0"/>
        <v>0.55977337110481584</v>
      </c>
      <c r="U32">
        <f t="shared" si="1"/>
        <v>0.36203966005665722</v>
      </c>
      <c r="V32">
        <f t="shared" si="1"/>
        <v>0.66011560693641613</v>
      </c>
      <c r="W32">
        <f t="shared" si="2"/>
        <v>0.42254335260115605</v>
      </c>
      <c r="X32">
        <f t="shared" si="2"/>
        <v>0.79790331974373907</v>
      </c>
      <c r="Y32">
        <f t="shared" si="33"/>
        <v>0.68025626092020963</v>
      </c>
      <c r="Z32">
        <f t="shared" si="3"/>
        <v>0.90098039215686276</v>
      </c>
      <c r="AA32">
        <f t="shared" si="4"/>
        <v>0.8294117647058824</v>
      </c>
      <c r="AB32">
        <f t="shared" si="5"/>
        <v>0.92056583242655055</v>
      </c>
      <c r="AC32">
        <f t="shared" si="6"/>
        <v>0.9619151251360174</v>
      </c>
      <c r="AD32">
        <f t="shared" si="7"/>
        <v>1.0449172576832151</v>
      </c>
      <c r="AE32">
        <f t="shared" si="7"/>
        <v>0.94230769230769229</v>
      </c>
      <c r="AF32">
        <f t="shared" si="8"/>
        <v>0.98463356973995275</v>
      </c>
      <c r="AG32">
        <f t="shared" si="9"/>
        <v>0.79951980792316923</v>
      </c>
      <c r="AH32">
        <f t="shared" si="10"/>
        <v>0.75339366515837103</v>
      </c>
      <c r="AI32">
        <f t="shared" si="11"/>
        <v>0.7153171738009283</v>
      </c>
      <c r="AJ32">
        <f t="shared" si="12"/>
        <v>0.92181303116147306</v>
      </c>
      <c r="AK32">
        <f t="shared" si="13"/>
        <v>1.0826589595375722</v>
      </c>
      <c r="AL32">
        <f t="shared" si="14"/>
        <v>1.4781595806639487</v>
      </c>
      <c r="AM32">
        <f t="shared" si="34"/>
        <v>0.27488396080453842</v>
      </c>
      <c r="AN32">
        <f t="shared" si="35"/>
        <v>0.44043321299638988</v>
      </c>
      <c r="AO32">
        <f t="shared" si="36"/>
        <v>0.36203966005665722</v>
      </c>
      <c r="AP32">
        <f t="shared" si="37"/>
        <v>0.55977337110481584</v>
      </c>
      <c r="AQ32">
        <f t="shared" si="38"/>
        <v>0.42254335260115605</v>
      </c>
      <c r="AR32">
        <f t="shared" si="39"/>
        <v>0.66011560693641613</v>
      </c>
      <c r="AS32">
        <f t="shared" si="15"/>
        <v>0.42254335260115605</v>
      </c>
      <c r="AT32">
        <f t="shared" si="15"/>
        <v>0.79790331974373907</v>
      </c>
      <c r="AU32">
        <f t="shared" si="40"/>
        <v>0.20649585736054477</v>
      </c>
      <c r="AV32">
        <f t="shared" si="40"/>
        <v>0.16084592837609912</v>
      </c>
      <c r="AW32">
        <f t="shared" si="40"/>
        <v>0.39550062112637652</v>
      </c>
      <c r="AX32">
        <f t="shared" si="16"/>
        <v>0.55634654950247564</v>
      </c>
      <c r="AY32">
        <f t="shared" si="17"/>
        <v>0.6241217798594848</v>
      </c>
      <c r="AZ32">
        <f t="shared" si="18"/>
        <v>0.64676113360323884</v>
      </c>
      <c r="BA32">
        <f t="shared" si="19"/>
        <v>0.64010507880910683</v>
      </c>
      <c r="BB32">
        <f t="shared" si="20"/>
        <v>0.85255474452554747</v>
      </c>
      <c r="BC32">
        <f t="shared" si="21"/>
        <v>1.8365591397849463</v>
      </c>
      <c r="BD32">
        <f t="shared" si="22"/>
        <v>1.8536585365853659</v>
      </c>
      <c r="BE32">
        <f t="shared" si="23"/>
        <v>1.7871674491392802</v>
      </c>
      <c r="BF32">
        <f t="shared" si="24"/>
        <v>1.8741450068399452</v>
      </c>
      <c r="BG32">
        <f t="shared" si="25"/>
        <v>1.1462365591397849</v>
      </c>
      <c r="BH32">
        <f t="shared" si="26"/>
        <v>1.1988742964352721</v>
      </c>
      <c r="BI32">
        <f t="shared" si="27"/>
        <v>1.1439749608763694</v>
      </c>
      <c r="BJ32">
        <f t="shared" si="28"/>
        <v>1.5978112175102599</v>
      </c>
      <c r="BK32">
        <f t="shared" si="41"/>
        <v>0</v>
      </c>
      <c r="BL32">
        <f t="shared" si="41"/>
        <v>0</v>
      </c>
      <c r="BM32">
        <f t="shared" si="42"/>
        <v>0</v>
      </c>
      <c r="BN32">
        <f t="shared" si="43"/>
        <v>0</v>
      </c>
      <c r="BO32">
        <f t="shared" si="29"/>
        <v>0</v>
      </c>
      <c r="BP32">
        <f t="shared" si="30"/>
        <v>0</v>
      </c>
      <c r="BQ32">
        <f t="shared" si="31"/>
        <v>0</v>
      </c>
      <c r="BR32">
        <f t="shared" si="44"/>
        <v>0</v>
      </c>
    </row>
    <row r="33" spans="1:70">
      <c r="A33" s="2" t="s">
        <v>31</v>
      </c>
      <c r="B33" s="2">
        <v>285</v>
      </c>
      <c r="C33" s="2">
        <v>461</v>
      </c>
      <c r="D33">
        <v>253</v>
      </c>
      <c r="E33" s="3">
        <v>697</v>
      </c>
      <c r="F33" s="3">
        <v>856</v>
      </c>
      <c r="G33" s="3">
        <v>1877</v>
      </c>
      <c r="H33" s="3">
        <v>282</v>
      </c>
      <c r="I33" s="3">
        <v>345</v>
      </c>
      <c r="J33" s="3">
        <v>257</v>
      </c>
      <c r="K33" s="3">
        <v>507</v>
      </c>
      <c r="L33" s="3">
        <v>228</v>
      </c>
      <c r="M33" s="3">
        <v>326</v>
      </c>
      <c r="N33">
        <v>451</v>
      </c>
      <c r="O33" s="3">
        <v>629</v>
      </c>
      <c r="P33" s="3">
        <v>649</v>
      </c>
      <c r="Q33" s="3"/>
      <c r="R33">
        <f t="shared" si="32"/>
        <v>0.46246648793565681</v>
      </c>
      <c r="S33">
        <f t="shared" si="0"/>
        <v>0.34450402144772119</v>
      </c>
      <c r="T33">
        <f t="shared" si="0"/>
        <v>0.71008403361344541</v>
      </c>
      <c r="U33">
        <f t="shared" si="1"/>
        <v>0.31932773109243695</v>
      </c>
      <c r="V33">
        <f t="shared" si="1"/>
        <v>0.34315789473684211</v>
      </c>
      <c r="W33">
        <f t="shared" si="2"/>
        <v>0.47473684210526318</v>
      </c>
      <c r="X33">
        <f t="shared" si="2"/>
        <v>0.40502253702511271</v>
      </c>
      <c r="Y33">
        <f t="shared" si="33"/>
        <v>0.41790083708950421</v>
      </c>
      <c r="Z33">
        <f t="shared" si="3"/>
        <v>1.6175438596491227</v>
      </c>
      <c r="AA33">
        <f t="shared" si="4"/>
        <v>0.88771929824561402</v>
      </c>
      <c r="AB33">
        <f t="shared" si="5"/>
        <v>0.5488069414316703</v>
      </c>
      <c r="AC33">
        <f t="shared" si="6"/>
        <v>1.5119305856832972</v>
      </c>
      <c r="AD33">
        <f t="shared" si="7"/>
        <v>2.7549407114624507</v>
      </c>
      <c r="AE33">
        <f t="shared" si="7"/>
        <v>1.2281205164992826</v>
      </c>
      <c r="AF33">
        <f t="shared" si="8"/>
        <v>3.383399209486166</v>
      </c>
      <c r="AG33">
        <f t="shared" si="9"/>
        <v>2.1927570093457942</v>
      </c>
      <c r="AH33">
        <f t="shared" si="10"/>
        <v>2.6929698708751793</v>
      </c>
      <c r="AI33">
        <f t="shared" si="11"/>
        <v>0.806970509383378</v>
      </c>
      <c r="AJ33">
        <f t="shared" si="12"/>
        <v>1.0294117647058822</v>
      </c>
      <c r="AK33">
        <f t="shared" si="13"/>
        <v>0.81789473684210523</v>
      </c>
      <c r="AL33">
        <f t="shared" si="14"/>
        <v>0.82292337411461691</v>
      </c>
      <c r="AM33">
        <f t="shared" si="34"/>
        <v>0.34450402144772119</v>
      </c>
      <c r="AN33">
        <f t="shared" si="35"/>
        <v>0.46246648793565681</v>
      </c>
      <c r="AO33">
        <f t="shared" si="36"/>
        <v>0.31932773109243695</v>
      </c>
      <c r="AP33">
        <f t="shared" si="37"/>
        <v>0.71008403361344541</v>
      </c>
      <c r="AQ33">
        <f t="shared" si="38"/>
        <v>0.47473684210526318</v>
      </c>
      <c r="AR33">
        <f t="shared" si="39"/>
        <v>0.34315789473684211</v>
      </c>
      <c r="AS33">
        <f t="shared" si="15"/>
        <v>0.47473684210526318</v>
      </c>
      <c r="AT33">
        <f t="shared" si="15"/>
        <v>0.40502253702511271</v>
      </c>
      <c r="AU33">
        <f t="shared" si="40"/>
        <v>0.22244125532250425</v>
      </c>
      <c r="AV33">
        <f t="shared" si="40"/>
        <v>-0.21151702786377702</v>
      </c>
      <c r="AW33">
        <f t="shared" si="40"/>
        <v>5.0286372725116824E-3</v>
      </c>
      <c r="AX33">
        <f t="shared" si="16"/>
        <v>-0.20648839059126534</v>
      </c>
      <c r="AY33">
        <f t="shared" si="17"/>
        <v>0.74492753623188401</v>
      </c>
      <c r="AZ33">
        <f t="shared" si="18"/>
        <v>0.44970414201183434</v>
      </c>
      <c r="BA33">
        <f t="shared" si="19"/>
        <v>1.3834355828220859</v>
      </c>
      <c r="BB33">
        <f t="shared" si="20"/>
        <v>1.0317965023847377</v>
      </c>
      <c r="BC33">
        <f t="shared" si="21"/>
        <v>1.2234042553191489</v>
      </c>
      <c r="BD33">
        <f t="shared" si="22"/>
        <v>1.972762645914397</v>
      </c>
      <c r="BE33">
        <f t="shared" si="23"/>
        <v>1.4298245614035088</v>
      </c>
      <c r="BF33">
        <f t="shared" si="24"/>
        <v>1.3946784922394679</v>
      </c>
      <c r="BG33">
        <f t="shared" si="25"/>
        <v>0.91134751773049649</v>
      </c>
      <c r="BH33">
        <f t="shared" si="26"/>
        <v>0.88715953307392992</v>
      </c>
      <c r="BI33">
        <f t="shared" si="27"/>
        <v>1.9780701754385965</v>
      </c>
      <c r="BJ33">
        <f t="shared" si="28"/>
        <v>1.4390243902439024</v>
      </c>
      <c r="BK33">
        <f t="shared" si="41"/>
        <v>1</v>
      </c>
      <c r="BL33">
        <f t="shared" si="41"/>
        <v>0</v>
      </c>
      <c r="BM33">
        <f t="shared" si="42"/>
        <v>1</v>
      </c>
      <c r="BN33">
        <f t="shared" si="43"/>
        <v>2</v>
      </c>
      <c r="BO33">
        <f t="shared" si="29"/>
        <v>1</v>
      </c>
      <c r="BP33">
        <f t="shared" si="30"/>
        <v>1</v>
      </c>
      <c r="BQ33">
        <f t="shared" si="31"/>
        <v>1</v>
      </c>
      <c r="BR33">
        <f t="shared" si="44"/>
        <v>3</v>
      </c>
    </row>
    <row r="34" spans="1:70">
      <c r="A34" s="2" t="s">
        <v>32</v>
      </c>
      <c r="B34" s="2">
        <v>403</v>
      </c>
      <c r="C34" s="2">
        <v>418</v>
      </c>
      <c r="D34">
        <v>430</v>
      </c>
      <c r="E34" s="3">
        <v>441</v>
      </c>
      <c r="F34" s="3">
        <v>395</v>
      </c>
      <c r="G34" s="3">
        <v>453</v>
      </c>
      <c r="H34" s="3">
        <v>1132</v>
      </c>
      <c r="I34" s="3">
        <v>1594</v>
      </c>
      <c r="J34" s="3">
        <v>985</v>
      </c>
      <c r="K34" s="3">
        <v>1318</v>
      </c>
      <c r="L34" s="3">
        <v>1005</v>
      </c>
      <c r="M34" s="3">
        <v>1592</v>
      </c>
      <c r="N34">
        <v>1041</v>
      </c>
      <c r="O34" s="3">
        <v>1663</v>
      </c>
      <c r="P34" s="3">
        <v>986</v>
      </c>
      <c r="Q34" s="3"/>
      <c r="R34">
        <f t="shared" si="32"/>
        <v>1.9415347137637029</v>
      </c>
      <c r="S34">
        <f t="shared" ref="S34:T65" si="45">J34/(B34+C34)</f>
        <v>1.1997563946406822</v>
      </c>
      <c r="T34">
        <f t="shared" si="45"/>
        <v>1.554245283018868</v>
      </c>
      <c r="U34">
        <f t="shared" ref="U34:V65" si="46">L34/(C34+D34)</f>
        <v>1.1851415094339623</v>
      </c>
      <c r="V34">
        <f t="shared" si="46"/>
        <v>1.8277841561423651</v>
      </c>
      <c r="W34">
        <f t="shared" ref="W34:X65" si="47">N34/(D34+E34)</f>
        <v>1.1951779563719862</v>
      </c>
      <c r="X34">
        <f t="shared" si="47"/>
        <v>1.9892344497607655</v>
      </c>
      <c r="Y34">
        <f t="shared" si="33"/>
        <v>1.1794258373205742</v>
      </c>
      <c r="Z34">
        <f t="shared" si="3"/>
        <v>1.0372208436724566</v>
      </c>
      <c r="AA34">
        <f t="shared" si="4"/>
        <v>1.0669975186104219</v>
      </c>
      <c r="AB34">
        <f t="shared" si="5"/>
        <v>1.0287081339712918</v>
      </c>
      <c r="AC34">
        <f t="shared" si="6"/>
        <v>1.0550239234449761</v>
      </c>
      <c r="AD34">
        <f t="shared" ref="AD34:AE65" si="48">E34/D34</f>
        <v>1.0255813953488373</v>
      </c>
      <c r="AE34">
        <f t="shared" si="48"/>
        <v>0.89569160997732422</v>
      </c>
      <c r="AF34">
        <f t="shared" si="8"/>
        <v>0.91860465116279066</v>
      </c>
      <c r="AG34">
        <f t="shared" si="9"/>
        <v>1.1468354430379746</v>
      </c>
      <c r="AH34">
        <f t="shared" si="10"/>
        <v>1.0272108843537415</v>
      </c>
      <c r="AI34">
        <f t="shared" si="11"/>
        <v>3.1412911084043849</v>
      </c>
      <c r="AJ34">
        <f t="shared" si="12"/>
        <v>2.7393867924528301</v>
      </c>
      <c r="AK34">
        <f t="shared" si="13"/>
        <v>3.0229621125143513</v>
      </c>
      <c r="AL34">
        <f t="shared" si="14"/>
        <v>3.1686602870813396</v>
      </c>
      <c r="AM34">
        <f t="shared" si="34"/>
        <v>1.1997563946406822</v>
      </c>
      <c r="AN34">
        <f t="shared" si="35"/>
        <v>1.9415347137637029</v>
      </c>
      <c r="AO34">
        <f t="shared" si="36"/>
        <v>1.1851415094339623</v>
      </c>
      <c r="AP34">
        <f t="shared" si="37"/>
        <v>1.554245283018868</v>
      </c>
      <c r="AQ34">
        <f t="shared" si="38"/>
        <v>1.1951779563719862</v>
      </c>
      <c r="AR34">
        <f t="shared" si="39"/>
        <v>1.8277841561423651</v>
      </c>
      <c r="AS34">
        <f t="shared" ref="AS34:AT65" si="49">(N34)/(D34+E34)</f>
        <v>1.1951779563719862</v>
      </c>
      <c r="AT34">
        <f t="shared" si="49"/>
        <v>1.9892344497607655</v>
      </c>
      <c r="AU34">
        <f t="shared" si="40"/>
        <v>-0.40190431595155474</v>
      </c>
      <c r="AV34">
        <f t="shared" si="40"/>
        <v>0.2835753200615212</v>
      </c>
      <c r="AW34">
        <f t="shared" si="40"/>
        <v>0.1456981745669883</v>
      </c>
      <c r="AX34">
        <f t="shared" si="16"/>
        <v>0.4292734946285095</v>
      </c>
      <c r="AY34">
        <f t="shared" si="17"/>
        <v>0.61794228356336256</v>
      </c>
      <c r="AZ34">
        <f t="shared" si="18"/>
        <v>0.7625189681335357</v>
      </c>
      <c r="BA34">
        <f t="shared" si="19"/>
        <v>0.65389447236180909</v>
      </c>
      <c r="BB34">
        <f t="shared" si="20"/>
        <v>0.5929043896572459</v>
      </c>
      <c r="BC34">
        <f t="shared" si="21"/>
        <v>1.4081272084805654</v>
      </c>
      <c r="BD34">
        <f t="shared" si="22"/>
        <v>1.3380710659898478</v>
      </c>
      <c r="BE34">
        <f t="shared" si="23"/>
        <v>1.5840796019900498</v>
      </c>
      <c r="BF34">
        <f t="shared" si="24"/>
        <v>1.5975024015369836</v>
      </c>
      <c r="BG34">
        <f t="shared" si="25"/>
        <v>0.87014134275618371</v>
      </c>
      <c r="BH34">
        <f t="shared" si="26"/>
        <v>1.0203045685279188</v>
      </c>
      <c r="BI34">
        <f t="shared" si="27"/>
        <v>1.035820895522388</v>
      </c>
      <c r="BJ34">
        <f t="shared" si="28"/>
        <v>0.94716618635926997</v>
      </c>
      <c r="BK34">
        <f t="shared" si="41"/>
        <v>0</v>
      </c>
      <c r="BL34">
        <f t="shared" si="41"/>
        <v>0</v>
      </c>
      <c r="BM34">
        <f t="shared" si="42"/>
        <v>0</v>
      </c>
      <c r="BN34">
        <f t="shared" si="43"/>
        <v>0</v>
      </c>
      <c r="BO34">
        <f t="shared" si="29"/>
        <v>0</v>
      </c>
      <c r="BP34">
        <f t="shared" si="30"/>
        <v>0</v>
      </c>
      <c r="BQ34">
        <f t="shared" si="31"/>
        <v>1</v>
      </c>
      <c r="BR34">
        <f t="shared" si="44"/>
        <v>1</v>
      </c>
    </row>
    <row r="35" spans="1:70">
      <c r="A35" s="2" t="s">
        <v>33</v>
      </c>
      <c r="B35" s="2">
        <v>361</v>
      </c>
      <c r="C35" s="2">
        <v>269</v>
      </c>
      <c r="D35">
        <v>400</v>
      </c>
      <c r="E35" s="3">
        <v>400</v>
      </c>
      <c r="F35" s="3">
        <v>660</v>
      </c>
      <c r="G35" s="3">
        <v>673</v>
      </c>
      <c r="H35" s="3">
        <v>740</v>
      </c>
      <c r="I35" s="3">
        <v>875</v>
      </c>
      <c r="J35" s="3">
        <v>546</v>
      </c>
      <c r="K35" s="3">
        <v>640</v>
      </c>
      <c r="L35" s="3">
        <v>733</v>
      </c>
      <c r="M35" s="3">
        <v>932</v>
      </c>
      <c r="N35">
        <v>930</v>
      </c>
      <c r="O35" s="3">
        <v>1155</v>
      </c>
      <c r="P35" s="3">
        <v>1553</v>
      </c>
      <c r="Q35" s="3"/>
      <c r="R35">
        <f t="shared" si="32"/>
        <v>1.3888888888888888</v>
      </c>
      <c r="S35">
        <f t="shared" si="45"/>
        <v>0.8666666666666667</v>
      </c>
      <c r="T35">
        <f t="shared" si="45"/>
        <v>0.9566517189835575</v>
      </c>
      <c r="U35">
        <f t="shared" si="46"/>
        <v>1.0956651718983557</v>
      </c>
      <c r="V35">
        <f t="shared" si="46"/>
        <v>1.165</v>
      </c>
      <c r="W35">
        <f t="shared" si="47"/>
        <v>1.1625000000000001</v>
      </c>
      <c r="X35">
        <f t="shared" si="47"/>
        <v>1.0896226415094339</v>
      </c>
      <c r="Y35">
        <f t="shared" si="33"/>
        <v>1.4650943396226415</v>
      </c>
      <c r="Z35">
        <f t="shared" si="3"/>
        <v>0.74515235457063711</v>
      </c>
      <c r="AA35">
        <f t="shared" si="4"/>
        <v>1.10803324099723</v>
      </c>
      <c r="AB35">
        <f t="shared" si="5"/>
        <v>1.486988847583643</v>
      </c>
      <c r="AC35">
        <f t="shared" si="6"/>
        <v>1.486988847583643</v>
      </c>
      <c r="AD35">
        <f t="shared" si="48"/>
        <v>1</v>
      </c>
      <c r="AE35">
        <f t="shared" si="48"/>
        <v>1.65</v>
      </c>
      <c r="AF35">
        <f t="shared" si="8"/>
        <v>1.65</v>
      </c>
      <c r="AG35">
        <f t="shared" si="9"/>
        <v>1.0196969696969698</v>
      </c>
      <c r="AH35">
        <f t="shared" si="10"/>
        <v>1.6825000000000001</v>
      </c>
      <c r="AI35">
        <f t="shared" si="11"/>
        <v>2.2555555555555555</v>
      </c>
      <c r="AJ35">
        <f t="shared" si="12"/>
        <v>2.0523168908819134</v>
      </c>
      <c r="AK35">
        <f t="shared" si="13"/>
        <v>2.3275000000000001</v>
      </c>
      <c r="AL35">
        <f t="shared" si="14"/>
        <v>2.5547169811320756</v>
      </c>
      <c r="AM35">
        <f t="shared" si="34"/>
        <v>0.8666666666666667</v>
      </c>
      <c r="AN35">
        <f t="shared" si="35"/>
        <v>1.3888888888888888</v>
      </c>
      <c r="AO35">
        <f t="shared" si="36"/>
        <v>1.0956651718983557</v>
      </c>
      <c r="AP35">
        <f t="shared" si="37"/>
        <v>0.9566517189835575</v>
      </c>
      <c r="AQ35">
        <f t="shared" si="38"/>
        <v>1.1625000000000001</v>
      </c>
      <c r="AR35">
        <f t="shared" si="39"/>
        <v>1.165</v>
      </c>
      <c r="AS35">
        <f t="shared" si="49"/>
        <v>1.1625000000000001</v>
      </c>
      <c r="AT35">
        <f t="shared" si="49"/>
        <v>1.0896226415094339</v>
      </c>
      <c r="AU35">
        <f t="shared" ref="AU35:AW66" si="50">AJ35-AI35</f>
        <v>-0.20323866467364216</v>
      </c>
      <c r="AV35">
        <f t="shared" si="50"/>
        <v>0.27518310911808674</v>
      </c>
      <c r="AW35">
        <f t="shared" si="50"/>
        <v>0.22721698113207545</v>
      </c>
      <c r="AX35">
        <f t="shared" si="16"/>
        <v>0.50240009025016219</v>
      </c>
      <c r="AY35">
        <f t="shared" si="17"/>
        <v>0.624</v>
      </c>
      <c r="AZ35">
        <f t="shared" si="18"/>
        <v>1.1453125</v>
      </c>
      <c r="BA35">
        <f t="shared" si="19"/>
        <v>0.99785407725321884</v>
      </c>
      <c r="BB35">
        <f t="shared" si="20"/>
        <v>1.3445887445887446</v>
      </c>
      <c r="BC35">
        <f t="shared" si="21"/>
        <v>1.1824324324324325</v>
      </c>
      <c r="BD35">
        <f t="shared" si="22"/>
        <v>1.1721611721611722</v>
      </c>
      <c r="BE35">
        <f t="shared" si="23"/>
        <v>1.2714870395634379</v>
      </c>
      <c r="BF35">
        <f t="shared" si="24"/>
        <v>1.2419354838709677</v>
      </c>
      <c r="BG35">
        <f t="shared" si="25"/>
        <v>0.73783783783783785</v>
      </c>
      <c r="BH35">
        <f t="shared" si="26"/>
        <v>1.3424908424908424</v>
      </c>
      <c r="BI35">
        <f t="shared" si="27"/>
        <v>1.2687585266030013</v>
      </c>
      <c r="BJ35">
        <f t="shared" si="28"/>
        <v>1.6698924731182796</v>
      </c>
      <c r="BK35">
        <f t="shared" si="41"/>
        <v>0</v>
      </c>
      <c r="BL35">
        <f t="shared" si="41"/>
        <v>0</v>
      </c>
      <c r="BM35">
        <f t="shared" si="42"/>
        <v>0</v>
      </c>
      <c r="BN35">
        <f t="shared" si="43"/>
        <v>0</v>
      </c>
      <c r="BO35">
        <f t="shared" si="29"/>
        <v>0</v>
      </c>
      <c r="BP35">
        <f t="shared" si="30"/>
        <v>1</v>
      </c>
      <c r="BQ35">
        <f t="shared" si="31"/>
        <v>0</v>
      </c>
      <c r="BR35">
        <f t="shared" si="44"/>
        <v>1</v>
      </c>
    </row>
    <row r="36" spans="1:70">
      <c r="A36" s="2" t="s">
        <v>34</v>
      </c>
      <c r="B36" s="2">
        <v>224</v>
      </c>
      <c r="C36" s="2">
        <v>240</v>
      </c>
      <c r="D36">
        <v>262</v>
      </c>
      <c r="E36" s="3">
        <v>294</v>
      </c>
      <c r="F36" s="3">
        <v>330</v>
      </c>
      <c r="G36" s="3">
        <v>450</v>
      </c>
      <c r="H36" s="3">
        <v>616</v>
      </c>
      <c r="I36" s="3">
        <v>958</v>
      </c>
      <c r="J36" s="3">
        <v>788</v>
      </c>
      <c r="K36" s="3">
        <v>1215</v>
      </c>
      <c r="L36" s="3">
        <v>1097</v>
      </c>
      <c r="M36" s="3">
        <v>1473</v>
      </c>
      <c r="N36">
        <v>1192</v>
      </c>
      <c r="O36" s="3">
        <v>1821</v>
      </c>
      <c r="P36" s="3">
        <v>1536</v>
      </c>
      <c r="Q36" s="3"/>
      <c r="R36">
        <f t="shared" si="32"/>
        <v>2.0646551724137931</v>
      </c>
      <c r="S36">
        <f t="shared" si="45"/>
        <v>1.6982758620689655</v>
      </c>
      <c r="T36">
        <f t="shared" si="45"/>
        <v>2.4203187250996017</v>
      </c>
      <c r="U36">
        <f t="shared" si="46"/>
        <v>2.1852589641434261</v>
      </c>
      <c r="V36">
        <f t="shared" si="46"/>
        <v>2.6492805755395685</v>
      </c>
      <c r="W36">
        <f t="shared" si="47"/>
        <v>2.1438848920863309</v>
      </c>
      <c r="X36">
        <f t="shared" si="47"/>
        <v>2.9182692307692308</v>
      </c>
      <c r="Y36">
        <f t="shared" si="33"/>
        <v>2.4615384615384617</v>
      </c>
      <c r="Z36">
        <f t="shared" si="3"/>
        <v>1.0714285714285714</v>
      </c>
      <c r="AA36">
        <f t="shared" si="4"/>
        <v>1.1696428571428572</v>
      </c>
      <c r="AB36">
        <f t="shared" si="5"/>
        <v>1.0916666666666666</v>
      </c>
      <c r="AC36">
        <f t="shared" si="6"/>
        <v>1.2250000000000001</v>
      </c>
      <c r="AD36">
        <f t="shared" si="48"/>
        <v>1.1221374045801527</v>
      </c>
      <c r="AE36">
        <f t="shared" si="48"/>
        <v>1.1224489795918366</v>
      </c>
      <c r="AF36">
        <f t="shared" si="8"/>
        <v>1.2595419847328244</v>
      </c>
      <c r="AG36">
        <f t="shared" si="9"/>
        <v>1.3636363636363635</v>
      </c>
      <c r="AH36">
        <f t="shared" si="10"/>
        <v>1.5306122448979591</v>
      </c>
      <c r="AI36">
        <f t="shared" si="11"/>
        <v>3.7629310344827585</v>
      </c>
      <c r="AJ36">
        <f t="shared" si="12"/>
        <v>4.6055776892430282</v>
      </c>
      <c r="AK36">
        <f t="shared" si="13"/>
        <v>4.793165467625899</v>
      </c>
      <c r="AL36">
        <f t="shared" si="14"/>
        <v>5.3798076923076925</v>
      </c>
      <c r="AM36">
        <f t="shared" si="34"/>
        <v>1.6982758620689655</v>
      </c>
      <c r="AN36">
        <f t="shared" si="35"/>
        <v>2.0646551724137931</v>
      </c>
      <c r="AO36">
        <f t="shared" si="36"/>
        <v>2.1852589641434261</v>
      </c>
      <c r="AP36">
        <f t="shared" si="37"/>
        <v>2.4203187250996017</v>
      </c>
      <c r="AQ36">
        <f t="shared" si="38"/>
        <v>2.1438848920863309</v>
      </c>
      <c r="AR36">
        <f t="shared" si="39"/>
        <v>2.6492805755395685</v>
      </c>
      <c r="AS36">
        <f t="shared" si="49"/>
        <v>2.1438848920863309</v>
      </c>
      <c r="AT36">
        <f t="shared" si="49"/>
        <v>2.9182692307692308</v>
      </c>
      <c r="AU36">
        <f t="shared" si="50"/>
        <v>0.84264665476026979</v>
      </c>
      <c r="AV36">
        <f t="shared" si="50"/>
        <v>0.18758777838287077</v>
      </c>
      <c r="AW36">
        <f t="shared" si="50"/>
        <v>0.5866422246817935</v>
      </c>
      <c r="AX36">
        <f t="shared" si="16"/>
        <v>0.77423000306466427</v>
      </c>
      <c r="AY36">
        <f t="shared" si="17"/>
        <v>0.82254697286012524</v>
      </c>
      <c r="AZ36">
        <f t="shared" si="18"/>
        <v>0.90288065843621401</v>
      </c>
      <c r="BA36">
        <f t="shared" si="19"/>
        <v>0.80923285811269519</v>
      </c>
      <c r="BB36">
        <f t="shared" si="20"/>
        <v>0.84349258649093906</v>
      </c>
      <c r="BC36">
        <f t="shared" si="21"/>
        <v>1.5551948051948052</v>
      </c>
      <c r="BD36">
        <f t="shared" si="22"/>
        <v>1.5418781725888324</v>
      </c>
      <c r="BE36">
        <f t="shared" si="23"/>
        <v>1.3427529626253418</v>
      </c>
      <c r="BF36">
        <f t="shared" si="24"/>
        <v>1.5276845637583893</v>
      </c>
      <c r="BG36">
        <f t="shared" si="25"/>
        <v>1.2792207792207793</v>
      </c>
      <c r="BH36">
        <f t="shared" si="26"/>
        <v>1.3921319796954315</v>
      </c>
      <c r="BI36">
        <f t="shared" si="27"/>
        <v>1.0865998176845943</v>
      </c>
      <c r="BJ36">
        <f t="shared" si="28"/>
        <v>1.2885906040268456</v>
      </c>
      <c r="BK36">
        <f t="shared" si="41"/>
        <v>0</v>
      </c>
      <c r="BL36">
        <f t="shared" si="41"/>
        <v>0</v>
      </c>
      <c r="BM36">
        <f t="shared" si="42"/>
        <v>0</v>
      </c>
      <c r="BN36">
        <f t="shared" si="43"/>
        <v>0</v>
      </c>
      <c r="BO36">
        <f t="shared" si="29"/>
        <v>1</v>
      </c>
      <c r="BP36">
        <f t="shared" si="30"/>
        <v>1</v>
      </c>
      <c r="BQ36">
        <f t="shared" si="31"/>
        <v>1</v>
      </c>
      <c r="BR36">
        <f t="shared" si="44"/>
        <v>3</v>
      </c>
    </row>
    <row r="37" spans="1:70">
      <c r="A37" s="2" t="s">
        <v>35</v>
      </c>
      <c r="B37" s="2">
        <v>260</v>
      </c>
      <c r="C37" s="2">
        <v>201</v>
      </c>
      <c r="D37">
        <v>280</v>
      </c>
      <c r="E37" s="3">
        <v>286</v>
      </c>
      <c r="F37" s="3">
        <v>250</v>
      </c>
      <c r="G37" s="3">
        <v>170</v>
      </c>
      <c r="H37" s="3">
        <v>713</v>
      </c>
      <c r="I37" s="3">
        <v>967</v>
      </c>
      <c r="J37" s="3">
        <v>411</v>
      </c>
      <c r="K37" s="3">
        <v>527</v>
      </c>
      <c r="L37" s="3">
        <v>547</v>
      </c>
      <c r="M37" s="3">
        <v>707</v>
      </c>
      <c r="N37">
        <v>824</v>
      </c>
      <c r="O37" s="3">
        <v>1200</v>
      </c>
      <c r="P37" s="3">
        <v>680</v>
      </c>
      <c r="Q37" s="3"/>
      <c r="R37">
        <f t="shared" si="32"/>
        <v>2.0976138828633406</v>
      </c>
      <c r="S37">
        <f t="shared" si="45"/>
        <v>0.89154013015184386</v>
      </c>
      <c r="T37">
        <f t="shared" si="45"/>
        <v>1.0956340956340955</v>
      </c>
      <c r="U37">
        <f t="shared" si="46"/>
        <v>1.1372141372141371</v>
      </c>
      <c r="V37">
        <f t="shared" si="46"/>
        <v>1.2491166077738516</v>
      </c>
      <c r="W37">
        <f t="shared" si="47"/>
        <v>1.4558303886925794</v>
      </c>
      <c r="X37">
        <f t="shared" si="47"/>
        <v>2.2388059701492535</v>
      </c>
      <c r="Y37">
        <f t="shared" si="33"/>
        <v>1.2686567164179106</v>
      </c>
      <c r="Z37">
        <f t="shared" si="3"/>
        <v>0.77307692307692311</v>
      </c>
      <c r="AA37">
        <f t="shared" si="4"/>
        <v>1.0769230769230769</v>
      </c>
      <c r="AB37">
        <f t="shared" si="5"/>
        <v>1.3930348258706469</v>
      </c>
      <c r="AC37">
        <f t="shared" si="6"/>
        <v>1.4228855721393034</v>
      </c>
      <c r="AD37">
        <f t="shared" si="48"/>
        <v>1.0214285714285714</v>
      </c>
      <c r="AE37">
        <f t="shared" si="48"/>
        <v>0.87412587412587417</v>
      </c>
      <c r="AF37">
        <f t="shared" si="8"/>
        <v>0.8928571428571429</v>
      </c>
      <c r="AG37">
        <f t="shared" si="9"/>
        <v>0.68</v>
      </c>
      <c r="AH37">
        <f t="shared" si="10"/>
        <v>0.59440559440559437</v>
      </c>
      <c r="AI37">
        <f t="shared" si="11"/>
        <v>2.9891540130151846</v>
      </c>
      <c r="AJ37">
        <f t="shared" si="12"/>
        <v>2.2328482328482329</v>
      </c>
      <c r="AK37">
        <f t="shared" si="13"/>
        <v>2.7049469964664312</v>
      </c>
      <c r="AL37">
        <f t="shared" si="14"/>
        <v>3.5074626865671643</v>
      </c>
      <c r="AM37">
        <f t="shared" si="34"/>
        <v>0.89154013015184386</v>
      </c>
      <c r="AN37">
        <f t="shared" si="35"/>
        <v>2.0976138828633406</v>
      </c>
      <c r="AO37">
        <f t="shared" si="36"/>
        <v>1.1372141372141371</v>
      </c>
      <c r="AP37">
        <f t="shared" si="37"/>
        <v>1.0956340956340955</v>
      </c>
      <c r="AQ37">
        <f t="shared" si="38"/>
        <v>1.4558303886925794</v>
      </c>
      <c r="AR37">
        <f t="shared" si="39"/>
        <v>1.2491166077738516</v>
      </c>
      <c r="AS37">
        <f t="shared" si="49"/>
        <v>1.4558303886925794</v>
      </c>
      <c r="AT37">
        <f t="shared" si="49"/>
        <v>2.2388059701492535</v>
      </c>
      <c r="AU37">
        <f t="shared" si="50"/>
        <v>-0.75630578016695171</v>
      </c>
      <c r="AV37">
        <f t="shared" si="50"/>
        <v>0.47209876361819836</v>
      </c>
      <c r="AW37">
        <f t="shared" si="50"/>
        <v>0.80251569010073309</v>
      </c>
      <c r="AX37">
        <f t="shared" si="16"/>
        <v>1.2746144537189315</v>
      </c>
      <c r="AY37">
        <f t="shared" si="17"/>
        <v>0.42502585315408481</v>
      </c>
      <c r="AZ37">
        <f t="shared" si="18"/>
        <v>1.0379506641366223</v>
      </c>
      <c r="BA37">
        <f t="shared" si="19"/>
        <v>1.1654879773691655</v>
      </c>
      <c r="BB37">
        <f t="shared" si="20"/>
        <v>0.56666666666666665</v>
      </c>
      <c r="BC37">
        <f t="shared" si="21"/>
        <v>1.3562412342215988</v>
      </c>
      <c r="BD37">
        <f t="shared" si="22"/>
        <v>1.2822384428223845</v>
      </c>
      <c r="BE37">
        <f t="shared" si="23"/>
        <v>1.2925045703839122</v>
      </c>
      <c r="BF37">
        <f t="shared" si="24"/>
        <v>1.4563106796116505</v>
      </c>
      <c r="BG37">
        <f t="shared" si="25"/>
        <v>0.57643758765778397</v>
      </c>
      <c r="BH37">
        <f t="shared" si="26"/>
        <v>1.3309002433090025</v>
      </c>
      <c r="BI37">
        <f t="shared" si="27"/>
        <v>1.506398537477148</v>
      </c>
      <c r="BJ37">
        <f t="shared" si="28"/>
        <v>0.82524271844660191</v>
      </c>
      <c r="BK37">
        <f t="shared" si="41"/>
        <v>0</v>
      </c>
      <c r="BL37">
        <f t="shared" si="41"/>
        <v>0</v>
      </c>
      <c r="BM37">
        <f t="shared" si="42"/>
        <v>0</v>
      </c>
      <c r="BN37">
        <f t="shared" si="43"/>
        <v>0</v>
      </c>
      <c r="BO37">
        <f t="shared" si="29"/>
        <v>0</v>
      </c>
      <c r="BP37">
        <f t="shared" si="30"/>
        <v>0</v>
      </c>
      <c r="BQ37">
        <f t="shared" si="31"/>
        <v>0</v>
      </c>
      <c r="BR37">
        <f t="shared" si="44"/>
        <v>0</v>
      </c>
    </row>
    <row r="38" spans="1:70" s="8" customFormat="1">
      <c r="A38" s="7" t="s">
        <v>36</v>
      </c>
      <c r="B38" s="7">
        <v>290</v>
      </c>
      <c r="C38" s="7">
        <v>306</v>
      </c>
      <c r="D38" s="8">
        <v>278</v>
      </c>
      <c r="E38" s="7">
        <v>256</v>
      </c>
      <c r="F38" s="7">
        <v>242</v>
      </c>
      <c r="G38" s="7">
        <v>269</v>
      </c>
      <c r="H38" s="7">
        <v>423</v>
      </c>
      <c r="I38" s="7">
        <v>526</v>
      </c>
      <c r="J38" s="7">
        <v>421</v>
      </c>
      <c r="K38" s="7">
        <v>562</v>
      </c>
      <c r="L38" s="7">
        <v>429</v>
      </c>
      <c r="M38" s="7">
        <v>704</v>
      </c>
      <c r="N38" s="8">
        <v>504</v>
      </c>
      <c r="O38" s="7">
        <v>683</v>
      </c>
      <c r="P38" s="7">
        <v>464</v>
      </c>
      <c r="Q38" s="7"/>
      <c r="R38">
        <f t="shared" si="32"/>
        <v>0.8825503355704698</v>
      </c>
      <c r="S38">
        <f t="shared" si="45"/>
        <v>0.7063758389261745</v>
      </c>
      <c r="T38">
        <f t="shared" si="45"/>
        <v>0.96232876712328763</v>
      </c>
      <c r="U38">
        <f t="shared" si="46"/>
        <v>0.7345890410958904</v>
      </c>
      <c r="V38">
        <f t="shared" si="46"/>
        <v>1.3183520599250935</v>
      </c>
      <c r="W38">
        <f t="shared" si="47"/>
        <v>0.9438202247191011</v>
      </c>
      <c r="X38">
        <f t="shared" si="47"/>
        <v>1.3714859437751004</v>
      </c>
      <c r="Y38">
        <f t="shared" si="33"/>
        <v>0.93172690763052213</v>
      </c>
      <c r="Z38">
        <f t="shared" si="3"/>
        <v>1.0551724137931036</v>
      </c>
      <c r="AA38">
        <f t="shared" si="4"/>
        <v>0.95862068965517244</v>
      </c>
      <c r="AB38">
        <f t="shared" si="5"/>
        <v>0.90849673202614378</v>
      </c>
      <c r="AC38">
        <f t="shared" si="6"/>
        <v>0.83660130718954251</v>
      </c>
      <c r="AD38">
        <f t="shared" si="48"/>
        <v>0.92086330935251803</v>
      </c>
      <c r="AE38" s="8">
        <f t="shared" si="48"/>
        <v>0.9453125</v>
      </c>
      <c r="AF38">
        <f t="shared" si="8"/>
        <v>0.87050359712230219</v>
      </c>
      <c r="AG38" s="8">
        <f t="shared" si="9"/>
        <v>1.1115702479338843</v>
      </c>
      <c r="AH38">
        <f t="shared" si="10"/>
        <v>1.05078125</v>
      </c>
      <c r="AI38">
        <f t="shared" si="11"/>
        <v>1.5889261744966443</v>
      </c>
      <c r="AJ38">
        <f t="shared" si="12"/>
        <v>1.696917808219178</v>
      </c>
      <c r="AK38">
        <f t="shared" si="13"/>
        <v>2.262172284644195</v>
      </c>
      <c r="AL38">
        <f t="shared" si="14"/>
        <v>2.3032128514056227</v>
      </c>
      <c r="AM38">
        <f t="shared" si="34"/>
        <v>0.7063758389261745</v>
      </c>
      <c r="AN38">
        <f t="shared" si="35"/>
        <v>0.8825503355704698</v>
      </c>
      <c r="AO38">
        <f t="shared" si="36"/>
        <v>0.7345890410958904</v>
      </c>
      <c r="AP38">
        <f t="shared" si="37"/>
        <v>0.96232876712328763</v>
      </c>
      <c r="AQ38">
        <f t="shared" si="38"/>
        <v>0.9438202247191011</v>
      </c>
      <c r="AR38">
        <f t="shared" si="39"/>
        <v>1.3183520599250935</v>
      </c>
      <c r="AS38">
        <f t="shared" si="49"/>
        <v>0.9438202247191011</v>
      </c>
      <c r="AT38">
        <f t="shared" si="49"/>
        <v>1.3714859437751004</v>
      </c>
      <c r="AU38">
        <f t="shared" si="50"/>
        <v>0.10799163372253373</v>
      </c>
      <c r="AV38">
        <f t="shared" si="50"/>
        <v>0.56525447642501692</v>
      </c>
      <c r="AW38">
        <f t="shared" si="50"/>
        <v>4.1040566761427755E-2</v>
      </c>
      <c r="AX38">
        <f t="shared" si="16"/>
        <v>0.60629504318644467</v>
      </c>
      <c r="AY38">
        <f t="shared" si="17"/>
        <v>0.80038022813688214</v>
      </c>
      <c r="AZ38">
        <f t="shared" si="18"/>
        <v>0.76334519572953741</v>
      </c>
      <c r="BA38">
        <f t="shared" si="19"/>
        <v>0.71590909090909094</v>
      </c>
      <c r="BB38">
        <f t="shared" si="20"/>
        <v>0.6793557833089312</v>
      </c>
      <c r="BC38">
        <f t="shared" si="21"/>
        <v>1.2434988179669031</v>
      </c>
      <c r="BD38">
        <f t="shared" si="22"/>
        <v>1.334916864608076</v>
      </c>
      <c r="BE38">
        <f t="shared" si="23"/>
        <v>1.641025641025641</v>
      </c>
      <c r="BF38">
        <f t="shared" si="24"/>
        <v>1.3551587301587302</v>
      </c>
      <c r="BG38">
        <f t="shared" si="25"/>
        <v>0.99527186761229314</v>
      </c>
      <c r="BH38">
        <f t="shared" si="26"/>
        <v>1.0190023752969122</v>
      </c>
      <c r="BI38">
        <f t="shared" si="27"/>
        <v>1.1748251748251748</v>
      </c>
      <c r="BJ38">
        <f t="shared" si="28"/>
        <v>0.92063492063492058</v>
      </c>
      <c r="BK38">
        <f t="shared" si="41"/>
        <v>0</v>
      </c>
      <c r="BL38">
        <f t="shared" si="41"/>
        <v>0</v>
      </c>
      <c r="BM38">
        <f t="shared" si="42"/>
        <v>0</v>
      </c>
      <c r="BN38">
        <f t="shared" si="43"/>
        <v>0</v>
      </c>
      <c r="BO38">
        <f t="shared" si="29"/>
        <v>0</v>
      </c>
      <c r="BP38">
        <f t="shared" si="30"/>
        <v>0</v>
      </c>
      <c r="BQ38">
        <f t="shared" si="31"/>
        <v>1</v>
      </c>
      <c r="BR38">
        <f t="shared" si="44"/>
        <v>1</v>
      </c>
    </row>
    <row r="39" spans="1:70" s="8" customFormat="1">
      <c r="A39" s="7" t="s">
        <v>37</v>
      </c>
      <c r="B39" s="7">
        <v>297</v>
      </c>
      <c r="C39" s="7">
        <v>210</v>
      </c>
      <c r="D39" s="8">
        <v>262</v>
      </c>
      <c r="E39" s="7">
        <v>200</v>
      </c>
      <c r="F39" s="7">
        <v>175</v>
      </c>
      <c r="G39" s="7">
        <v>98</v>
      </c>
      <c r="H39" s="7">
        <v>67</v>
      </c>
      <c r="I39" s="7">
        <v>125</v>
      </c>
      <c r="J39" s="7">
        <v>75</v>
      </c>
      <c r="K39" s="7">
        <v>133</v>
      </c>
      <c r="L39" s="7">
        <v>87</v>
      </c>
      <c r="M39" s="7">
        <v>130</v>
      </c>
      <c r="N39" s="8">
        <v>72</v>
      </c>
      <c r="O39" s="7">
        <v>113</v>
      </c>
      <c r="P39" s="7">
        <v>65</v>
      </c>
      <c r="Q39" s="7"/>
      <c r="R39">
        <f t="shared" si="32"/>
        <v>0.2465483234714004</v>
      </c>
      <c r="S39">
        <f t="shared" si="45"/>
        <v>0.14792899408284024</v>
      </c>
      <c r="T39">
        <f t="shared" si="45"/>
        <v>0.28177966101694918</v>
      </c>
      <c r="U39">
        <f t="shared" si="46"/>
        <v>0.18432203389830509</v>
      </c>
      <c r="V39">
        <f t="shared" si="46"/>
        <v>0.2813852813852814</v>
      </c>
      <c r="W39">
        <f t="shared" si="47"/>
        <v>0.15584415584415584</v>
      </c>
      <c r="X39">
        <f t="shared" si="47"/>
        <v>0.30133333333333334</v>
      </c>
      <c r="Y39">
        <f t="shared" si="33"/>
        <v>0.17333333333333334</v>
      </c>
      <c r="Z39">
        <f t="shared" si="3"/>
        <v>0.70707070707070707</v>
      </c>
      <c r="AA39">
        <f t="shared" si="4"/>
        <v>0.88215488215488214</v>
      </c>
      <c r="AB39">
        <f t="shared" si="5"/>
        <v>1.2476190476190476</v>
      </c>
      <c r="AC39">
        <f t="shared" si="6"/>
        <v>0.95238095238095233</v>
      </c>
      <c r="AD39">
        <f t="shared" si="48"/>
        <v>0.76335877862595425</v>
      </c>
      <c r="AE39" s="8">
        <f t="shared" si="48"/>
        <v>0.875</v>
      </c>
      <c r="AF39">
        <f t="shared" si="8"/>
        <v>0.66793893129770987</v>
      </c>
      <c r="AG39" s="8">
        <f t="shared" si="9"/>
        <v>0.56000000000000005</v>
      </c>
      <c r="AH39">
        <f t="shared" si="10"/>
        <v>0.49</v>
      </c>
      <c r="AI39">
        <f t="shared" si="11"/>
        <v>0.39447731755424065</v>
      </c>
      <c r="AJ39">
        <f t="shared" si="12"/>
        <v>0.46610169491525422</v>
      </c>
      <c r="AK39">
        <f t="shared" si="13"/>
        <v>0.43722943722943725</v>
      </c>
      <c r="AL39">
        <f t="shared" si="14"/>
        <v>0.47466666666666668</v>
      </c>
      <c r="AM39">
        <f t="shared" si="34"/>
        <v>0.14792899408284024</v>
      </c>
      <c r="AN39">
        <f t="shared" si="35"/>
        <v>0.2465483234714004</v>
      </c>
      <c r="AO39">
        <f t="shared" si="36"/>
        <v>0.18432203389830509</v>
      </c>
      <c r="AP39">
        <f t="shared" si="37"/>
        <v>0.28177966101694918</v>
      </c>
      <c r="AQ39">
        <f t="shared" si="38"/>
        <v>0.15584415584415584</v>
      </c>
      <c r="AR39">
        <f t="shared" si="39"/>
        <v>0.2813852813852814</v>
      </c>
      <c r="AS39">
        <f t="shared" si="49"/>
        <v>0.15584415584415584</v>
      </c>
      <c r="AT39">
        <f t="shared" si="49"/>
        <v>0.30133333333333334</v>
      </c>
      <c r="AU39">
        <f t="shared" si="50"/>
        <v>7.1624377361013569E-2</v>
      </c>
      <c r="AV39">
        <f t="shared" si="50"/>
        <v>-2.8872257685816971E-2</v>
      </c>
      <c r="AW39">
        <f t="shared" si="50"/>
        <v>3.7437229437229436E-2</v>
      </c>
      <c r="AX39">
        <f t="shared" si="16"/>
        <v>8.5649717514124646E-3</v>
      </c>
      <c r="AY39">
        <f t="shared" si="17"/>
        <v>0.6</v>
      </c>
      <c r="AZ39">
        <f t="shared" si="18"/>
        <v>0.65413533834586468</v>
      </c>
      <c r="BA39">
        <f t="shared" si="19"/>
        <v>0.55384615384615388</v>
      </c>
      <c r="BB39">
        <f t="shared" si="20"/>
        <v>0.5752212389380531</v>
      </c>
      <c r="BC39">
        <f t="shared" si="21"/>
        <v>1.8656716417910448</v>
      </c>
      <c r="BD39">
        <f t="shared" si="22"/>
        <v>1.7733333333333334</v>
      </c>
      <c r="BE39">
        <f t="shared" si="23"/>
        <v>1.4942528735632183</v>
      </c>
      <c r="BF39">
        <f t="shared" si="24"/>
        <v>1.5694444444444444</v>
      </c>
      <c r="BG39">
        <f t="shared" si="25"/>
        <v>1.1194029850746268</v>
      </c>
      <c r="BH39">
        <f t="shared" si="26"/>
        <v>1.1599999999999999</v>
      </c>
      <c r="BI39">
        <f t="shared" si="27"/>
        <v>0.82758620689655171</v>
      </c>
      <c r="BJ39">
        <f t="shared" si="28"/>
        <v>0.90277777777777779</v>
      </c>
      <c r="BK39">
        <f t="shared" si="41"/>
        <v>0</v>
      </c>
      <c r="BL39">
        <f t="shared" si="41"/>
        <v>0</v>
      </c>
      <c r="BM39">
        <f t="shared" si="42"/>
        <v>0</v>
      </c>
      <c r="BN39">
        <f t="shared" si="43"/>
        <v>0</v>
      </c>
      <c r="BO39">
        <f t="shared" si="29"/>
        <v>0</v>
      </c>
      <c r="BP39">
        <f t="shared" si="30"/>
        <v>0</v>
      </c>
      <c r="BQ39">
        <f t="shared" si="31"/>
        <v>0</v>
      </c>
      <c r="BR39">
        <f t="shared" si="44"/>
        <v>0</v>
      </c>
    </row>
    <row r="40" spans="1:70" s="8" customFormat="1">
      <c r="A40" s="7" t="s">
        <v>38</v>
      </c>
      <c r="B40" s="7">
        <v>207</v>
      </c>
      <c r="C40" s="7">
        <v>189</v>
      </c>
      <c r="D40" s="8">
        <v>184</v>
      </c>
      <c r="E40" s="7">
        <v>215</v>
      </c>
      <c r="F40" s="7">
        <v>200</v>
      </c>
      <c r="G40" s="7">
        <v>265</v>
      </c>
      <c r="H40" s="7">
        <v>32</v>
      </c>
      <c r="I40" s="7">
        <v>85</v>
      </c>
      <c r="J40" s="7">
        <v>59</v>
      </c>
      <c r="K40" s="7">
        <v>101</v>
      </c>
      <c r="L40" s="7">
        <v>36</v>
      </c>
      <c r="M40" s="7">
        <v>71</v>
      </c>
      <c r="N40" s="8">
        <v>39</v>
      </c>
      <c r="O40" s="7">
        <v>57</v>
      </c>
      <c r="P40" s="7">
        <v>66</v>
      </c>
      <c r="Q40" s="7"/>
      <c r="R40">
        <f t="shared" si="32"/>
        <v>0.21464646464646464</v>
      </c>
      <c r="S40">
        <f t="shared" si="45"/>
        <v>0.14898989898989898</v>
      </c>
      <c r="T40">
        <f t="shared" si="45"/>
        <v>0.27077747989276141</v>
      </c>
      <c r="U40">
        <f t="shared" si="46"/>
        <v>9.6514745308310987E-2</v>
      </c>
      <c r="V40">
        <f t="shared" si="46"/>
        <v>0.17794486215538846</v>
      </c>
      <c r="W40">
        <f t="shared" si="47"/>
        <v>9.7744360902255634E-2</v>
      </c>
      <c r="X40">
        <f t="shared" si="47"/>
        <v>0.13734939759036144</v>
      </c>
      <c r="Y40">
        <f t="shared" si="33"/>
        <v>0.15903614457831325</v>
      </c>
      <c r="Z40">
        <f t="shared" si="3"/>
        <v>0.91304347826086951</v>
      </c>
      <c r="AA40">
        <f t="shared" si="4"/>
        <v>0.88888888888888884</v>
      </c>
      <c r="AB40">
        <f t="shared" si="5"/>
        <v>0.97354497354497349</v>
      </c>
      <c r="AC40">
        <f t="shared" si="6"/>
        <v>1.1375661375661377</v>
      </c>
      <c r="AD40">
        <f t="shared" si="48"/>
        <v>1.1684782608695652</v>
      </c>
      <c r="AE40" s="8">
        <f t="shared" si="48"/>
        <v>0.93023255813953487</v>
      </c>
      <c r="AF40">
        <f t="shared" si="8"/>
        <v>1.0869565217391304</v>
      </c>
      <c r="AG40" s="8">
        <f t="shared" si="9"/>
        <v>1.325</v>
      </c>
      <c r="AH40">
        <f t="shared" si="10"/>
        <v>1.2325581395348837</v>
      </c>
      <c r="AI40">
        <f t="shared" si="11"/>
        <v>0.36363636363636365</v>
      </c>
      <c r="AJ40">
        <f t="shared" si="12"/>
        <v>0.36729222520107241</v>
      </c>
      <c r="AK40">
        <f t="shared" si="13"/>
        <v>0.27568922305764409</v>
      </c>
      <c r="AL40">
        <f t="shared" si="14"/>
        <v>0.29638554216867469</v>
      </c>
      <c r="AM40">
        <f t="shared" si="34"/>
        <v>0.14898989898989898</v>
      </c>
      <c r="AN40">
        <f t="shared" si="35"/>
        <v>0.21464646464646464</v>
      </c>
      <c r="AO40">
        <f t="shared" si="36"/>
        <v>9.6514745308310987E-2</v>
      </c>
      <c r="AP40">
        <f t="shared" si="37"/>
        <v>0.27077747989276141</v>
      </c>
      <c r="AQ40">
        <f t="shared" si="38"/>
        <v>9.7744360902255634E-2</v>
      </c>
      <c r="AR40">
        <f t="shared" si="39"/>
        <v>0.17794486215538846</v>
      </c>
      <c r="AS40">
        <f t="shared" si="49"/>
        <v>9.7744360902255634E-2</v>
      </c>
      <c r="AT40">
        <f t="shared" si="49"/>
        <v>0.13734939759036144</v>
      </c>
      <c r="AU40">
        <f t="shared" si="50"/>
        <v>3.6558615647087622E-3</v>
      </c>
      <c r="AV40">
        <f t="shared" si="50"/>
        <v>-9.1603002143428314E-2</v>
      </c>
      <c r="AW40">
        <f t="shared" si="50"/>
        <v>2.0696319111030592E-2</v>
      </c>
      <c r="AX40">
        <f t="shared" si="16"/>
        <v>-7.0906683032397722E-2</v>
      </c>
      <c r="AY40">
        <f t="shared" si="17"/>
        <v>0.69411764705882351</v>
      </c>
      <c r="AZ40">
        <f t="shared" si="18"/>
        <v>0.35643564356435642</v>
      </c>
      <c r="BA40">
        <f t="shared" si="19"/>
        <v>0.54929577464788737</v>
      </c>
      <c r="BB40">
        <f t="shared" si="20"/>
        <v>1.1578947368421053</v>
      </c>
      <c r="BC40">
        <f t="shared" si="21"/>
        <v>2.65625</v>
      </c>
      <c r="BD40">
        <f t="shared" si="22"/>
        <v>1.7118644067796611</v>
      </c>
      <c r="BE40">
        <f t="shared" si="23"/>
        <v>1.9722222222222223</v>
      </c>
      <c r="BF40">
        <f t="shared" si="24"/>
        <v>1.4615384615384615</v>
      </c>
      <c r="BG40">
        <f t="shared" si="25"/>
        <v>1.84375</v>
      </c>
      <c r="BH40">
        <f t="shared" si="26"/>
        <v>0.61016949152542377</v>
      </c>
      <c r="BI40">
        <f t="shared" si="27"/>
        <v>1.0833333333333333</v>
      </c>
      <c r="BJ40">
        <f t="shared" si="28"/>
        <v>1.6923076923076923</v>
      </c>
      <c r="BK40">
        <f t="shared" si="41"/>
        <v>0</v>
      </c>
      <c r="BL40">
        <f t="shared" si="41"/>
        <v>0</v>
      </c>
      <c r="BM40">
        <f t="shared" si="42"/>
        <v>0</v>
      </c>
      <c r="BN40">
        <f t="shared" si="43"/>
        <v>0</v>
      </c>
      <c r="BO40">
        <f t="shared" si="29"/>
        <v>1</v>
      </c>
      <c r="BP40">
        <f t="shared" si="30"/>
        <v>0</v>
      </c>
      <c r="BQ40">
        <f t="shared" si="31"/>
        <v>1</v>
      </c>
      <c r="BR40">
        <f t="shared" si="44"/>
        <v>2</v>
      </c>
    </row>
    <row r="41" spans="1:70">
      <c r="A41" s="2" t="s">
        <v>39</v>
      </c>
      <c r="B41" s="2">
        <v>303</v>
      </c>
      <c r="C41" s="2">
        <v>315</v>
      </c>
      <c r="D41">
        <v>279</v>
      </c>
      <c r="E41" s="3">
        <v>210</v>
      </c>
      <c r="F41" s="3">
        <v>246</v>
      </c>
      <c r="G41" s="3">
        <v>385</v>
      </c>
      <c r="H41" s="3">
        <v>244</v>
      </c>
      <c r="I41" s="3">
        <v>405</v>
      </c>
      <c r="J41" s="3">
        <v>181</v>
      </c>
      <c r="K41" s="3">
        <v>349</v>
      </c>
      <c r="L41" s="3">
        <v>158</v>
      </c>
      <c r="M41" s="3">
        <v>361</v>
      </c>
      <c r="N41">
        <v>169</v>
      </c>
      <c r="O41" s="3">
        <v>397</v>
      </c>
      <c r="P41" s="3">
        <v>303</v>
      </c>
      <c r="Q41" s="3"/>
      <c r="R41">
        <f t="shared" si="32"/>
        <v>0.65533980582524276</v>
      </c>
      <c r="S41">
        <f t="shared" si="45"/>
        <v>0.29288025889967639</v>
      </c>
      <c r="T41">
        <f t="shared" si="45"/>
        <v>0.58754208754208759</v>
      </c>
      <c r="U41">
        <f t="shared" si="46"/>
        <v>0.265993265993266</v>
      </c>
      <c r="V41">
        <f t="shared" si="46"/>
        <v>0.73824130879345606</v>
      </c>
      <c r="W41">
        <f t="shared" si="47"/>
        <v>0.3456032719836401</v>
      </c>
      <c r="X41">
        <f t="shared" si="47"/>
        <v>0.87061403508771928</v>
      </c>
      <c r="Y41">
        <f t="shared" si="33"/>
        <v>0.66447368421052633</v>
      </c>
      <c r="Z41">
        <f t="shared" si="3"/>
        <v>1.0396039603960396</v>
      </c>
      <c r="AA41">
        <f t="shared" si="4"/>
        <v>0.92079207920792083</v>
      </c>
      <c r="AB41">
        <f t="shared" si="5"/>
        <v>0.88571428571428568</v>
      </c>
      <c r="AC41">
        <f t="shared" si="6"/>
        <v>0.66666666666666663</v>
      </c>
      <c r="AD41">
        <f t="shared" si="48"/>
        <v>0.75268817204301075</v>
      </c>
      <c r="AE41">
        <f t="shared" si="48"/>
        <v>1.1714285714285715</v>
      </c>
      <c r="AF41">
        <f t="shared" si="8"/>
        <v>0.88172043010752688</v>
      </c>
      <c r="AG41">
        <f t="shared" si="9"/>
        <v>1.565040650406504</v>
      </c>
      <c r="AH41">
        <f t="shared" si="10"/>
        <v>1.8333333333333333</v>
      </c>
      <c r="AI41">
        <f t="shared" si="11"/>
        <v>0.94822006472491904</v>
      </c>
      <c r="AJ41">
        <f t="shared" si="12"/>
        <v>0.85353535353535348</v>
      </c>
      <c r="AK41">
        <f t="shared" si="13"/>
        <v>1.0838445807770962</v>
      </c>
      <c r="AL41">
        <f t="shared" si="14"/>
        <v>1.5350877192982457</v>
      </c>
      <c r="AM41">
        <f t="shared" si="34"/>
        <v>0.29288025889967639</v>
      </c>
      <c r="AN41">
        <f t="shared" si="35"/>
        <v>0.65533980582524276</v>
      </c>
      <c r="AO41">
        <f t="shared" si="36"/>
        <v>0.265993265993266</v>
      </c>
      <c r="AP41">
        <f t="shared" si="37"/>
        <v>0.58754208754208759</v>
      </c>
      <c r="AQ41">
        <f t="shared" si="38"/>
        <v>0.3456032719836401</v>
      </c>
      <c r="AR41">
        <f t="shared" si="39"/>
        <v>0.73824130879345606</v>
      </c>
      <c r="AS41">
        <f t="shared" si="49"/>
        <v>0.3456032719836401</v>
      </c>
      <c r="AT41">
        <f t="shared" si="49"/>
        <v>0.87061403508771928</v>
      </c>
      <c r="AU41">
        <f t="shared" si="50"/>
        <v>-9.4684711189565562E-2</v>
      </c>
      <c r="AV41">
        <f t="shared" si="50"/>
        <v>0.23030922724174274</v>
      </c>
      <c r="AW41">
        <f t="shared" si="50"/>
        <v>0.4512431385211495</v>
      </c>
      <c r="AX41">
        <f t="shared" si="16"/>
        <v>0.68155236576289224</v>
      </c>
      <c r="AY41">
        <f t="shared" si="17"/>
        <v>0.44691358024691358</v>
      </c>
      <c r="AZ41">
        <f t="shared" si="18"/>
        <v>0.45272206303724927</v>
      </c>
      <c r="BA41">
        <f t="shared" si="19"/>
        <v>0.46814404432132967</v>
      </c>
      <c r="BB41">
        <f t="shared" si="20"/>
        <v>0.76322418136020154</v>
      </c>
      <c r="BC41">
        <f t="shared" si="21"/>
        <v>1.6598360655737705</v>
      </c>
      <c r="BD41">
        <f t="shared" si="22"/>
        <v>1.9281767955801106</v>
      </c>
      <c r="BE41">
        <f t="shared" si="23"/>
        <v>2.2848101265822787</v>
      </c>
      <c r="BF41">
        <f t="shared" si="24"/>
        <v>2.3491124260355027</v>
      </c>
      <c r="BG41">
        <f t="shared" si="25"/>
        <v>0.74180327868852458</v>
      </c>
      <c r="BH41">
        <f t="shared" si="26"/>
        <v>0.8729281767955801</v>
      </c>
      <c r="BI41">
        <f t="shared" si="27"/>
        <v>1.0696202531645569</v>
      </c>
      <c r="BJ41">
        <f t="shared" si="28"/>
        <v>1.7928994082840237</v>
      </c>
      <c r="BK41">
        <f t="shared" si="41"/>
        <v>0</v>
      </c>
      <c r="BL41">
        <f t="shared" si="41"/>
        <v>0</v>
      </c>
      <c r="BM41">
        <f t="shared" si="42"/>
        <v>0</v>
      </c>
      <c r="BN41">
        <f t="shared" si="43"/>
        <v>0</v>
      </c>
      <c r="BO41">
        <f t="shared" si="29"/>
        <v>0</v>
      </c>
      <c r="BP41">
        <f t="shared" si="30"/>
        <v>1</v>
      </c>
      <c r="BQ41">
        <f t="shared" si="31"/>
        <v>1</v>
      </c>
      <c r="BR41">
        <f t="shared" si="44"/>
        <v>2</v>
      </c>
    </row>
    <row r="42" spans="1:70">
      <c r="A42" s="2" t="s">
        <v>40</v>
      </c>
      <c r="B42" s="2">
        <v>392</v>
      </c>
      <c r="C42" s="2">
        <v>411</v>
      </c>
      <c r="D42">
        <v>409</v>
      </c>
      <c r="E42" s="3">
        <v>432</v>
      </c>
      <c r="F42" s="3">
        <v>662</v>
      </c>
      <c r="G42" s="3">
        <v>610</v>
      </c>
      <c r="H42" s="3">
        <v>588</v>
      </c>
      <c r="I42" s="3">
        <v>803</v>
      </c>
      <c r="J42" s="3">
        <v>655</v>
      </c>
      <c r="K42" s="3">
        <v>1051</v>
      </c>
      <c r="L42" s="3">
        <v>637</v>
      </c>
      <c r="M42" s="3">
        <v>935</v>
      </c>
      <c r="N42">
        <v>721</v>
      </c>
      <c r="O42" s="3">
        <v>1001</v>
      </c>
      <c r="P42" s="3">
        <v>1271</v>
      </c>
      <c r="Q42" s="3"/>
      <c r="R42">
        <f t="shared" si="32"/>
        <v>1</v>
      </c>
      <c r="S42">
        <f t="shared" si="45"/>
        <v>0.81569115815691162</v>
      </c>
      <c r="T42">
        <f t="shared" si="45"/>
        <v>1.2817073170731708</v>
      </c>
      <c r="U42">
        <f t="shared" si="46"/>
        <v>0.77682926829268295</v>
      </c>
      <c r="V42">
        <f t="shared" si="46"/>
        <v>1.1117717003567182</v>
      </c>
      <c r="W42">
        <f t="shared" si="47"/>
        <v>0.8573127229488704</v>
      </c>
      <c r="X42">
        <f t="shared" si="47"/>
        <v>0.91499085923217549</v>
      </c>
      <c r="Y42">
        <f t="shared" si="33"/>
        <v>1.1617915904936014</v>
      </c>
      <c r="Z42">
        <f t="shared" si="3"/>
        <v>1.0484693877551021</v>
      </c>
      <c r="AA42">
        <f t="shared" si="4"/>
        <v>1.0433673469387754</v>
      </c>
      <c r="AB42">
        <f t="shared" si="5"/>
        <v>0.99513381995133821</v>
      </c>
      <c r="AC42">
        <f t="shared" si="6"/>
        <v>1.051094890510949</v>
      </c>
      <c r="AD42">
        <f t="shared" si="48"/>
        <v>1.0562347188264058</v>
      </c>
      <c r="AE42">
        <f t="shared" si="48"/>
        <v>1.5324074074074074</v>
      </c>
      <c r="AF42">
        <f t="shared" si="8"/>
        <v>1.6185819070904646</v>
      </c>
      <c r="AG42">
        <f t="shared" si="9"/>
        <v>0.9214501510574018</v>
      </c>
      <c r="AH42">
        <f t="shared" si="10"/>
        <v>1.412037037037037</v>
      </c>
      <c r="AI42">
        <f t="shared" si="11"/>
        <v>1.8156911581569115</v>
      </c>
      <c r="AJ42">
        <f t="shared" si="12"/>
        <v>2.0585365853658537</v>
      </c>
      <c r="AK42">
        <f t="shared" si="13"/>
        <v>1.9690844233055886</v>
      </c>
      <c r="AL42">
        <f t="shared" si="14"/>
        <v>2.0767824497257767</v>
      </c>
      <c r="AM42">
        <f t="shared" si="34"/>
        <v>0.81569115815691162</v>
      </c>
      <c r="AN42">
        <f t="shared" si="35"/>
        <v>1</v>
      </c>
      <c r="AO42">
        <f t="shared" si="36"/>
        <v>0.77682926829268295</v>
      </c>
      <c r="AP42">
        <f t="shared" si="37"/>
        <v>1.2817073170731708</v>
      </c>
      <c r="AQ42">
        <f t="shared" si="38"/>
        <v>0.8573127229488704</v>
      </c>
      <c r="AR42">
        <f t="shared" si="39"/>
        <v>1.1117717003567182</v>
      </c>
      <c r="AS42">
        <f t="shared" si="49"/>
        <v>0.8573127229488704</v>
      </c>
      <c r="AT42">
        <f t="shared" si="49"/>
        <v>0.91499085923217549</v>
      </c>
      <c r="AU42">
        <f t="shared" si="50"/>
        <v>0.2428454272089422</v>
      </c>
      <c r="AV42">
        <f t="shared" si="50"/>
        <v>-8.9452162060265072E-2</v>
      </c>
      <c r="AW42">
        <f t="shared" si="50"/>
        <v>0.10769802642018811</v>
      </c>
      <c r="AX42">
        <f t="shared" si="16"/>
        <v>1.8245864359923036E-2</v>
      </c>
      <c r="AY42">
        <f t="shared" si="17"/>
        <v>0.81569115815691162</v>
      </c>
      <c r="AZ42">
        <f t="shared" si="18"/>
        <v>0.6060894386298763</v>
      </c>
      <c r="BA42">
        <f t="shared" si="19"/>
        <v>0.77112299465240641</v>
      </c>
      <c r="BB42">
        <f t="shared" si="20"/>
        <v>1.2697302697302697</v>
      </c>
      <c r="BC42">
        <f t="shared" si="21"/>
        <v>1.3656462585034013</v>
      </c>
      <c r="BD42">
        <f t="shared" si="22"/>
        <v>1.6045801526717558</v>
      </c>
      <c r="BE42">
        <f t="shared" si="23"/>
        <v>1.4678178963893249</v>
      </c>
      <c r="BF42">
        <f t="shared" si="24"/>
        <v>1.3883495145631068</v>
      </c>
      <c r="BG42">
        <f t="shared" si="25"/>
        <v>1.1139455782312926</v>
      </c>
      <c r="BH42">
        <f t="shared" si="26"/>
        <v>0.97251908396946563</v>
      </c>
      <c r="BI42">
        <f t="shared" si="27"/>
        <v>1.1318681318681318</v>
      </c>
      <c r="BJ42">
        <f t="shared" si="28"/>
        <v>1.7628294036061027</v>
      </c>
      <c r="BK42">
        <f t="shared" si="41"/>
        <v>0</v>
      </c>
      <c r="BL42">
        <f t="shared" si="41"/>
        <v>0</v>
      </c>
      <c r="BM42">
        <f t="shared" si="42"/>
        <v>0</v>
      </c>
      <c r="BN42">
        <f t="shared" si="43"/>
        <v>0</v>
      </c>
      <c r="BO42">
        <f t="shared" si="29"/>
        <v>0</v>
      </c>
      <c r="BP42">
        <f t="shared" si="30"/>
        <v>1</v>
      </c>
      <c r="BQ42">
        <f t="shared" si="31"/>
        <v>0</v>
      </c>
      <c r="BR42">
        <f t="shared" si="44"/>
        <v>1</v>
      </c>
    </row>
    <row r="43" spans="1:70">
      <c r="A43" s="2" t="s">
        <v>41</v>
      </c>
      <c r="B43" s="2">
        <v>114</v>
      </c>
      <c r="C43" s="2">
        <v>135</v>
      </c>
      <c r="D43">
        <v>118</v>
      </c>
      <c r="E43" s="3">
        <v>104</v>
      </c>
      <c r="F43" s="3">
        <v>178</v>
      </c>
      <c r="G43" s="3">
        <v>287</v>
      </c>
      <c r="H43" s="3">
        <v>85</v>
      </c>
      <c r="I43" s="3">
        <v>122</v>
      </c>
      <c r="J43" s="3">
        <v>69</v>
      </c>
      <c r="K43" s="3">
        <v>143</v>
      </c>
      <c r="L43" s="3">
        <v>89</v>
      </c>
      <c r="M43" s="3">
        <v>138</v>
      </c>
      <c r="N43">
        <v>114</v>
      </c>
      <c r="O43" s="3">
        <v>218</v>
      </c>
      <c r="P43" s="3">
        <v>299</v>
      </c>
      <c r="Q43" s="3"/>
      <c r="R43">
        <f t="shared" si="32"/>
        <v>0.48995983935742971</v>
      </c>
      <c r="S43">
        <f t="shared" si="45"/>
        <v>0.27710843373493976</v>
      </c>
      <c r="T43">
        <f t="shared" si="45"/>
        <v>0.56521739130434778</v>
      </c>
      <c r="U43">
        <f t="shared" si="46"/>
        <v>0.35177865612648224</v>
      </c>
      <c r="V43">
        <f t="shared" si="46"/>
        <v>0.6216216216216216</v>
      </c>
      <c r="W43">
        <f t="shared" si="47"/>
        <v>0.51351351351351349</v>
      </c>
      <c r="X43">
        <f t="shared" si="47"/>
        <v>0.77304964539007093</v>
      </c>
      <c r="Y43">
        <f t="shared" si="33"/>
        <v>1.0602836879432624</v>
      </c>
      <c r="Z43">
        <f t="shared" si="3"/>
        <v>1.1842105263157894</v>
      </c>
      <c r="AA43">
        <f t="shared" si="4"/>
        <v>1.0350877192982457</v>
      </c>
      <c r="AB43">
        <f t="shared" si="5"/>
        <v>0.87407407407407411</v>
      </c>
      <c r="AC43">
        <f t="shared" si="6"/>
        <v>0.77037037037037037</v>
      </c>
      <c r="AD43">
        <f t="shared" si="48"/>
        <v>0.88135593220338981</v>
      </c>
      <c r="AE43">
        <f t="shared" si="48"/>
        <v>1.7115384615384615</v>
      </c>
      <c r="AF43">
        <f t="shared" si="8"/>
        <v>1.5084745762711864</v>
      </c>
      <c r="AG43">
        <f t="shared" si="9"/>
        <v>1.6123595505617978</v>
      </c>
      <c r="AH43">
        <f t="shared" si="10"/>
        <v>2.7596153846153846</v>
      </c>
      <c r="AI43">
        <f t="shared" si="11"/>
        <v>0.76706827309236947</v>
      </c>
      <c r="AJ43">
        <f t="shared" si="12"/>
        <v>0.91699604743083007</v>
      </c>
      <c r="AK43">
        <f t="shared" si="13"/>
        <v>1.1351351351351351</v>
      </c>
      <c r="AL43">
        <f t="shared" si="14"/>
        <v>1.8333333333333333</v>
      </c>
      <c r="AM43">
        <f t="shared" si="34"/>
        <v>0.27710843373493976</v>
      </c>
      <c r="AN43">
        <f t="shared" si="35"/>
        <v>0.48995983935742971</v>
      </c>
      <c r="AO43">
        <f t="shared" si="36"/>
        <v>0.35177865612648224</v>
      </c>
      <c r="AP43">
        <f t="shared" si="37"/>
        <v>0.56521739130434778</v>
      </c>
      <c r="AQ43">
        <f t="shared" si="38"/>
        <v>0.51351351351351349</v>
      </c>
      <c r="AR43">
        <f t="shared" si="39"/>
        <v>0.6216216216216216</v>
      </c>
      <c r="AS43">
        <f t="shared" si="49"/>
        <v>0.51351351351351349</v>
      </c>
      <c r="AT43">
        <f t="shared" si="49"/>
        <v>0.77304964539007093</v>
      </c>
      <c r="AU43">
        <f t="shared" si="50"/>
        <v>0.14992777433846061</v>
      </c>
      <c r="AV43">
        <f t="shared" si="50"/>
        <v>0.21813908770430501</v>
      </c>
      <c r="AW43">
        <f t="shared" si="50"/>
        <v>0.69819819819819817</v>
      </c>
      <c r="AX43">
        <f t="shared" si="16"/>
        <v>0.91633728590250318</v>
      </c>
      <c r="AY43">
        <f t="shared" si="17"/>
        <v>0.56557377049180324</v>
      </c>
      <c r="AZ43">
        <f t="shared" si="18"/>
        <v>0.6223776223776224</v>
      </c>
      <c r="BA43">
        <f t="shared" si="19"/>
        <v>0.82608695652173914</v>
      </c>
      <c r="BB43">
        <f t="shared" si="20"/>
        <v>1.371559633027523</v>
      </c>
      <c r="BC43">
        <f t="shared" si="21"/>
        <v>1.4352941176470588</v>
      </c>
      <c r="BD43">
        <f t="shared" si="22"/>
        <v>2.0724637681159419</v>
      </c>
      <c r="BE43">
        <f t="shared" si="23"/>
        <v>1.550561797752809</v>
      </c>
      <c r="BF43">
        <f t="shared" si="24"/>
        <v>1.9122807017543859</v>
      </c>
      <c r="BG43">
        <f t="shared" si="25"/>
        <v>0.81176470588235294</v>
      </c>
      <c r="BH43">
        <f t="shared" si="26"/>
        <v>1.2898550724637681</v>
      </c>
      <c r="BI43">
        <f t="shared" si="27"/>
        <v>1.2808988764044944</v>
      </c>
      <c r="BJ43">
        <f t="shared" si="28"/>
        <v>2.6228070175438596</v>
      </c>
      <c r="BK43">
        <f t="shared" si="41"/>
        <v>0</v>
      </c>
      <c r="BL43">
        <f t="shared" si="41"/>
        <v>0</v>
      </c>
      <c r="BM43">
        <f t="shared" si="42"/>
        <v>0</v>
      </c>
      <c r="BN43">
        <f t="shared" si="43"/>
        <v>0</v>
      </c>
      <c r="BO43">
        <f t="shared" si="29"/>
        <v>0</v>
      </c>
      <c r="BP43">
        <f t="shared" si="30"/>
        <v>1</v>
      </c>
      <c r="BQ43">
        <f t="shared" si="31"/>
        <v>1</v>
      </c>
      <c r="BR43">
        <f t="shared" si="44"/>
        <v>2</v>
      </c>
    </row>
    <row r="44" spans="1:70">
      <c r="A44" s="2" t="s">
        <v>42</v>
      </c>
      <c r="B44" s="2">
        <v>77</v>
      </c>
      <c r="C44" s="2">
        <v>75</v>
      </c>
      <c r="D44">
        <v>76</v>
      </c>
      <c r="E44" s="3">
        <v>89</v>
      </c>
      <c r="F44" s="3">
        <v>62</v>
      </c>
      <c r="G44" s="3">
        <v>54</v>
      </c>
      <c r="H44" s="3">
        <v>15</v>
      </c>
      <c r="I44" s="3">
        <v>25</v>
      </c>
      <c r="J44" s="3">
        <v>28</v>
      </c>
      <c r="K44" s="3">
        <v>35</v>
      </c>
      <c r="L44" s="3">
        <v>17</v>
      </c>
      <c r="M44" s="3">
        <v>55</v>
      </c>
      <c r="N44">
        <v>27</v>
      </c>
      <c r="O44" s="3">
        <v>38</v>
      </c>
      <c r="P44" s="3">
        <v>24</v>
      </c>
      <c r="Q44" s="3"/>
      <c r="R44">
        <f t="shared" si="32"/>
        <v>0.16447368421052633</v>
      </c>
      <c r="S44">
        <f t="shared" si="45"/>
        <v>0.18421052631578946</v>
      </c>
      <c r="T44">
        <f t="shared" si="45"/>
        <v>0.23178807947019867</v>
      </c>
      <c r="U44">
        <f t="shared" si="46"/>
        <v>0.11258278145695365</v>
      </c>
      <c r="V44">
        <f t="shared" si="46"/>
        <v>0.33333333333333331</v>
      </c>
      <c r="W44">
        <f t="shared" si="47"/>
        <v>0.16363636363636364</v>
      </c>
      <c r="X44">
        <f t="shared" si="47"/>
        <v>0.25165562913907286</v>
      </c>
      <c r="Y44">
        <f t="shared" si="33"/>
        <v>0.15894039735099338</v>
      </c>
      <c r="Z44">
        <f t="shared" si="3"/>
        <v>0.97402597402597402</v>
      </c>
      <c r="AA44">
        <f t="shared" si="4"/>
        <v>0.98701298701298701</v>
      </c>
      <c r="AB44">
        <f t="shared" si="5"/>
        <v>1.0133333333333334</v>
      </c>
      <c r="AC44">
        <f t="shared" si="6"/>
        <v>1.1866666666666668</v>
      </c>
      <c r="AD44">
        <f t="shared" si="48"/>
        <v>1.1710526315789473</v>
      </c>
      <c r="AE44">
        <f t="shared" si="48"/>
        <v>0.6966292134831461</v>
      </c>
      <c r="AF44">
        <f t="shared" si="8"/>
        <v>0.81578947368421051</v>
      </c>
      <c r="AG44">
        <f t="shared" si="9"/>
        <v>0.87096774193548387</v>
      </c>
      <c r="AH44">
        <f t="shared" si="10"/>
        <v>0.6067415730337079</v>
      </c>
      <c r="AI44">
        <f t="shared" si="11"/>
        <v>0.34868421052631576</v>
      </c>
      <c r="AJ44">
        <f t="shared" si="12"/>
        <v>0.3443708609271523</v>
      </c>
      <c r="AK44">
        <f t="shared" si="13"/>
        <v>0.49696969696969695</v>
      </c>
      <c r="AL44">
        <f t="shared" si="14"/>
        <v>0.41059602649006621</v>
      </c>
      <c r="AM44">
        <f t="shared" si="34"/>
        <v>0.18421052631578946</v>
      </c>
      <c r="AN44">
        <f t="shared" si="35"/>
        <v>0.16447368421052633</v>
      </c>
      <c r="AO44">
        <f t="shared" si="36"/>
        <v>0.11258278145695365</v>
      </c>
      <c r="AP44">
        <f t="shared" si="37"/>
        <v>0.23178807947019867</v>
      </c>
      <c r="AQ44">
        <f t="shared" si="38"/>
        <v>0.16363636363636364</v>
      </c>
      <c r="AR44">
        <f t="shared" si="39"/>
        <v>0.33333333333333331</v>
      </c>
      <c r="AS44">
        <f t="shared" si="49"/>
        <v>0.16363636363636364</v>
      </c>
      <c r="AT44">
        <f t="shared" si="49"/>
        <v>0.25165562913907286</v>
      </c>
      <c r="AU44">
        <f t="shared" si="50"/>
        <v>-4.3133495991634629E-3</v>
      </c>
      <c r="AV44">
        <f t="shared" si="50"/>
        <v>0.15259883604254465</v>
      </c>
      <c r="AW44">
        <f t="shared" si="50"/>
        <v>-8.6373670479630738E-2</v>
      </c>
      <c r="AX44">
        <f t="shared" si="16"/>
        <v>6.6225165562913912E-2</v>
      </c>
      <c r="AY44">
        <f t="shared" si="17"/>
        <v>1.1200000000000001</v>
      </c>
      <c r="AZ44">
        <f t="shared" si="18"/>
        <v>0.48571428571428571</v>
      </c>
      <c r="BA44">
        <f t="shared" si="19"/>
        <v>0.49090909090909091</v>
      </c>
      <c r="BB44">
        <f t="shared" si="20"/>
        <v>0.63157894736842102</v>
      </c>
      <c r="BC44">
        <f t="shared" si="21"/>
        <v>1.6666666666666667</v>
      </c>
      <c r="BD44">
        <f t="shared" si="22"/>
        <v>1.25</v>
      </c>
      <c r="BE44">
        <f t="shared" si="23"/>
        <v>3.2352941176470589</v>
      </c>
      <c r="BF44">
        <f t="shared" si="24"/>
        <v>1.4074074074074074</v>
      </c>
      <c r="BG44">
        <f t="shared" si="25"/>
        <v>1.8666666666666667</v>
      </c>
      <c r="BH44">
        <f t="shared" si="26"/>
        <v>0.6071428571428571</v>
      </c>
      <c r="BI44">
        <f t="shared" si="27"/>
        <v>1.588235294117647</v>
      </c>
      <c r="BJ44">
        <f t="shared" si="28"/>
        <v>0.88888888888888884</v>
      </c>
      <c r="BK44">
        <f t="shared" si="41"/>
        <v>0</v>
      </c>
      <c r="BL44">
        <f t="shared" si="41"/>
        <v>0</v>
      </c>
      <c r="BM44">
        <f t="shared" si="42"/>
        <v>0</v>
      </c>
      <c r="BN44">
        <f t="shared" si="43"/>
        <v>0</v>
      </c>
      <c r="BO44">
        <f t="shared" si="29"/>
        <v>1</v>
      </c>
      <c r="BP44">
        <f t="shared" si="30"/>
        <v>0</v>
      </c>
      <c r="BQ44">
        <f t="shared" si="31"/>
        <v>0</v>
      </c>
      <c r="BR44">
        <f t="shared" si="44"/>
        <v>1</v>
      </c>
    </row>
    <row r="45" spans="1:70">
      <c r="A45" s="2" t="s">
        <v>43</v>
      </c>
      <c r="B45" s="2">
        <v>116</v>
      </c>
      <c r="C45" s="2">
        <v>116</v>
      </c>
      <c r="D45">
        <v>94</v>
      </c>
      <c r="E45" s="3">
        <v>79</v>
      </c>
      <c r="F45" s="3">
        <v>100</v>
      </c>
      <c r="G45" s="3">
        <v>95</v>
      </c>
      <c r="H45" s="3">
        <v>243</v>
      </c>
      <c r="I45" s="3">
        <v>418</v>
      </c>
      <c r="J45" s="3">
        <v>58</v>
      </c>
      <c r="K45" s="3">
        <v>100</v>
      </c>
      <c r="L45" s="3">
        <v>76</v>
      </c>
      <c r="M45" s="3">
        <v>101</v>
      </c>
      <c r="N45">
        <v>60</v>
      </c>
      <c r="O45" s="3">
        <v>63</v>
      </c>
      <c r="P45" s="3">
        <v>73</v>
      </c>
      <c r="Q45" s="3"/>
      <c r="R45">
        <f t="shared" si="32"/>
        <v>1.8017241379310345</v>
      </c>
      <c r="S45">
        <f t="shared" si="45"/>
        <v>0.25</v>
      </c>
      <c r="T45">
        <f t="shared" si="45"/>
        <v>0.47619047619047616</v>
      </c>
      <c r="U45">
        <f t="shared" si="46"/>
        <v>0.3619047619047619</v>
      </c>
      <c r="V45">
        <f t="shared" si="46"/>
        <v>0.58381502890173409</v>
      </c>
      <c r="W45">
        <f t="shared" si="47"/>
        <v>0.34682080924855491</v>
      </c>
      <c r="X45">
        <f t="shared" si="47"/>
        <v>0.35195530726256985</v>
      </c>
      <c r="Y45">
        <f t="shared" si="33"/>
        <v>0.40782122905027934</v>
      </c>
      <c r="Z45">
        <f t="shared" si="3"/>
        <v>1</v>
      </c>
      <c r="AA45">
        <f t="shared" si="4"/>
        <v>0.81034482758620685</v>
      </c>
      <c r="AB45">
        <f t="shared" si="5"/>
        <v>0.81034482758620685</v>
      </c>
      <c r="AC45">
        <f t="shared" si="6"/>
        <v>0.68103448275862066</v>
      </c>
      <c r="AD45">
        <f t="shared" si="48"/>
        <v>0.84042553191489366</v>
      </c>
      <c r="AE45">
        <f t="shared" si="48"/>
        <v>1.2658227848101267</v>
      </c>
      <c r="AF45">
        <f t="shared" si="8"/>
        <v>1.0638297872340425</v>
      </c>
      <c r="AG45">
        <f t="shared" si="9"/>
        <v>0.95</v>
      </c>
      <c r="AH45">
        <f t="shared" si="10"/>
        <v>1.2025316455696202</v>
      </c>
      <c r="AI45">
        <f t="shared" si="11"/>
        <v>2.0517241379310347</v>
      </c>
      <c r="AJ45">
        <f t="shared" si="12"/>
        <v>0.83809523809523812</v>
      </c>
      <c r="AK45">
        <f t="shared" si="13"/>
        <v>0.93063583815028905</v>
      </c>
      <c r="AL45">
        <f t="shared" si="14"/>
        <v>0.75977653631284914</v>
      </c>
      <c r="AM45">
        <f t="shared" si="34"/>
        <v>0.25</v>
      </c>
      <c r="AN45">
        <f t="shared" si="35"/>
        <v>1.8017241379310345</v>
      </c>
      <c r="AO45">
        <f t="shared" si="36"/>
        <v>0.3619047619047619</v>
      </c>
      <c r="AP45">
        <f t="shared" si="37"/>
        <v>0.47619047619047616</v>
      </c>
      <c r="AQ45">
        <f t="shared" si="38"/>
        <v>0.34682080924855491</v>
      </c>
      <c r="AR45">
        <f t="shared" si="39"/>
        <v>0.58381502890173409</v>
      </c>
      <c r="AS45">
        <f t="shared" si="49"/>
        <v>0.34682080924855491</v>
      </c>
      <c r="AT45">
        <f t="shared" si="49"/>
        <v>0.35195530726256985</v>
      </c>
      <c r="AU45">
        <f t="shared" si="50"/>
        <v>-1.2136288998357965</v>
      </c>
      <c r="AV45">
        <f t="shared" si="50"/>
        <v>9.2540600055050937E-2</v>
      </c>
      <c r="AW45">
        <f t="shared" si="50"/>
        <v>-0.17085930183743991</v>
      </c>
      <c r="AX45">
        <f t="shared" si="16"/>
        <v>-7.8318701782388978E-2</v>
      </c>
      <c r="AY45">
        <f t="shared" si="17"/>
        <v>0.13875598086124402</v>
      </c>
      <c r="AZ45">
        <f t="shared" si="18"/>
        <v>0.76</v>
      </c>
      <c r="BA45">
        <f t="shared" si="19"/>
        <v>0.59405940594059403</v>
      </c>
      <c r="BB45">
        <f t="shared" si="20"/>
        <v>1.1587301587301588</v>
      </c>
      <c r="BC45">
        <f t="shared" si="21"/>
        <v>1.7201646090534979</v>
      </c>
      <c r="BD45">
        <f t="shared" si="22"/>
        <v>1.7241379310344827</v>
      </c>
      <c r="BE45">
        <f t="shared" si="23"/>
        <v>1.3289473684210527</v>
      </c>
      <c r="BF45">
        <f t="shared" si="24"/>
        <v>1.05</v>
      </c>
      <c r="BG45">
        <f t="shared" si="25"/>
        <v>0.23868312757201646</v>
      </c>
      <c r="BH45">
        <f t="shared" si="26"/>
        <v>1.3103448275862069</v>
      </c>
      <c r="BI45">
        <f t="shared" si="27"/>
        <v>0.78947368421052633</v>
      </c>
      <c r="BJ45">
        <f t="shared" si="28"/>
        <v>1.2166666666666666</v>
      </c>
      <c r="BK45">
        <f t="shared" si="41"/>
        <v>0</v>
      </c>
      <c r="BL45">
        <f t="shared" si="41"/>
        <v>0</v>
      </c>
      <c r="BM45">
        <f t="shared" si="42"/>
        <v>0</v>
      </c>
      <c r="BN45">
        <f t="shared" si="43"/>
        <v>0</v>
      </c>
      <c r="BO45">
        <f t="shared" si="29"/>
        <v>0</v>
      </c>
      <c r="BP45">
        <f t="shared" si="30"/>
        <v>1</v>
      </c>
      <c r="BQ45">
        <f t="shared" si="31"/>
        <v>0</v>
      </c>
      <c r="BR45">
        <f t="shared" si="44"/>
        <v>1</v>
      </c>
    </row>
    <row r="46" spans="1:70">
      <c r="A46" s="2" t="s">
        <v>44</v>
      </c>
      <c r="B46" s="2">
        <v>63</v>
      </c>
      <c r="C46" s="2">
        <v>65</v>
      </c>
      <c r="D46">
        <v>48</v>
      </c>
      <c r="E46" s="3">
        <v>55</v>
      </c>
      <c r="F46" s="3">
        <v>65</v>
      </c>
      <c r="G46" s="3">
        <v>60</v>
      </c>
      <c r="H46" s="3">
        <v>113</v>
      </c>
      <c r="I46" s="3">
        <v>154</v>
      </c>
      <c r="J46" s="3">
        <v>108</v>
      </c>
      <c r="K46" s="3">
        <v>146</v>
      </c>
      <c r="L46" s="3">
        <v>87</v>
      </c>
      <c r="M46" s="3">
        <v>103</v>
      </c>
      <c r="N46">
        <v>74</v>
      </c>
      <c r="O46" s="3">
        <v>123</v>
      </c>
      <c r="P46" s="3">
        <v>138</v>
      </c>
      <c r="Q46" s="3"/>
      <c r="R46">
        <f t="shared" si="32"/>
        <v>1.203125</v>
      </c>
      <c r="S46">
        <f t="shared" si="45"/>
        <v>0.84375</v>
      </c>
      <c r="T46">
        <f t="shared" si="45"/>
        <v>1.2920353982300885</v>
      </c>
      <c r="U46">
        <f t="shared" si="46"/>
        <v>0.76991150442477874</v>
      </c>
      <c r="V46">
        <f t="shared" si="46"/>
        <v>1</v>
      </c>
      <c r="W46">
        <f t="shared" si="47"/>
        <v>0.71844660194174759</v>
      </c>
      <c r="X46">
        <f t="shared" si="47"/>
        <v>1.0249999999999999</v>
      </c>
      <c r="Y46">
        <f t="shared" si="33"/>
        <v>1.1499999999999999</v>
      </c>
      <c r="Z46">
        <f t="shared" si="3"/>
        <v>1.0317460317460319</v>
      </c>
      <c r="AA46">
        <f t="shared" si="4"/>
        <v>0.76190476190476186</v>
      </c>
      <c r="AB46">
        <f t="shared" si="5"/>
        <v>0.7384615384615385</v>
      </c>
      <c r="AC46">
        <f t="shared" si="6"/>
        <v>0.84615384615384615</v>
      </c>
      <c r="AD46">
        <f t="shared" si="48"/>
        <v>1.1458333333333333</v>
      </c>
      <c r="AE46">
        <f t="shared" si="48"/>
        <v>1.1818181818181819</v>
      </c>
      <c r="AF46">
        <f t="shared" si="8"/>
        <v>1.3541666666666667</v>
      </c>
      <c r="AG46">
        <f t="shared" si="9"/>
        <v>0.92307692307692313</v>
      </c>
      <c r="AH46">
        <f t="shared" si="10"/>
        <v>1.0909090909090908</v>
      </c>
      <c r="AI46">
        <f t="shared" si="11"/>
        <v>2.046875</v>
      </c>
      <c r="AJ46">
        <f t="shared" si="12"/>
        <v>2.0619469026548671</v>
      </c>
      <c r="AK46">
        <f t="shared" si="13"/>
        <v>1.7184466019417475</v>
      </c>
      <c r="AL46">
        <f t="shared" si="14"/>
        <v>2.1749999999999998</v>
      </c>
      <c r="AM46">
        <f t="shared" si="34"/>
        <v>0.84375</v>
      </c>
      <c r="AN46">
        <f t="shared" si="35"/>
        <v>1.203125</v>
      </c>
      <c r="AO46">
        <f t="shared" si="36"/>
        <v>0.76991150442477874</v>
      </c>
      <c r="AP46">
        <f t="shared" si="37"/>
        <v>1.2920353982300885</v>
      </c>
      <c r="AQ46">
        <f t="shared" si="38"/>
        <v>0.71844660194174759</v>
      </c>
      <c r="AR46">
        <f t="shared" si="39"/>
        <v>1</v>
      </c>
      <c r="AS46">
        <f t="shared" si="49"/>
        <v>0.71844660194174759</v>
      </c>
      <c r="AT46">
        <f t="shared" si="49"/>
        <v>1.0249999999999999</v>
      </c>
      <c r="AU46">
        <f t="shared" si="50"/>
        <v>1.5071902654867131E-2</v>
      </c>
      <c r="AV46">
        <f t="shared" si="50"/>
        <v>-0.34350030071311966</v>
      </c>
      <c r="AW46">
        <f t="shared" si="50"/>
        <v>0.45655339805825235</v>
      </c>
      <c r="AX46">
        <f t="shared" si="16"/>
        <v>0.11305309734513269</v>
      </c>
      <c r="AY46">
        <f t="shared" si="17"/>
        <v>0.70129870129870131</v>
      </c>
      <c r="AZ46">
        <f t="shared" si="18"/>
        <v>0.59589041095890416</v>
      </c>
      <c r="BA46">
        <f t="shared" si="19"/>
        <v>0.71844660194174759</v>
      </c>
      <c r="BB46">
        <f t="shared" si="20"/>
        <v>1.1219512195121952</v>
      </c>
      <c r="BC46">
        <f t="shared" si="21"/>
        <v>1.3628318584070795</v>
      </c>
      <c r="BD46">
        <f t="shared" si="22"/>
        <v>1.3518518518518519</v>
      </c>
      <c r="BE46">
        <f t="shared" si="23"/>
        <v>1.1839080459770115</v>
      </c>
      <c r="BF46">
        <f t="shared" si="24"/>
        <v>1.6621621621621621</v>
      </c>
      <c r="BG46">
        <f t="shared" si="25"/>
        <v>0.95575221238938057</v>
      </c>
      <c r="BH46">
        <f t="shared" si="26"/>
        <v>0.80555555555555558</v>
      </c>
      <c r="BI46">
        <f t="shared" si="27"/>
        <v>0.85057471264367812</v>
      </c>
      <c r="BJ46">
        <f t="shared" si="28"/>
        <v>1.8648648648648649</v>
      </c>
      <c r="BK46">
        <f t="shared" si="41"/>
        <v>0</v>
      </c>
      <c r="BL46">
        <f t="shared" si="41"/>
        <v>0</v>
      </c>
      <c r="BM46">
        <f t="shared" si="42"/>
        <v>0</v>
      </c>
      <c r="BN46">
        <f t="shared" si="43"/>
        <v>0</v>
      </c>
      <c r="BO46">
        <f t="shared" si="29"/>
        <v>1</v>
      </c>
      <c r="BP46">
        <f t="shared" si="30"/>
        <v>1</v>
      </c>
      <c r="BQ46">
        <f t="shared" si="31"/>
        <v>0</v>
      </c>
      <c r="BR46">
        <f t="shared" si="44"/>
        <v>2</v>
      </c>
    </row>
    <row r="47" spans="1:70">
      <c r="A47" s="2" t="s">
        <v>45</v>
      </c>
      <c r="B47" s="2">
        <v>61</v>
      </c>
      <c r="C47" s="2">
        <v>69</v>
      </c>
      <c r="D47">
        <v>54</v>
      </c>
      <c r="E47" s="3">
        <v>54</v>
      </c>
      <c r="F47" s="3">
        <v>41</v>
      </c>
      <c r="G47" s="3">
        <v>42</v>
      </c>
      <c r="H47" s="3">
        <v>36</v>
      </c>
      <c r="I47" s="3">
        <v>47</v>
      </c>
      <c r="J47" s="3">
        <v>55</v>
      </c>
      <c r="K47" s="3">
        <v>49</v>
      </c>
      <c r="L47" s="3">
        <v>39</v>
      </c>
      <c r="M47" s="3">
        <v>61</v>
      </c>
      <c r="N47">
        <v>37</v>
      </c>
      <c r="O47" s="3">
        <v>71</v>
      </c>
      <c r="P47" s="3">
        <v>46</v>
      </c>
      <c r="Q47" s="3"/>
      <c r="R47">
        <f t="shared" si="32"/>
        <v>0.36153846153846153</v>
      </c>
      <c r="S47">
        <f t="shared" si="45"/>
        <v>0.42307692307692307</v>
      </c>
      <c r="T47">
        <f t="shared" si="45"/>
        <v>0.3983739837398374</v>
      </c>
      <c r="U47">
        <f t="shared" si="46"/>
        <v>0.31707317073170732</v>
      </c>
      <c r="V47">
        <f t="shared" si="46"/>
        <v>0.56481481481481477</v>
      </c>
      <c r="W47">
        <f t="shared" si="47"/>
        <v>0.34259259259259262</v>
      </c>
      <c r="X47">
        <f t="shared" si="47"/>
        <v>0.74736842105263157</v>
      </c>
      <c r="Y47">
        <f t="shared" si="33"/>
        <v>0.48421052631578948</v>
      </c>
      <c r="Z47">
        <f t="shared" si="3"/>
        <v>1.1311475409836065</v>
      </c>
      <c r="AA47">
        <f t="shared" si="4"/>
        <v>0.88524590163934425</v>
      </c>
      <c r="AB47">
        <f t="shared" si="5"/>
        <v>0.78260869565217395</v>
      </c>
      <c r="AC47">
        <f t="shared" si="6"/>
        <v>0.78260869565217395</v>
      </c>
      <c r="AD47">
        <f t="shared" si="48"/>
        <v>1</v>
      </c>
      <c r="AE47">
        <f t="shared" si="48"/>
        <v>0.7592592592592593</v>
      </c>
      <c r="AF47">
        <f t="shared" si="8"/>
        <v>0.7592592592592593</v>
      </c>
      <c r="AG47">
        <f t="shared" si="9"/>
        <v>1.024390243902439</v>
      </c>
      <c r="AH47">
        <f t="shared" si="10"/>
        <v>0.77777777777777779</v>
      </c>
      <c r="AI47">
        <f t="shared" si="11"/>
        <v>0.7846153846153846</v>
      </c>
      <c r="AJ47">
        <f t="shared" si="12"/>
        <v>0.71544715447154472</v>
      </c>
      <c r="AK47">
        <f t="shared" si="13"/>
        <v>0.90740740740740744</v>
      </c>
      <c r="AL47">
        <f t="shared" si="14"/>
        <v>1.2315789473684211</v>
      </c>
      <c r="AM47">
        <f t="shared" si="34"/>
        <v>0.42307692307692307</v>
      </c>
      <c r="AN47">
        <f t="shared" si="35"/>
        <v>0.36153846153846153</v>
      </c>
      <c r="AO47">
        <f t="shared" si="36"/>
        <v>0.31707317073170732</v>
      </c>
      <c r="AP47">
        <f t="shared" si="37"/>
        <v>0.3983739837398374</v>
      </c>
      <c r="AQ47">
        <f t="shared" si="38"/>
        <v>0.34259259259259262</v>
      </c>
      <c r="AR47">
        <f t="shared" si="39"/>
        <v>0.56481481481481477</v>
      </c>
      <c r="AS47">
        <f t="shared" si="49"/>
        <v>0.34259259259259262</v>
      </c>
      <c r="AT47">
        <f t="shared" si="49"/>
        <v>0.74736842105263157</v>
      </c>
      <c r="AU47">
        <f t="shared" si="50"/>
        <v>-6.9168230143839882E-2</v>
      </c>
      <c r="AV47">
        <f t="shared" si="50"/>
        <v>0.19196025293586272</v>
      </c>
      <c r="AW47">
        <f t="shared" si="50"/>
        <v>0.32417153996101367</v>
      </c>
      <c r="AX47">
        <f t="shared" si="16"/>
        <v>0.51613179289687638</v>
      </c>
      <c r="AY47">
        <f t="shared" si="17"/>
        <v>1.1702127659574468</v>
      </c>
      <c r="AZ47">
        <f t="shared" si="18"/>
        <v>0.79591836734693877</v>
      </c>
      <c r="BA47">
        <f t="shared" si="19"/>
        <v>0.60655737704918034</v>
      </c>
      <c r="BB47">
        <f t="shared" si="20"/>
        <v>0.647887323943662</v>
      </c>
      <c r="BC47">
        <f t="shared" si="21"/>
        <v>1.3055555555555556</v>
      </c>
      <c r="BD47">
        <f t="shared" si="22"/>
        <v>0.89090909090909087</v>
      </c>
      <c r="BE47">
        <f t="shared" si="23"/>
        <v>1.5641025641025641</v>
      </c>
      <c r="BF47">
        <f t="shared" si="24"/>
        <v>1.9189189189189189</v>
      </c>
      <c r="BG47">
        <f t="shared" si="25"/>
        <v>1.5277777777777777</v>
      </c>
      <c r="BH47">
        <f t="shared" si="26"/>
        <v>0.70909090909090911</v>
      </c>
      <c r="BI47">
        <f t="shared" si="27"/>
        <v>0.94871794871794868</v>
      </c>
      <c r="BJ47">
        <f t="shared" si="28"/>
        <v>1.2432432432432432</v>
      </c>
      <c r="BK47">
        <f t="shared" si="41"/>
        <v>0</v>
      </c>
      <c r="BL47">
        <f t="shared" si="41"/>
        <v>0</v>
      </c>
      <c r="BM47">
        <f t="shared" si="42"/>
        <v>0</v>
      </c>
      <c r="BN47">
        <f t="shared" si="43"/>
        <v>0</v>
      </c>
      <c r="BO47">
        <f t="shared" si="29"/>
        <v>0</v>
      </c>
      <c r="BP47">
        <f t="shared" si="30"/>
        <v>0</v>
      </c>
      <c r="BQ47">
        <f t="shared" si="31"/>
        <v>0</v>
      </c>
      <c r="BR47">
        <f t="shared" si="44"/>
        <v>0</v>
      </c>
    </row>
    <row r="48" spans="1:70">
      <c r="A48" s="2" t="s">
        <v>46</v>
      </c>
      <c r="B48" s="2">
        <v>58</v>
      </c>
      <c r="C48" s="2">
        <v>55</v>
      </c>
      <c r="D48">
        <v>53</v>
      </c>
      <c r="E48" s="3">
        <v>51</v>
      </c>
      <c r="F48" s="3">
        <v>40</v>
      </c>
      <c r="G48" s="3">
        <v>54</v>
      </c>
      <c r="H48" s="3">
        <v>89</v>
      </c>
      <c r="I48" s="3">
        <v>107</v>
      </c>
      <c r="J48" s="3">
        <v>60</v>
      </c>
      <c r="K48" s="3">
        <v>27</v>
      </c>
      <c r="L48" s="3">
        <v>72</v>
      </c>
      <c r="M48" s="3">
        <v>102</v>
      </c>
      <c r="N48">
        <v>55</v>
      </c>
      <c r="O48" s="3">
        <v>81</v>
      </c>
      <c r="P48" s="3">
        <v>101</v>
      </c>
      <c r="Q48" s="3"/>
      <c r="R48">
        <f t="shared" si="32"/>
        <v>0.94690265486725667</v>
      </c>
      <c r="S48">
        <f t="shared" si="45"/>
        <v>0.53097345132743368</v>
      </c>
      <c r="T48">
        <f t="shared" si="45"/>
        <v>0.25</v>
      </c>
      <c r="U48">
        <f t="shared" si="46"/>
        <v>0.66666666666666663</v>
      </c>
      <c r="V48">
        <f t="shared" si="46"/>
        <v>0.98076923076923073</v>
      </c>
      <c r="W48">
        <f t="shared" si="47"/>
        <v>0.52884615384615385</v>
      </c>
      <c r="X48">
        <f t="shared" si="47"/>
        <v>0.89010989010989006</v>
      </c>
      <c r="Y48">
        <f t="shared" si="33"/>
        <v>1.1098901098901099</v>
      </c>
      <c r="Z48">
        <f t="shared" si="3"/>
        <v>0.94827586206896552</v>
      </c>
      <c r="AA48">
        <f t="shared" si="4"/>
        <v>0.91379310344827591</v>
      </c>
      <c r="AB48">
        <f t="shared" si="5"/>
        <v>0.96363636363636362</v>
      </c>
      <c r="AC48">
        <f t="shared" si="6"/>
        <v>0.92727272727272725</v>
      </c>
      <c r="AD48">
        <f t="shared" si="48"/>
        <v>0.96226415094339623</v>
      </c>
      <c r="AE48">
        <f t="shared" si="48"/>
        <v>0.78431372549019607</v>
      </c>
      <c r="AF48">
        <f t="shared" si="8"/>
        <v>0.75471698113207553</v>
      </c>
      <c r="AG48">
        <f t="shared" si="9"/>
        <v>1.35</v>
      </c>
      <c r="AH48">
        <f t="shared" si="10"/>
        <v>1.0588235294117647</v>
      </c>
      <c r="AI48">
        <f t="shared" si="11"/>
        <v>1.4778761061946903</v>
      </c>
      <c r="AJ48">
        <f t="shared" si="12"/>
        <v>0.91666666666666663</v>
      </c>
      <c r="AK48">
        <f t="shared" si="13"/>
        <v>1.5096153846153846</v>
      </c>
      <c r="AL48">
        <f t="shared" si="14"/>
        <v>2</v>
      </c>
      <c r="AM48">
        <f t="shared" si="34"/>
        <v>0.53097345132743368</v>
      </c>
      <c r="AN48">
        <f t="shared" si="35"/>
        <v>0.94690265486725667</v>
      </c>
      <c r="AO48">
        <f t="shared" si="36"/>
        <v>0.66666666666666663</v>
      </c>
      <c r="AP48">
        <f t="shared" si="37"/>
        <v>0.25</v>
      </c>
      <c r="AQ48">
        <f t="shared" si="38"/>
        <v>0.52884615384615385</v>
      </c>
      <c r="AR48">
        <f t="shared" si="39"/>
        <v>0.98076923076923073</v>
      </c>
      <c r="AS48">
        <f t="shared" si="49"/>
        <v>0.52884615384615385</v>
      </c>
      <c r="AT48">
        <f t="shared" si="49"/>
        <v>0.89010989010989006</v>
      </c>
      <c r="AU48">
        <f t="shared" si="50"/>
        <v>-0.56120943952802371</v>
      </c>
      <c r="AV48">
        <f t="shared" si="50"/>
        <v>0.59294871794871795</v>
      </c>
      <c r="AW48">
        <f t="shared" si="50"/>
        <v>0.49038461538461542</v>
      </c>
      <c r="AX48">
        <f t="shared" si="16"/>
        <v>1.0833333333333335</v>
      </c>
      <c r="AY48">
        <f t="shared" si="17"/>
        <v>0.56074766355140182</v>
      </c>
      <c r="AZ48">
        <f t="shared" si="18"/>
        <v>2.6666666666666665</v>
      </c>
      <c r="BA48">
        <f t="shared" si="19"/>
        <v>0.53921568627450978</v>
      </c>
      <c r="BB48">
        <f t="shared" si="20"/>
        <v>1.2469135802469136</v>
      </c>
      <c r="BC48">
        <f t="shared" si="21"/>
        <v>1.202247191011236</v>
      </c>
      <c r="BD48">
        <f t="shared" si="22"/>
        <v>0.45</v>
      </c>
      <c r="BE48">
        <f t="shared" si="23"/>
        <v>1.4166666666666667</v>
      </c>
      <c r="BF48">
        <f t="shared" si="24"/>
        <v>1.4727272727272727</v>
      </c>
      <c r="BG48">
        <f t="shared" si="25"/>
        <v>0.6741573033707865</v>
      </c>
      <c r="BH48">
        <f t="shared" si="26"/>
        <v>1.2</v>
      </c>
      <c r="BI48">
        <f t="shared" si="27"/>
        <v>0.76388888888888884</v>
      </c>
      <c r="BJ48">
        <f t="shared" si="28"/>
        <v>1.8363636363636364</v>
      </c>
      <c r="BK48">
        <f t="shared" si="41"/>
        <v>0</v>
      </c>
      <c r="BL48">
        <f t="shared" si="41"/>
        <v>0</v>
      </c>
      <c r="BM48">
        <f t="shared" si="42"/>
        <v>0</v>
      </c>
      <c r="BN48">
        <f t="shared" si="43"/>
        <v>0</v>
      </c>
      <c r="BO48">
        <f t="shared" si="29"/>
        <v>0</v>
      </c>
      <c r="BP48">
        <f t="shared" si="30"/>
        <v>0</v>
      </c>
      <c r="BQ48">
        <f t="shared" si="31"/>
        <v>1</v>
      </c>
      <c r="BR48">
        <f t="shared" si="44"/>
        <v>1</v>
      </c>
    </row>
    <row r="49" spans="1:70">
      <c r="A49" s="2" t="s">
        <v>47</v>
      </c>
      <c r="B49" s="2">
        <v>33</v>
      </c>
      <c r="C49" s="2">
        <v>52</v>
      </c>
      <c r="D49">
        <v>36</v>
      </c>
      <c r="E49" s="3">
        <v>40</v>
      </c>
      <c r="F49" s="3">
        <v>50</v>
      </c>
      <c r="G49" s="3">
        <v>66</v>
      </c>
      <c r="H49" s="3">
        <v>33</v>
      </c>
      <c r="I49" s="3">
        <v>85</v>
      </c>
      <c r="J49" s="3">
        <v>6</v>
      </c>
      <c r="K49" s="3">
        <v>117</v>
      </c>
      <c r="L49" s="3">
        <v>29</v>
      </c>
      <c r="M49" s="3">
        <v>81</v>
      </c>
      <c r="N49">
        <v>35</v>
      </c>
      <c r="O49" s="3">
        <v>68</v>
      </c>
      <c r="P49" s="3">
        <v>74</v>
      </c>
      <c r="Q49" s="3"/>
      <c r="R49">
        <f t="shared" si="32"/>
        <v>1</v>
      </c>
      <c r="S49">
        <f t="shared" si="45"/>
        <v>7.0588235294117646E-2</v>
      </c>
      <c r="T49">
        <f t="shared" si="45"/>
        <v>1.3295454545454546</v>
      </c>
      <c r="U49">
        <f t="shared" si="46"/>
        <v>0.32954545454545453</v>
      </c>
      <c r="V49">
        <f t="shared" si="46"/>
        <v>1.0657894736842106</v>
      </c>
      <c r="W49">
        <f t="shared" si="47"/>
        <v>0.46052631578947367</v>
      </c>
      <c r="X49">
        <f t="shared" si="47"/>
        <v>0.75555555555555554</v>
      </c>
      <c r="Y49">
        <f t="shared" si="33"/>
        <v>0.82222222222222219</v>
      </c>
      <c r="Z49">
        <f t="shared" si="3"/>
        <v>1.5757575757575757</v>
      </c>
      <c r="AA49">
        <f t="shared" si="4"/>
        <v>1.0909090909090908</v>
      </c>
      <c r="AB49">
        <f t="shared" si="5"/>
        <v>0.69230769230769229</v>
      </c>
      <c r="AC49">
        <f t="shared" si="6"/>
        <v>0.76923076923076927</v>
      </c>
      <c r="AD49">
        <f t="shared" si="48"/>
        <v>1.1111111111111112</v>
      </c>
      <c r="AE49">
        <f t="shared" si="48"/>
        <v>1.25</v>
      </c>
      <c r="AF49">
        <f t="shared" si="8"/>
        <v>1.3888888888888888</v>
      </c>
      <c r="AG49">
        <f t="shared" si="9"/>
        <v>1.32</v>
      </c>
      <c r="AH49">
        <f t="shared" si="10"/>
        <v>1.65</v>
      </c>
      <c r="AI49">
        <f t="shared" si="11"/>
        <v>1.0705882352941176</v>
      </c>
      <c r="AJ49">
        <f t="shared" si="12"/>
        <v>1.6590909090909092</v>
      </c>
      <c r="AK49">
        <f t="shared" si="13"/>
        <v>1.5263157894736843</v>
      </c>
      <c r="AL49">
        <f t="shared" si="14"/>
        <v>1.5777777777777777</v>
      </c>
      <c r="AM49">
        <f t="shared" si="34"/>
        <v>7.0588235294117646E-2</v>
      </c>
      <c r="AN49">
        <f t="shared" si="35"/>
        <v>1</v>
      </c>
      <c r="AO49">
        <f t="shared" si="36"/>
        <v>0.32954545454545453</v>
      </c>
      <c r="AP49">
        <f t="shared" si="37"/>
        <v>1.3295454545454546</v>
      </c>
      <c r="AQ49">
        <f t="shared" si="38"/>
        <v>0.46052631578947367</v>
      </c>
      <c r="AR49">
        <f t="shared" si="39"/>
        <v>1.0657894736842106</v>
      </c>
      <c r="AS49">
        <f t="shared" si="49"/>
        <v>0.46052631578947367</v>
      </c>
      <c r="AT49">
        <f t="shared" si="49"/>
        <v>0.75555555555555554</v>
      </c>
      <c r="AU49">
        <f t="shared" si="50"/>
        <v>0.58850267379679155</v>
      </c>
      <c r="AV49">
        <f t="shared" si="50"/>
        <v>-0.13277511961722488</v>
      </c>
      <c r="AW49">
        <f t="shared" si="50"/>
        <v>5.1461988304093431E-2</v>
      </c>
      <c r="AX49">
        <f t="shared" si="16"/>
        <v>-8.1313131313131448E-2</v>
      </c>
      <c r="AY49">
        <f t="shared" si="17"/>
        <v>7.0588235294117646E-2</v>
      </c>
      <c r="AZ49">
        <f t="shared" si="18"/>
        <v>0.24786324786324787</v>
      </c>
      <c r="BA49">
        <f t="shared" si="19"/>
        <v>0.43209876543209874</v>
      </c>
      <c r="BB49">
        <f t="shared" si="20"/>
        <v>1.088235294117647</v>
      </c>
      <c r="BC49">
        <f t="shared" si="21"/>
        <v>2.5757575757575757</v>
      </c>
      <c r="BD49">
        <f t="shared" si="22"/>
        <v>19.5</v>
      </c>
      <c r="BE49">
        <f t="shared" si="23"/>
        <v>2.7931034482758621</v>
      </c>
      <c r="BF49">
        <f t="shared" si="24"/>
        <v>1.9428571428571428</v>
      </c>
      <c r="BG49">
        <f t="shared" si="25"/>
        <v>0.18181818181818182</v>
      </c>
      <c r="BH49">
        <f t="shared" si="26"/>
        <v>4.833333333333333</v>
      </c>
      <c r="BI49">
        <f t="shared" si="27"/>
        <v>1.2068965517241379</v>
      </c>
      <c r="BJ49">
        <f t="shared" si="28"/>
        <v>2.1142857142857143</v>
      </c>
      <c r="BK49">
        <f t="shared" si="41"/>
        <v>0</v>
      </c>
      <c r="BL49">
        <f t="shared" si="41"/>
        <v>0</v>
      </c>
      <c r="BM49">
        <f t="shared" si="42"/>
        <v>0</v>
      </c>
      <c r="BN49">
        <f t="shared" si="43"/>
        <v>0</v>
      </c>
      <c r="BO49">
        <f t="shared" si="29"/>
        <v>1</v>
      </c>
      <c r="BP49">
        <f t="shared" si="30"/>
        <v>1</v>
      </c>
      <c r="BQ49">
        <f t="shared" si="31"/>
        <v>1</v>
      </c>
      <c r="BR49">
        <f t="shared" si="44"/>
        <v>3</v>
      </c>
    </row>
    <row r="50" spans="1:70">
      <c r="A50" s="2" t="s">
        <v>48</v>
      </c>
      <c r="B50" s="2">
        <v>44</v>
      </c>
      <c r="C50" s="2">
        <v>48</v>
      </c>
      <c r="D50">
        <v>48</v>
      </c>
      <c r="E50" s="3">
        <v>48</v>
      </c>
      <c r="F50" s="3">
        <v>49</v>
      </c>
      <c r="G50" s="3">
        <v>53</v>
      </c>
      <c r="H50" s="3">
        <v>26</v>
      </c>
      <c r="I50" s="3">
        <v>42</v>
      </c>
      <c r="J50" s="3">
        <v>43</v>
      </c>
      <c r="K50" s="3">
        <v>83</v>
      </c>
      <c r="L50" s="3">
        <v>17</v>
      </c>
      <c r="M50" s="3">
        <v>41</v>
      </c>
      <c r="N50">
        <v>36</v>
      </c>
      <c r="O50" s="3">
        <v>64</v>
      </c>
      <c r="P50" s="3">
        <v>42</v>
      </c>
      <c r="Q50" s="3"/>
      <c r="R50">
        <f t="shared" si="32"/>
        <v>0.45652173913043476</v>
      </c>
      <c r="S50">
        <f t="shared" si="45"/>
        <v>0.46739130434782611</v>
      </c>
      <c r="T50">
        <f t="shared" si="45"/>
        <v>0.86458333333333337</v>
      </c>
      <c r="U50">
        <f t="shared" si="46"/>
        <v>0.17708333333333334</v>
      </c>
      <c r="V50">
        <f t="shared" si="46"/>
        <v>0.42708333333333331</v>
      </c>
      <c r="W50">
        <f t="shared" si="47"/>
        <v>0.375</v>
      </c>
      <c r="X50">
        <f t="shared" si="47"/>
        <v>0.65979381443298968</v>
      </c>
      <c r="Y50">
        <f t="shared" si="33"/>
        <v>0.4329896907216495</v>
      </c>
      <c r="Z50">
        <f t="shared" si="3"/>
        <v>1.0909090909090908</v>
      </c>
      <c r="AA50">
        <f t="shared" si="4"/>
        <v>1.0909090909090908</v>
      </c>
      <c r="AB50">
        <f t="shared" si="5"/>
        <v>1</v>
      </c>
      <c r="AC50">
        <f t="shared" si="6"/>
        <v>1</v>
      </c>
      <c r="AD50">
        <f t="shared" si="48"/>
        <v>1</v>
      </c>
      <c r="AE50">
        <f t="shared" si="48"/>
        <v>1.0208333333333333</v>
      </c>
      <c r="AF50">
        <f t="shared" si="8"/>
        <v>1.0208333333333333</v>
      </c>
      <c r="AG50">
        <f t="shared" si="9"/>
        <v>1.0816326530612246</v>
      </c>
      <c r="AH50">
        <f t="shared" si="10"/>
        <v>1.1041666666666667</v>
      </c>
      <c r="AI50">
        <f t="shared" si="11"/>
        <v>0.92391304347826086</v>
      </c>
      <c r="AJ50">
        <f t="shared" si="12"/>
        <v>1.0416666666666667</v>
      </c>
      <c r="AK50">
        <f t="shared" si="13"/>
        <v>0.80208333333333337</v>
      </c>
      <c r="AL50">
        <f t="shared" si="14"/>
        <v>1.0927835051546391</v>
      </c>
      <c r="AM50">
        <f t="shared" si="34"/>
        <v>0.46739130434782611</v>
      </c>
      <c r="AN50">
        <f t="shared" si="35"/>
        <v>0.45652173913043476</v>
      </c>
      <c r="AO50">
        <f t="shared" si="36"/>
        <v>0.17708333333333334</v>
      </c>
      <c r="AP50">
        <f t="shared" si="37"/>
        <v>0.86458333333333337</v>
      </c>
      <c r="AQ50">
        <f t="shared" si="38"/>
        <v>0.375</v>
      </c>
      <c r="AR50">
        <f t="shared" si="39"/>
        <v>0.42708333333333331</v>
      </c>
      <c r="AS50">
        <f t="shared" si="49"/>
        <v>0.375</v>
      </c>
      <c r="AT50">
        <f t="shared" si="49"/>
        <v>0.65979381443298968</v>
      </c>
      <c r="AU50">
        <f t="shared" si="50"/>
        <v>0.11775362318840588</v>
      </c>
      <c r="AV50">
        <f t="shared" si="50"/>
        <v>-0.23958333333333337</v>
      </c>
      <c r="AW50">
        <f t="shared" si="50"/>
        <v>0.2907001718213057</v>
      </c>
      <c r="AX50">
        <f t="shared" si="16"/>
        <v>5.1116838487972327E-2</v>
      </c>
      <c r="AY50">
        <f t="shared" si="17"/>
        <v>1.0238095238095237</v>
      </c>
      <c r="AZ50">
        <f t="shared" si="18"/>
        <v>0.20481927710843373</v>
      </c>
      <c r="BA50">
        <f t="shared" si="19"/>
        <v>0.87804878048780488</v>
      </c>
      <c r="BB50">
        <f t="shared" si="20"/>
        <v>0.65625</v>
      </c>
      <c r="BC50">
        <f t="shared" si="21"/>
        <v>1.6153846153846154</v>
      </c>
      <c r="BD50">
        <f t="shared" si="22"/>
        <v>1.930232558139535</v>
      </c>
      <c r="BE50">
        <f t="shared" si="23"/>
        <v>2.4117647058823528</v>
      </c>
      <c r="BF50">
        <f t="shared" si="24"/>
        <v>1.7777777777777777</v>
      </c>
      <c r="BG50">
        <f t="shared" si="25"/>
        <v>1.6538461538461537</v>
      </c>
      <c r="BH50">
        <f t="shared" si="26"/>
        <v>0.39534883720930231</v>
      </c>
      <c r="BI50">
        <f t="shared" si="27"/>
        <v>2.1176470588235294</v>
      </c>
      <c r="BJ50">
        <f t="shared" si="28"/>
        <v>1.1666666666666667</v>
      </c>
      <c r="BK50">
        <f t="shared" si="41"/>
        <v>0</v>
      </c>
      <c r="BL50">
        <f t="shared" si="41"/>
        <v>0</v>
      </c>
      <c r="BM50">
        <f t="shared" si="42"/>
        <v>0</v>
      </c>
      <c r="BN50">
        <f t="shared" si="43"/>
        <v>0</v>
      </c>
      <c r="BO50">
        <f t="shared" si="29"/>
        <v>0</v>
      </c>
      <c r="BP50">
        <f t="shared" si="30"/>
        <v>0</v>
      </c>
      <c r="BQ50">
        <f t="shared" si="31"/>
        <v>0</v>
      </c>
      <c r="BR50">
        <f t="shared" si="44"/>
        <v>0</v>
      </c>
    </row>
    <row r="51" spans="1:70">
      <c r="A51" s="3" t="s">
        <v>49</v>
      </c>
      <c r="B51" s="3">
        <v>25</v>
      </c>
      <c r="C51" s="3">
        <v>19</v>
      </c>
      <c r="D51">
        <v>16</v>
      </c>
      <c r="E51" s="3">
        <v>22</v>
      </c>
      <c r="F51" s="3">
        <v>19</v>
      </c>
      <c r="G51" s="3">
        <v>23</v>
      </c>
      <c r="H51" s="3">
        <v>27</v>
      </c>
      <c r="I51" s="3">
        <v>51</v>
      </c>
      <c r="J51" s="3">
        <v>28</v>
      </c>
      <c r="K51" s="3">
        <v>41</v>
      </c>
      <c r="L51" s="3">
        <v>28</v>
      </c>
      <c r="M51" s="3">
        <v>37</v>
      </c>
      <c r="N51">
        <v>43</v>
      </c>
      <c r="O51" s="3">
        <v>45</v>
      </c>
      <c r="P51" s="3">
        <v>24</v>
      </c>
      <c r="Q51" s="3"/>
      <c r="R51">
        <f t="shared" si="32"/>
        <v>1.1590909090909092</v>
      </c>
      <c r="S51">
        <f t="shared" si="45"/>
        <v>0.63636363636363635</v>
      </c>
      <c r="T51">
        <f t="shared" si="45"/>
        <v>1.1714285714285715</v>
      </c>
      <c r="U51">
        <f t="shared" si="46"/>
        <v>0.8</v>
      </c>
      <c r="V51">
        <f t="shared" si="46"/>
        <v>0.97368421052631582</v>
      </c>
      <c r="W51">
        <f t="shared" si="47"/>
        <v>1.131578947368421</v>
      </c>
      <c r="X51">
        <f t="shared" si="47"/>
        <v>1.0975609756097562</v>
      </c>
      <c r="Y51">
        <f t="shared" si="33"/>
        <v>0.58536585365853655</v>
      </c>
      <c r="Z51">
        <f t="shared" si="3"/>
        <v>0.76</v>
      </c>
      <c r="AA51">
        <f t="shared" si="4"/>
        <v>0.64</v>
      </c>
      <c r="AB51">
        <f t="shared" si="5"/>
        <v>0.84210526315789469</v>
      </c>
      <c r="AC51">
        <f t="shared" si="6"/>
        <v>1.1578947368421053</v>
      </c>
      <c r="AD51">
        <f t="shared" si="48"/>
        <v>1.375</v>
      </c>
      <c r="AE51">
        <f t="shared" si="48"/>
        <v>0.86363636363636365</v>
      </c>
      <c r="AF51">
        <f t="shared" si="8"/>
        <v>1.1875</v>
      </c>
      <c r="AG51">
        <f t="shared" si="9"/>
        <v>1.2105263157894737</v>
      </c>
      <c r="AH51">
        <f t="shared" si="10"/>
        <v>1.0454545454545454</v>
      </c>
      <c r="AI51">
        <f t="shared" si="11"/>
        <v>1.7954545454545454</v>
      </c>
      <c r="AJ51">
        <f t="shared" si="12"/>
        <v>1.9714285714285715</v>
      </c>
      <c r="AK51">
        <f t="shared" si="13"/>
        <v>2.1052631578947367</v>
      </c>
      <c r="AL51">
        <f t="shared" si="14"/>
        <v>1.6829268292682926</v>
      </c>
      <c r="AM51">
        <f t="shared" si="34"/>
        <v>0.63636363636363635</v>
      </c>
      <c r="AN51">
        <f t="shared" si="35"/>
        <v>1.1590909090909092</v>
      </c>
      <c r="AO51">
        <f t="shared" si="36"/>
        <v>0.8</v>
      </c>
      <c r="AP51">
        <f t="shared" si="37"/>
        <v>1.1714285714285715</v>
      </c>
      <c r="AQ51">
        <f t="shared" si="38"/>
        <v>1.131578947368421</v>
      </c>
      <c r="AR51">
        <f t="shared" si="39"/>
        <v>0.97368421052631582</v>
      </c>
      <c r="AS51">
        <f t="shared" si="49"/>
        <v>1.131578947368421</v>
      </c>
      <c r="AT51">
        <f t="shared" si="49"/>
        <v>1.0975609756097562</v>
      </c>
      <c r="AU51">
        <f t="shared" si="50"/>
        <v>0.17597402597402612</v>
      </c>
      <c r="AV51">
        <f t="shared" si="50"/>
        <v>0.1338345864661652</v>
      </c>
      <c r="AW51">
        <f t="shared" si="50"/>
        <v>-0.4223363286264441</v>
      </c>
      <c r="AX51">
        <f t="shared" si="16"/>
        <v>-0.28850174216027891</v>
      </c>
      <c r="AY51">
        <f t="shared" si="17"/>
        <v>0.5490196078431373</v>
      </c>
      <c r="AZ51">
        <f t="shared" si="18"/>
        <v>0.68292682926829273</v>
      </c>
      <c r="BA51">
        <f t="shared" si="19"/>
        <v>1.1621621621621621</v>
      </c>
      <c r="BB51">
        <f t="shared" si="20"/>
        <v>0.53333333333333333</v>
      </c>
      <c r="BC51">
        <f t="shared" si="21"/>
        <v>1.8888888888888888</v>
      </c>
      <c r="BD51">
        <f t="shared" si="22"/>
        <v>1.4642857142857142</v>
      </c>
      <c r="BE51">
        <f t="shared" si="23"/>
        <v>1.3214285714285714</v>
      </c>
      <c r="BF51">
        <f t="shared" si="24"/>
        <v>1.0465116279069768</v>
      </c>
      <c r="BG51">
        <f t="shared" si="25"/>
        <v>1.037037037037037</v>
      </c>
      <c r="BH51">
        <f t="shared" si="26"/>
        <v>1</v>
      </c>
      <c r="BI51">
        <f t="shared" si="27"/>
        <v>1.5357142857142858</v>
      </c>
      <c r="BJ51">
        <f t="shared" si="28"/>
        <v>0.55813953488372092</v>
      </c>
      <c r="BK51">
        <f t="shared" si="41"/>
        <v>0</v>
      </c>
      <c r="BL51">
        <f t="shared" si="41"/>
        <v>0</v>
      </c>
      <c r="BM51">
        <f t="shared" si="42"/>
        <v>0</v>
      </c>
      <c r="BN51">
        <f t="shared" si="43"/>
        <v>0</v>
      </c>
      <c r="BO51">
        <f t="shared" si="29"/>
        <v>1</v>
      </c>
      <c r="BP51">
        <f t="shared" si="30"/>
        <v>0</v>
      </c>
      <c r="BQ51">
        <f t="shared" si="31"/>
        <v>1</v>
      </c>
      <c r="BR51">
        <f t="shared" si="44"/>
        <v>2</v>
      </c>
    </row>
    <row r="52" spans="1:70">
      <c r="A52" s="3" t="s">
        <v>50</v>
      </c>
      <c r="B52" s="3">
        <v>1537</v>
      </c>
      <c r="C52" s="3">
        <v>1615</v>
      </c>
      <c r="D52" s="3">
        <v>1608</v>
      </c>
      <c r="E52" s="6">
        <v>1702</v>
      </c>
      <c r="F52" s="3">
        <v>1617</v>
      </c>
      <c r="G52" s="3">
        <v>1625</v>
      </c>
      <c r="H52" s="3">
        <v>7987</v>
      </c>
      <c r="I52" s="3">
        <v>10068</v>
      </c>
      <c r="J52" s="3">
        <v>8610</v>
      </c>
      <c r="K52" s="3">
        <v>11975</v>
      </c>
      <c r="L52" s="3">
        <v>9282</v>
      </c>
      <c r="M52" s="3">
        <v>13149</v>
      </c>
      <c r="N52">
        <v>12815</v>
      </c>
      <c r="O52" s="3">
        <v>17477</v>
      </c>
      <c r="P52" s="3">
        <v>13536</v>
      </c>
      <c r="Q52" s="3"/>
      <c r="R52">
        <f t="shared" si="32"/>
        <v>3.1941624365482233</v>
      </c>
      <c r="S52">
        <f t="shared" si="45"/>
        <v>2.7315989847715736</v>
      </c>
      <c r="T52">
        <f t="shared" si="45"/>
        <v>3.7154824697486815</v>
      </c>
      <c r="U52">
        <f t="shared" si="46"/>
        <v>2.8799255352156377</v>
      </c>
      <c r="V52">
        <f t="shared" si="46"/>
        <v>3.9725075528700908</v>
      </c>
      <c r="W52">
        <f t="shared" si="47"/>
        <v>3.8716012084592144</v>
      </c>
      <c r="X52">
        <f t="shared" si="47"/>
        <v>5.2657426935824043</v>
      </c>
      <c r="Y52">
        <f t="shared" si="33"/>
        <v>4.0783368484483278</v>
      </c>
      <c r="Z52">
        <f t="shared" si="3"/>
        <v>1.0507482108002602</v>
      </c>
      <c r="AA52">
        <f t="shared" si="4"/>
        <v>1.0461938841899805</v>
      </c>
      <c r="AB52">
        <f t="shared" si="5"/>
        <v>0.99566563467492264</v>
      </c>
      <c r="AC52">
        <f t="shared" si="6"/>
        <v>1.0538699690402478</v>
      </c>
      <c r="AD52">
        <f t="shared" si="48"/>
        <v>1.058457711442786</v>
      </c>
      <c r="AE52">
        <f t="shared" si="48"/>
        <v>0.9500587544065805</v>
      </c>
      <c r="AF52">
        <f t="shared" si="8"/>
        <v>1.0055970149253732</v>
      </c>
      <c r="AG52">
        <f t="shared" si="9"/>
        <v>1.0049474335188622</v>
      </c>
      <c r="AH52">
        <f t="shared" si="10"/>
        <v>0.95475910693302002</v>
      </c>
      <c r="AI52">
        <f t="shared" si="11"/>
        <v>5.9257614213197973</v>
      </c>
      <c r="AJ52">
        <f t="shared" si="12"/>
        <v>6.5954080049643187</v>
      </c>
      <c r="AK52">
        <f t="shared" si="13"/>
        <v>7.8441087613293048</v>
      </c>
      <c r="AL52">
        <f t="shared" si="14"/>
        <v>9.3440795420307321</v>
      </c>
      <c r="AM52">
        <f t="shared" si="34"/>
        <v>2.7315989847715736</v>
      </c>
      <c r="AN52">
        <f t="shared" si="35"/>
        <v>3.1941624365482233</v>
      </c>
      <c r="AO52">
        <f t="shared" si="36"/>
        <v>2.8799255352156377</v>
      </c>
      <c r="AP52">
        <f t="shared" si="37"/>
        <v>3.7154824697486815</v>
      </c>
      <c r="AQ52">
        <f t="shared" si="38"/>
        <v>3.8716012084592144</v>
      </c>
      <c r="AR52">
        <f t="shared" si="39"/>
        <v>3.9725075528700908</v>
      </c>
      <c r="AS52">
        <f t="shared" si="49"/>
        <v>3.8716012084592144</v>
      </c>
      <c r="AT52">
        <f t="shared" si="49"/>
        <v>5.2657426935824043</v>
      </c>
      <c r="AU52">
        <f t="shared" si="50"/>
        <v>0.66964658364452134</v>
      </c>
      <c r="AV52">
        <f t="shared" si="50"/>
        <v>1.2487007563649861</v>
      </c>
      <c r="AW52">
        <f t="shared" si="50"/>
        <v>1.4999707807014273</v>
      </c>
      <c r="AX52">
        <f t="shared" si="16"/>
        <v>2.7486715370664134</v>
      </c>
      <c r="AY52">
        <f t="shared" si="17"/>
        <v>0.8551847437425506</v>
      </c>
      <c r="AZ52">
        <f t="shared" si="18"/>
        <v>0.77511482254697284</v>
      </c>
      <c r="BA52">
        <f t="shared" si="19"/>
        <v>0.97459882880827442</v>
      </c>
      <c r="BB52">
        <f t="shared" si="20"/>
        <v>0.77450363334668426</v>
      </c>
      <c r="BC52">
        <f t="shared" si="21"/>
        <v>1.2605483911355952</v>
      </c>
      <c r="BD52">
        <f t="shared" si="22"/>
        <v>1.3908246225319396</v>
      </c>
      <c r="BE52">
        <f t="shared" si="23"/>
        <v>1.4166127989657402</v>
      </c>
      <c r="BF52">
        <f t="shared" si="24"/>
        <v>1.3637924307452205</v>
      </c>
      <c r="BG52">
        <f t="shared" si="25"/>
        <v>1.0780017528483785</v>
      </c>
      <c r="BH52">
        <f t="shared" si="26"/>
        <v>1.0780487804878049</v>
      </c>
      <c r="BI52">
        <f t="shared" si="27"/>
        <v>1.3806291747468218</v>
      </c>
      <c r="BJ52">
        <f t="shared" si="28"/>
        <v>1.0562621927428795</v>
      </c>
      <c r="BK52">
        <f t="shared" si="41"/>
        <v>0</v>
      </c>
      <c r="BL52">
        <f t="shared" si="41"/>
        <v>0</v>
      </c>
      <c r="BM52">
        <f t="shared" si="42"/>
        <v>0</v>
      </c>
      <c r="BN52">
        <f t="shared" si="43"/>
        <v>0</v>
      </c>
      <c r="BO52">
        <f t="shared" si="29"/>
        <v>0</v>
      </c>
      <c r="BP52">
        <f t="shared" si="30"/>
        <v>0</v>
      </c>
      <c r="BQ52">
        <f t="shared" si="31"/>
        <v>0</v>
      </c>
      <c r="BR52">
        <f t="shared" si="44"/>
        <v>0</v>
      </c>
    </row>
    <row r="53" spans="1:70">
      <c r="A53" s="3" t="s">
        <v>51</v>
      </c>
      <c r="B53" s="3">
        <v>1487</v>
      </c>
      <c r="C53" s="3">
        <v>1651</v>
      </c>
      <c r="D53" s="3">
        <v>2194</v>
      </c>
      <c r="E53" s="6">
        <v>2658</v>
      </c>
      <c r="F53" s="3">
        <v>1719</v>
      </c>
      <c r="G53" s="3">
        <v>1468</v>
      </c>
      <c r="H53" s="3">
        <v>7956</v>
      </c>
      <c r="I53" s="3">
        <v>8643</v>
      </c>
      <c r="J53" s="3">
        <v>9138</v>
      </c>
      <c r="K53" s="3">
        <v>10474</v>
      </c>
      <c r="L53" s="3">
        <v>13766</v>
      </c>
      <c r="M53" s="3">
        <v>16282</v>
      </c>
      <c r="N53">
        <v>19134</v>
      </c>
      <c r="O53" s="3">
        <v>19439</v>
      </c>
      <c r="P53" s="3">
        <v>12325</v>
      </c>
      <c r="Q53" s="3"/>
      <c r="R53">
        <f t="shared" si="32"/>
        <v>2.754302103250478</v>
      </c>
      <c r="S53">
        <f t="shared" si="45"/>
        <v>2.9120458891013383</v>
      </c>
      <c r="T53">
        <f t="shared" si="45"/>
        <v>2.7240572171651496</v>
      </c>
      <c r="U53">
        <f t="shared" si="46"/>
        <v>3.5802340702210662</v>
      </c>
      <c r="V53">
        <f t="shared" si="46"/>
        <v>3.355729596042869</v>
      </c>
      <c r="W53">
        <f t="shared" si="47"/>
        <v>3.9435284418796375</v>
      </c>
      <c r="X53">
        <f t="shared" si="47"/>
        <v>4.4411697509709844</v>
      </c>
      <c r="Y53">
        <f t="shared" si="33"/>
        <v>2.8158556088645192</v>
      </c>
      <c r="Z53">
        <f t="shared" si="3"/>
        <v>1.1102891728312039</v>
      </c>
      <c r="AA53">
        <f t="shared" si="4"/>
        <v>1.4754539340954942</v>
      </c>
      <c r="AB53">
        <f t="shared" si="5"/>
        <v>1.3288915808600847</v>
      </c>
      <c r="AC53">
        <f t="shared" si="6"/>
        <v>1.6099333737129013</v>
      </c>
      <c r="AD53">
        <f t="shared" si="48"/>
        <v>1.211485870556062</v>
      </c>
      <c r="AE53">
        <f t="shared" si="48"/>
        <v>0.64672686230248311</v>
      </c>
      <c r="AF53">
        <f t="shared" si="8"/>
        <v>0.78350045578851413</v>
      </c>
      <c r="AG53">
        <f t="shared" si="9"/>
        <v>0.85398487492728326</v>
      </c>
      <c r="AH53">
        <f t="shared" si="10"/>
        <v>0.55229495861550038</v>
      </c>
      <c r="AI53">
        <f t="shared" si="11"/>
        <v>5.6663479923518167</v>
      </c>
      <c r="AJ53">
        <f t="shared" si="12"/>
        <v>6.3042912873862162</v>
      </c>
      <c r="AK53">
        <f t="shared" si="13"/>
        <v>7.299258037922506</v>
      </c>
      <c r="AL53">
        <f t="shared" si="14"/>
        <v>7.2570253598355041</v>
      </c>
      <c r="AM53">
        <f t="shared" si="34"/>
        <v>2.9120458891013383</v>
      </c>
      <c r="AN53">
        <f t="shared" si="35"/>
        <v>2.754302103250478</v>
      </c>
      <c r="AO53">
        <f t="shared" si="36"/>
        <v>3.5802340702210662</v>
      </c>
      <c r="AP53">
        <f t="shared" si="37"/>
        <v>2.7240572171651496</v>
      </c>
      <c r="AQ53">
        <f t="shared" si="38"/>
        <v>3.9435284418796375</v>
      </c>
      <c r="AR53">
        <f t="shared" si="39"/>
        <v>3.355729596042869</v>
      </c>
      <c r="AS53">
        <f t="shared" si="49"/>
        <v>3.9435284418796375</v>
      </c>
      <c r="AT53">
        <f t="shared" si="49"/>
        <v>4.4411697509709844</v>
      </c>
      <c r="AU53">
        <f t="shared" si="50"/>
        <v>0.6379432950343995</v>
      </c>
      <c r="AV53">
        <f t="shared" si="50"/>
        <v>0.9949667505362898</v>
      </c>
      <c r="AW53">
        <f t="shared" si="50"/>
        <v>-4.2232678087001929E-2</v>
      </c>
      <c r="AX53">
        <f t="shared" si="16"/>
        <v>0.95273407244928787</v>
      </c>
      <c r="AY53">
        <f t="shared" si="17"/>
        <v>1.0572717806317251</v>
      </c>
      <c r="AZ53">
        <f t="shared" si="18"/>
        <v>1.3143020813442812</v>
      </c>
      <c r="BA53">
        <f t="shared" si="19"/>
        <v>1.1751627564181304</v>
      </c>
      <c r="BB53">
        <f t="shared" si="20"/>
        <v>0.6340346725654612</v>
      </c>
      <c r="BC53">
        <f t="shared" si="21"/>
        <v>1.0863499245852186</v>
      </c>
      <c r="BD53">
        <f t="shared" si="22"/>
        <v>1.1462026701685271</v>
      </c>
      <c r="BE53">
        <f t="shared" si="23"/>
        <v>1.1827691413627779</v>
      </c>
      <c r="BF53">
        <f t="shared" si="24"/>
        <v>1.0159402111424689</v>
      </c>
      <c r="BG53">
        <f t="shared" si="25"/>
        <v>1.1485671191553544</v>
      </c>
      <c r="BH53">
        <f t="shared" si="26"/>
        <v>1.5064565550448676</v>
      </c>
      <c r="BI53">
        <f t="shared" si="27"/>
        <v>1.3899462443701873</v>
      </c>
      <c r="BJ53">
        <f t="shared" si="28"/>
        <v>0.64414131911780081</v>
      </c>
      <c r="BK53">
        <f t="shared" si="41"/>
        <v>0</v>
      </c>
      <c r="BL53">
        <f t="shared" si="41"/>
        <v>0</v>
      </c>
      <c r="BM53">
        <f t="shared" si="42"/>
        <v>0</v>
      </c>
      <c r="BN53">
        <f t="shared" si="43"/>
        <v>0</v>
      </c>
      <c r="BO53">
        <f t="shared" si="29"/>
        <v>1</v>
      </c>
      <c r="BP53">
        <f t="shared" si="30"/>
        <v>0</v>
      </c>
      <c r="BQ53">
        <f t="shared" si="31"/>
        <v>0</v>
      </c>
      <c r="BR53">
        <f t="shared" si="44"/>
        <v>1</v>
      </c>
    </row>
    <row r="54" spans="1:70">
      <c r="A54" s="3" t="s">
        <v>52</v>
      </c>
      <c r="B54" s="3">
        <v>1157</v>
      </c>
      <c r="C54" s="3">
        <v>1200</v>
      </c>
      <c r="D54" s="3">
        <v>1547</v>
      </c>
      <c r="E54" s="6">
        <v>1706</v>
      </c>
      <c r="F54" s="3">
        <v>1900</v>
      </c>
      <c r="G54" s="3">
        <v>1491</v>
      </c>
      <c r="H54" s="3">
        <v>3529</v>
      </c>
      <c r="I54" s="3">
        <v>4657</v>
      </c>
      <c r="J54" s="3">
        <v>4635</v>
      </c>
      <c r="K54" s="3">
        <v>5496</v>
      </c>
      <c r="L54" s="3">
        <v>6667</v>
      </c>
      <c r="M54" s="3">
        <v>8520</v>
      </c>
      <c r="N54">
        <v>8413</v>
      </c>
      <c r="O54" s="3">
        <v>10283</v>
      </c>
      <c r="P54" s="3">
        <v>9460</v>
      </c>
      <c r="Q54" s="3"/>
      <c r="R54">
        <f t="shared" si="32"/>
        <v>1.9758167161646161</v>
      </c>
      <c r="S54">
        <f t="shared" si="45"/>
        <v>1.9664828171404327</v>
      </c>
      <c r="T54">
        <f t="shared" si="45"/>
        <v>2.0007280669821625</v>
      </c>
      <c r="U54">
        <f t="shared" si="46"/>
        <v>2.4270112850382235</v>
      </c>
      <c r="V54">
        <f t="shared" si="46"/>
        <v>2.6191208115585614</v>
      </c>
      <c r="W54">
        <f t="shared" si="47"/>
        <v>2.5862280971411007</v>
      </c>
      <c r="X54">
        <f t="shared" si="47"/>
        <v>2.8516361619523019</v>
      </c>
      <c r="Y54">
        <f t="shared" si="33"/>
        <v>2.6234054353854686</v>
      </c>
      <c r="Z54">
        <f t="shared" si="3"/>
        <v>1.0371650821089022</v>
      </c>
      <c r="AA54">
        <f t="shared" si="4"/>
        <v>1.3370786516853932</v>
      </c>
      <c r="AB54">
        <f t="shared" si="5"/>
        <v>1.2891666666666666</v>
      </c>
      <c r="AC54">
        <f t="shared" si="6"/>
        <v>1.4216666666666666</v>
      </c>
      <c r="AD54">
        <f t="shared" si="48"/>
        <v>1.1027795733678087</v>
      </c>
      <c r="AE54">
        <f t="shared" si="48"/>
        <v>1.1137162954279016</v>
      </c>
      <c r="AF54">
        <f t="shared" si="8"/>
        <v>1.2281835811247577</v>
      </c>
      <c r="AG54">
        <f t="shared" si="9"/>
        <v>0.78473684210526318</v>
      </c>
      <c r="AH54">
        <f t="shared" si="10"/>
        <v>0.87397420867526376</v>
      </c>
      <c r="AI54">
        <f t="shared" si="11"/>
        <v>3.9422995333050488</v>
      </c>
      <c r="AJ54">
        <f t="shared" si="12"/>
        <v>4.427739352020386</v>
      </c>
      <c r="AK54">
        <f t="shared" si="13"/>
        <v>5.205348908699662</v>
      </c>
      <c r="AL54">
        <f t="shared" si="14"/>
        <v>5.4750415973377704</v>
      </c>
      <c r="AM54">
        <f t="shared" si="34"/>
        <v>1.9664828171404327</v>
      </c>
      <c r="AN54">
        <f t="shared" si="35"/>
        <v>1.9758167161646161</v>
      </c>
      <c r="AO54">
        <f t="shared" si="36"/>
        <v>2.4270112850382235</v>
      </c>
      <c r="AP54">
        <f t="shared" si="37"/>
        <v>2.0007280669821625</v>
      </c>
      <c r="AQ54">
        <f t="shared" si="38"/>
        <v>2.5862280971411007</v>
      </c>
      <c r="AR54">
        <f t="shared" si="39"/>
        <v>2.6191208115585614</v>
      </c>
      <c r="AS54">
        <f t="shared" si="49"/>
        <v>2.5862280971411007</v>
      </c>
      <c r="AT54">
        <f t="shared" si="49"/>
        <v>2.8516361619523019</v>
      </c>
      <c r="AU54">
        <f t="shared" si="50"/>
        <v>0.48543981871533726</v>
      </c>
      <c r="AV54">
        <f t="shared" si="50"/>
        <v>0.777609556679276</v>
      </c>
      <c r="AW54">
        <f t="shared" si="50"/>
        <v>0.26969268863810836</v>
      </c>
      <c r="AX54">
        <f t="shared" si="16"/>
        <v>1.0473022453173844</v>
      </c>
      <c r="AY54">
        <f t="shared" si="17"/>
        <v>0.99527592870946957</v>
      </c>
      <c r="AZ54">
        <f t="shared" si="18"/>
        <v>1.2130640465793303</v>
      </c>
      <c r="BA54">
        <f t="shared" si="19"/>
        <v>0.98744131455399065</v>
      </c>
      <c r="BB54">
        <f t="shared" si="20"/>
        <v>0.91996499076145088</v>
      </c>
      <c r="BC54">
        <f t="shared" si="21"/>
        <v>1.3196372910172853</v>
      </c>
      <c r="BD54">
        <f t="shared" si="22"/>
        <v>1.1857605177993527</v>
      </c>
      <c r="BE54">
        <f t="shared" si="23"/>
        <v>1.2779361031948402</v>
      </c>
      <c r="BF54">
        <f t="shared" si="24"/>
        <v>1.222275050517057</v>
      </c>
      <c r="BG54">
        <f t="shared" si="25"/>
        <v>1.3134032303768772</v>
      </c>
      <c r="BH54">
        <f t="shared" si="26"/>
        <v>1.438403451995685</v>
      </c>
      <c r="BI54">
        <f t="shared" si="27"/>
        <v>1.2618869056547173</v>
      </c>
      <c r="BJ54">
        <f t="shared" si="28"/>
        <v>1.1244502555568763</v>
      </c>
      <c r="BK54">
        <f t="shared" si="41"/>
        <v>0</v>
      </c>
      <c r="BL54">
        <f t="shared" si="41"/>
        <v>0</v>
      </c>
      <c r="BM54">
        <f t="shared" si="42"/>
        <v>0</v>
      </c>
      <c r="BN54">
        <f t="shared" si="43"/>
        <v>0</v>
      </c>
      <c r="BO54">
        <f t="shared" si="29"/>
        <v>1</v>
      </c>
      <c r="BP54">
        <f t="shared" si="30"/>
        <v>1</v>
      </c>
      <c r="BQ54">
        <f t="shared" si="31"/>
        <v>0</v>
      </c>
      <c r="BR54">
        <f t="shared" si="44"/>
        <v>2</v>
      </c>
    </row>
    <row r="55" spans="1:70">
      <c r="A55" s="3" t="s">
        <v>53</v>
      </c>
      <c r="B55" s="3">
        <v>1822</v>
      </c>
      <c r="C55" s="3">
        <v>2364</v>
      </c>
      <c r="D55" s="3">
        <v>3005</v>
      </c>
      <c r="E55" s="6">
        <v>2214</v>
      </c>
      <c r="F55" s="3">
        <v>2937</v>
      </c>
      <c r="G55" s="3">
        <v>2981</v>
      </c>
      <c r="H55" s="3">
        <v>6022</v>
      </c>
      <c r="I55" s="3">
        <v>8057</v>
      </c>
      <c r="J55" s="3">
        <v>9236</v>
      </c>
      <c r="K55" s="3">
        <v>9931</v>
      </c>
      <c r="L55" s="3">
        <v>11529</v>
      </c>
      <c r="M55" s="3">
        <v>15463</v>
      </c>
      <c r="N55">
        <v>10291</v>
      </c>
      <c r="O55" s="3">
        <v>12484</v>
      </c>
      <c r="P55" s="3">
        <v>16048</v>
      </c>
      <c r="Q55" s="3"/>
      <c r="R55">
        <f t="shared" si="32"/>
        <v>1.9247491638795986</v>
      </c>
      <c r="S55">
        <f t="shared" si="45"/>
        <v>2.2064022933588152</v>
      </c>
      <c r="T55">
        <f t="shared" si="45"/>
        <v>1.8496926802011548</v>
      </c>
      <c r="U55">
        <f t="shared" si="46"/>
        <v>2.1473272490221644</v>
      </c>
      <c r="V55">
        <f t="shared" si="46"/>
        <v>2.9628281279938684</v>
      </c>
      <c r="W55">
        <f t="shared" si="47"/>
        <v>1.9718336846139106</v>
      </c>
      <c r="X55">
        <f t="shared" si="47"/>
        <v>2.4236070665890117</v>
      </c>
      <c r="Y55">
        <f t="shared" si="33"/>
        <v>3.1155115511551155</v>
      </c>
      <c r="Z55">
        <f t="shared" si="3"/>
        <v>1.2974753018660812</v>
      </c>
      <c r="AA55">
        <f t="shared" si="4"/>
        <v>1.6492864983534576</v>
      </c>
      <c r="AB55">
        <f t="shared" si="5"/>
        <v>1.271150592216582</v>
      </c>
      <c r="AC55">
        <f t="shared" si="6"/>
        <v>0.93654822335025378</v>
      </c>
      <c r="AD55">
        <f t="shared" si="48"/>
        <v>0.73677204658901829</v>
      </c>
      <c r="AE55">
        <f t="shared" si="48"/>
        <v>1.3265582655826558</v>
      </c>
      <c r="AF55">
        <f t="shared" si="8"/>
        <v>0.97737104825291177</v>
      </c>
      <c r="AG55">
        <f t="shared" si="9"/>
        <v>1.0149812734082397</v>
      </c>
      <c r="AH55">
        <f t="shared" si="10"/>
        <v>1.3464317976513098</v>
      </c>
      <c r="AI55">
        <f t="shared" si="11"/>
        <v>4.1311514572384134</v>
      </c>
      <c r="AJ55">
        <f t="shared" si="12"/>
        <v>3.9970199292233191</v>
      </c>
      <c r="AK55">
        <f t="shared" si="13"/>
        <v>4.9346618126077795</v>
      </c>
      <c r="AL55">
        <f t="shared" si="14"/>
        <v>5.5391186177441272</v>
      </c>
      <c r="AM55">
        <f t="shared" si="34"/>
        <v>2.2064022933588152</v>
      </c>
      <c r="AN55">
        <f t="shared" si="35"/>
        <v>1.9247491638795986</v>
      </c>
      <c r="AO55">
        <f t="shared" si="36"/>
        <v>2.1473272490221644</v>
      </c>
      <c r="AP55">
        <f t="shared" si="37"/>
        <v>1.8496926802011548</v>
      </c>
      <c r="AQ55">
        <f t="shared" si="38"/>
        <v>1.9718336846139106</v>
      </c>
      <c r="AR55">
        <f t="shared" si="39"/>
        <v>2.9628281279938684</v>
      </c>
      <c r="AS55">
        <f t="shared" si="49"/>
        <v>1.9718336846139106</v>
      </c>
      <c r="AT55">
        <f t="shared" si="49"/>
        <v>2.4236070665890117</v>
      </c>
      <c r="AU55">
        <f t="shared" si="50"/>
        <v>-0.13413152801509431</v>
      </c>
      <c r="AV55">
        <f t="shared" si="50"/>
        <v>0.93764188338446042</v>
      </c>
      <c r="AW55">
        <f t="shared" si="50"/>
        <v>0.6044568051363477</v>
      </c>
      <c r="AX55">
        <f t="shared" si="16"/>
        <v>1.5420986885208081</v>
      </c>
      <c r="AY55">
        <f t="shared" si="17"/>
        <v>1.1463323817798188</v>
      </c>
      <c r="AZ55">
        <f t="shared" si="18"/>
        <v>1.1609102809384755</v>
      </c>
      <c r="BA55">
        <f t="shared" si="19"/>
        <v>0.66552415443316304</v>
      </c>
      <c r="BB55">
        <f t="shared" si="20"/>
        <v>1.2854854213393143</v>
      </c>
      <c r="BC55">
        <f t="shared" si="21"/>
        <v>1.3379275988043839</v>
      </c>
      <c r="BD55">
        <f t="shared" si="22"/>
        <v>1.0752490255521872</v>
      </c>
      <c r="BE55">
        <f t="shared" si="23"/>
        <v>1.3412264723740133</v>
      </c>
      <c r="BF55">
        <f t="shared" si="24"/>
        <v>1.2130988242153338</v>
      </c>
      <c r="BG55">
        <f t="shared" si="25"/>
        <v>1.5337097309863832</v>
      </c>
      <c r="BH55">
        <f t="shared" si="26"/>
        <v>1.2482676483326116</v>
      </c>
      <c r="BI55">
        <f t="shared" si="27"/>
        <v>0.89261861393008934</v>
      </c>
      <c r="BJ55">
        <f t="shared" si="28"/>
        <v>1.5594208531726752</v>
      </c>
      <c r="BK55">
        <f t="shared" si="41"/>
        <v>0</v>
      </c>
      <c r="BL55">
        <f t="shared" si="41"/>
        <v>0</v>
      </c>
      <c r="BM55">
        <f t="shared" si="42"/>
        <v>0</v>
      </c>
      <c r="BN55">
        <f t="shared" si="43"/>
        <v>0</v>
      </c>
      <c r="BO55">
        <f t="shared" si="29"/>
        <v>0</v>
      </c>
      <c r="BP55">
        <f t="shared" si="30"/>
        <v>1</v>
      </c>
      <c r="BQ55">
        <f t="shared" si="31"/>
        <v>0</v>
      </c>
      <c r="BR55">
        <f t="shared" si="44"/>
        <v>1</v>
      </c>
    </row>
    <row r="56" spans="1:70">
      <c r="A56" s="3" t="s">
        <v>54</v>
      </c>
      <c r="B56" s="3">
        <v>1104</v>
      </c>
      <c r="C56" s="3">
        <v>1013</v>
      </c>
      <c r="D56" s="3">
        <v>1072</v>
      </c>
      <c r="E56" s="6">
        <v>1175</v>
      </c>
      <c r="F56" s="3">
        <v>1262</v>
      </c>
      <c r="G56" s="3">
        <v>1135</v>
      </c>
      <c r="H56" s="3">
        <v>6030</v>
      </c>
      <c r="I56" s="3">
        <v>7439</v>
      </c>
      <c r="J56" s="3">
        <v>6318</v>
      </c>
      <c r="K56" s="3">
        <v>7712</v>
      </c>
      <c r="L56" s="3">
        <v>7546</v>
      </c>
      <c r="M56" s="3">
        <v>9987</v>
      </c>
      <c r="N56">
        <v>9430</v>
      </c>
      <c r="O56" s="3">
        <v>11708</v>
      </c>
      <c r="P56" s="3">
        <v>11304</v>
      </c>
      <c r="Q56" s="3"/>
      <c r="R56">
        <f t="shared" si="32"/>
        <v>3.5139348134152102</v>
      </c>
      <c r="S56">
        <f t="shared" si="45"/>
        <v>2.9844119036372225</v>
      </c>
      <c r="T56">
        <f t="shared" si="45"/>
        <v>3.6988009592326141</v>
      </c>
      <c r="U56">
        <f t="shared" si="46"/>
        <v>3.6191846522781774</v>
      </c>
      <c r="V56">
        <f t="shared" si="46"/>
        <v>4.4445927903871825</v>
      </c>
      <c r="W56">
        <f t="shared" si="47"/>
        <v>4.196706720071206</v>
      </c>
      <c r="X56">
        <f t="shared" si="47"/>
        <v>4.8042675420599101</v>
      </c>
      <c r="Y56">
        <f t="shared" si="33"/>
        <v>4.6384899466557243</v>
      </c>
      <c r="Z56">
        <f t="shared" si="3"/>
        <v>0.91757246376811596</v>
      </c>
      <c r="AA56">
        <f t="shared" si="4"/>
        <v>0.97101449275362317</v>
      </c>
      <c r="AB56">
        <f t="shared" si="5"/>
        <v>1.0582428430404738</v>
      </c>
      <c r="AC56">
        <f t="shared" si="6"/>
        <v>1.1599210266535045</v>
      </c>
      <c r="AD56">
        <f t="shared" si="48"/>
        <v>1.0960820895522387</v>
      </c>
      <c r="AE56">
        <f t="shared" si="48"/>
        <v>1.0740425531914894</v>
      </c>
      <c r="AF56">
        <f t="shared" si="8"/>
        <v>1.1772388059701493</v>
      </c>
      <c r="AG56">
        <f t="shared" si="9"/>
        <v>0.89936608557844688</v>
      </c>
      <c r="AH56">
        <f t="shared" si="10"/>
        <v>0.96595744680851059</v>
      </c>
      <c r="AI56">
        <f t="shared" si="11"/>
        <v>6.4983467170524323</v>
      </c>
      <c r="AJ56">
        <f t="shared" si="12"/>
        <v>7.3179856115107915</v>
      </c>
      <c r="AK56">
        <f t="shared" si="13"/>
        <v>8.6412995104583885</v>
      </c>
      <c r="AL56">
        <f t="shared" si="14"/>
        <v>9.4427574887156336</v>
      </c>
      <c r="AM56">
        <f t="shared" si="34"/>
        <v>2.9844119036372225</v>
      </c>
      <c r="AN56">
        <f t="shared" si="35"/>
        <v>3.5139348134152102</v>
      </c>
      <c r="AO56">
        <f t="shared" si="36"/>
        <v>3.6191846522781774</v>
      </c>
      <c r="AP56">
        <f t="shared" si="37"/>
        <v>3.6988009592326141</v>
      </c>
      <c r="AQ56">
        <f t="shared" si="38"/>
        <v>4.196706720071206</v>
      </c>
      <c r="AR56">
        <f t="shared" si="39"/>
        <v>4.4445927903871825</v>
      </c>
      <c r="AS56">
        <f t="shared" si="49"/>
        <v>4.196706720071206</v>
      </c>
      <c r="AT56">
        <f t="shared" si="49"/>
        <v>4.8042675420599101</v>
      </c>
      <c r="AU56">
        <f t="shared" si="50"/>
        <v>0.81963889445835925</v>
      </c>
      <c r="AV56">
        <f t="shared" si="50"/>
        <v>1.323313898947597</v>
      </c>
      <c r="AW56">
        <f t="shared" si="50"/>
        <v>0.80145797825724507</v>
      </c>
      <c r="AX56">
        <f t="shared" si="16"/>
        <v>2.1247718772048421</v>
      </c>
      <c r="AY56">
        <f t="shared" si="17"/>
        <v>0.84930770264820543</v>
      </c>
      <c r="AZ56">
        <f t="shared" si="18"/>
        <v>0.9784751037344398</v>
      </c>
      <c r="BA56">
        <f t="shared" si="19"/>
        <v>0.94422749574446785</v>
      </c>
      <c r="BB56">
        <f t="shared" si="20"/>
        <v>0.96549367953536047</v>
      </c>
      <c r="BC56">
        <f t="shared" si="21"/>
        <v>1.2336650082918739</v>
      </c>
      <c r="BD56">
        <f t="shared" si="22"/>
        <v>1.2206394428616651</v>
      </c>
      <c r="BE56">
        <f t="shared" si="23"/>
        <v>1.3234826398091704</v>
      </c>
      <c r="BF56">
        <f t="shared" si="24"/>
        <v>1.2415694591728526</v>
      </c>
      <c r="BG56">
        <f t="shared" si="25"/>
        <v>1.0477611940298508</v>
      </c>
      <c r="BH56">
        <f t="shared" si="26"/>
        <v>1.1943653054764165</v>
      </c>
      <c r="BI56">
        <f t="shared" si="27"/>
        <v>1.2496686986482906</v>
      </c>
      <c r="BJ56">
        <f t="shared" si="28"/>
        <v>1.1987274655355249</v>
      </c>
      <c r="BK56">
        <f t="shared" si="41"/>
        <v>0</v>
      </c>
      <c r="BL56">
        <f t="shared" si="41"/>
        <v>0</v>
      </c>
      <c r="BM56">
        <f t="shared" si="42"/>
        <v>0</v>
      </c>
      <c r="BN56">
        <f t="shared" si="43"/>
        <v>0</v>
      </c>
      <c r="BO56">
        <f t="shared" si="29"/>
        <v>0</v>
      </c>
      <c r="BP56">
        <f t="shared" si="30"/>
        <v>0</v>
      </c>
      <c r="BQ56">
        <f t="shared" si="31"/>
        <v>0</v>
      </c>
      <c r="BR56">
        <f t="shared" si="44"/>
        <v>0</v>
      </c>
    </row>
    <row r="57" spans="1:70">
      <c r="A57" s="3" t="s">
        <v>102</v>
      </c>
      <c r="B57" s="3">
        <v>987</v>
      </c>
      <c r="C57" s="3">
        <v>923</v>
      </c>
      <c r="D57" s="3">
        <v>181</v>
      </c>
      <c r="E57" s="6">
        <v>1286</v>
      </c>
      <c r="F57" s="3">
        <v>1283</v>
      </c>
      <c r="G57" s="3">
        <v>1126</v>
      </c>
      <c r="H57" s="3">
        <v>3500</v>
      </c>
      <c r="I57" s="3">
        <v>4435</v>
      </c>
      <c r="J57" s="3">
        <v>3431</v>
      </c>
      <c r="K57" s="3">
        <v>4778</v>
      </c>
      <c r="L57" s="3">
        <v>4987</v>
      </c>
      <c r="M57" s="3">
        <v>6807</v>
      </c>
      <c r="N57">
        <v>6120</v>
      </c>
      <c r="O57" s="3">
        <v>7269</v>
      </c>
      <c r="P57" s="3">
        <v>6277</v>
      </c>
      <c r="Q57" s="3"/>
      <c r="R57">
        <f t="shared" si="32"/>
        <v>2.3219895287958114</v>
      </c>
      <c r="S57">
        <f t="shared" si="45"/>
        <v>1.7963350785340315</v>
      </c>
      <c r="T57">
        <f t="shared" si="45"/>
        <v>4.3278985507246377</v>
      </c>
      <c r="U57">
        <f t="shared" si="46"/>
        <v>4.5172101449275361</v>
      </c>
      <c r="V57">
        <f t="shared" si="46"/>
        <v>4.6400817995910018</v>
      </c>
      <c r="W57">
        <f t="shared" si="47"/>
        <v>4.1717791411042944</v>
      </c>
      <c r="X57">
        <f t="shared" si="47"/>
        <v>2.8295056442195405</v>
      </c>
      <c r="Y57">
        <f t="shared" si="33"/>
        <v>2.4433631763332038</v>
      </c>
      <c r="Z57">
        <f t="shared" si="3"/>
        <v>0.93515704154002022</v>
      </c>
      <c r="AA57">
        <f t="shared" si="4"/>
        <v>0.1833839918946302</v>
      </c>
      <c r="AB57">
        <f t="shared" si="5"/>
        <v>0.19609967497291442</v>
      </c>
      <c r="AC57">
        <f t="shared" si="6"/>
        <v>1.3932827735644637</v>
      </c>
      <c r="AD57">
        <f t="shared" si="48"/>
        <v>7.1049723756906076</v>
      </c>
      <c r="AE57">
        <f t="shared" si="48"/>
        <v>0.99766718506998442</v>
      </c>
      <c r="AF57">
        <f t="shared" si="8"/>
        <v>7.0883977900552484</v>
      </c>
      <c r="AG57">
        <f t="shared" si="9"/>
        <v>0.87763055339049101</v>
      </c>
      <c r="AH57">
        <f t="shared" si="10"/>
        <v>0.87558320373250387</v>
      </c>
      <c r="AI57">
        <f t="shared" si="11"/>
        <v>4.1183246073298427</v>
      </c>
      <c r="AJ57">
        <f t="shared" si="12"/>
        <v>8.8451086956521738</v>
      </c>
      <c r="AK57">
        <f t="shared" si="13"/>
        <v>8.811860940695297</v>
      </c>
      <c r="AL57">
        <f t="shared" si="14"/>
        <v>5.2728688205527439</v>
      </c>
      <c r="AM57">
        <f t="shared" si="34"/>
        <v>1.7963350785340315</v>
      </c>
      <c r="AN57">
        <f t="shared" si="35"/>
        <v>2.3219895287958114</v>
      </c>
      <c r="AO57">
        <f t="shared" si="36"/>
        <v>4.5172101449275361</v>
      </c>
      <c r="AP57">
        <f t="shared" si="37"/>
        <v>4.3278985507246377</v>
      </c>
      <c r="AQ57">
        <f t="shared" si="38"/>
        <v>4.1717791411042944</v>
      </c>
      <c r="AR57">
        <f t="shared" si="39"/>
        <v>4.6400817995910018</v>
      </c>
      <c r="AS57">
        <f t="shared" si="49"/>
        <v>4.1717791411042944</v>
      </c>
      <c r="AT57">
        <f t="shared" si="49"/>
        <v>2.8295056442195405</v>
      </c>
      <c r="AU57">
        <f t="shared" si="50"/>
        <v>4.7267840883223311</v>
      </c>
      <c r="AV57">
        <f t="shared" si="50"/>
        <v>-3.3247754956876818E-2</v>
      </c>
      <c r="AW57">
        <f t="shared" si="50"/>
        <v>-3.5389921201425532</v>
      </c>
      <c r="AX57">
        <f t="shared" si="16"/>
        <v>-3.57223987509943</v>
      </c>
      <c r="AY57">
        <f t="shared" si="17"/>
        <v>0.77361894024802702</v>
      </c>
      <c r="AZ57">
        <f t="shared" si="18"/>
        <v>1.043742151527836</v>
      </c>
      <c r="BA57">
        <f t="shared" si="19"/>
        <v>0.89907448215072716</v>
      </c>
      <c r="BB57">
        <f t="shared" si="20"/>
        <v>0.86353005915531711</v>
      </c>
      <c r="BC57">
        <f t="shared" si="21"/>
        <v>1.2671428571428571</v>
      </c>
      <c r="BD57">
        <f t="shared" si="22"/>
        <v>1.3925969105217137</v>
      </c>
      <c r="BE57">
        <f t="shared" si="23"/>
        <v>1.3649488670543413</v>
      </c>
      <c r="BF57">
        <f t="shared" si="24"/>
        <v>1.1877450980392157</v>
      </c>
      <c r="BG57">
        <f t="shared" si="25"/>
        <v>0.98028571428571432</v>
      </c>
      <c r="BH57">
        <f t="shared" si="26"/>
        <v>1.4535120955989507</v>
      </c>
      <c r="BI57">
        <f t="shared" si="27"/>
        <v>1.2271906958091037</v>
      </c>
      <c r="BJ57">
        <f t="shared" si="28"/>
        <v>1.0256535947712417</v>
      </c>
      <c r="BK57">
        <f t="shared" si="41"/>
        <v>1</v>
      </c>
      <c r="BL57">
        <f t="shared" si="41"/>
        <v>0</v>
      </c>
      <c r="BM57">
        <f t="shared" si="42"/>
        <v>0</v>
      </c>
      <c r="BN57">
        <f t="shared" si="43"/>
        <v>1</v>
      </c>
      <c r="BO57">
        <f t="shared" si="29"/>
        <v>1</v>
      </c>
      <c r="BP57">
        <f t="shared" si="30"/>
        <v>0</v>
      </c>
      <c r="BQ57">
        <f t="shared" si="31"/>
        <v>0</v>
      </c>
      <c r="BR57">
        <f t="shared" si="44"/>
        <v>1</v>
      </c>
    </row>
    <row r="58" spans="1:70">
      <c r="A58" s="3" t="s">
        <v>117</v>
      </c>
      <c r="B58" s="3">
        <v>1190</v>
      </c>
      <c r="C58" s="3">
        <v>1866</v>
      </c>
      <c r="D58" s="3">
        <v>1405</v>
      </c>
      <c r="E58" s="6">
        <v>1759</v>
      </c>
      <c r="F58" s="3">
        <v>1819</v>
      </c>
      <c r="G58" s="3">
        <v>2057</v>
      </c>
      <c r="H58" s="3">
        <v>878</v>
      </c>
      <c r="I58" s="3">
        <v>1246</v>
      </c>
      <c r="J58" s="3">
        <v>2618</v>
      </c>
      <c r="K58" s="3">
        <v>3181</v>
      </c>
      <c r="L58" s="3">
        <v>3152</v>
      </c>
      <c r="M58" s="3">
        <v>3132</v>
      </c>
      <c r="N58">
        <v>4115</v>
      </c>
      <c r="O58" s="3">
        <v>4297</v>
      </c>
      <c r="P58" s="3">
        <v>4301</v>
      </c>
      <c r="Q58" s="3"/>
      <c r="R58">
        <f t="shared" si="32"/>
        <v>0.40772251308900526</v>
      </c>
      <c r="S58">
        <f t="shared" si="45"/>
        <v>0.85667539267015702</v>
      </c>
      <c r="T58">
        <f t="shared" si="45"/>
        <v>0.9724854784469581</v>
      </c>
      <c r="U58">
        <f t="shared" si="46"/>
        <v>0.96361968816875576</v>
      </c>
      <c r="V58">
        <f t="shared" si="46"/>
        <v>0.9898862199747156</v>
      </c>
      <c r="W58">
        <f t="shared" si="47"/>
        <v>1.3005689001264222</v>
      </c>
      <c r="X58">
        <f t="shared" si="47"/>
        <v>1.2009502515371715</v>
      </c>
      <c r="Y58">
        <f t="shared" si="33"/>
        <v>1.2020681945220795</v>
      </c>
      <c r="Z58">
        <f t="shared" si="3"/>
        <v>1.5680672268907563</v>
      </c>
      <c r="AA58">
        <f t="shared" si="4"/>
        <v>1.180672268907563</v>
      </c>
      <c r="AB58">
        <f t="shared" si="5"/>
        <v>0.75294748124330113</v>
      </c>
      <c r="AC58">
        <f t="shared" si="6"/>
        <v>0.94265809217577712</v>
      </c>
      <c r="AD58">
        <f t="shared" si="48"/>
        <v>1.2519572953736655</v>
      </c>
      <c r="AE58">
        <f t="shared" si="48"/>
        <v>1.0341102899374646</v>
      </c>
      <c r="AF58">
        <f t="shared" si="8"/>
        <v>1.2946619217081849</v>
      </c>
      <c r="AG58">
        <f t="shared" si="9"/>
        <v>1.1308411214953271</v>
      </c>
      <c r="AH58">
        <f t="shared" si="10"/>
        <v>1.1694144400227402</v>
      </c>
      <c r="AI58">
        <f t="shared" si="11"/>
        <v>1.2643979057591623</v>
      </c>
      <c r="AJ58">
        <f t="shared" si="12"/>
        <v>1.9361051666157139</v>
      </c>
      <c r="AK58">
        <f t="shared" si="13"/>
        <v>2.2904551201011376</v>
      </c>
      <c r="AL58">
        <f t="shared" si="14"/>
        <v>2.4030184460592512</v>
      </c>
      <c r="AM58">
        <f t="shared" si="34"/>
        <v>0.85667539267015702</v>
      </c>
      <c r="AN58">
        <f t="shared" si="35"/>
        <v>0.40772251308900526</v>
      </c>
      <c r="AO58">
        <f t="shared" si="36"/>
        <v>0.96361968816875576</v>
      </c>
      <c r="AP58">
        <f t="shared" si="37"/>
        <v>0.9724854784469581</v>
      </c>
      <c r="AQ58">
        <f t="shared" si="38"/>
        <v>1.3005689001264222</v>
      </c>
      <c r="AR58">
        <f t="shared" si="39"/>
        <v>0.9898862199747156</v>
      </c>
      <c r="AS58">
        <f t="shared" si="49"/>
        <v>1.3005689001264222</v>
      </c>
      <c r="AT58">
        <f t="shared" si="49"/>
        <v>1.2009502515371715</v>
      </c>
      <c r="AU58">
        <f t="shared" si="50"/>
        <v>0.67170726085655152</v>
      </c>
      <c r="AV58">
        <f t="shared" si="50"/>
        <v>0.35434995348542375</v>
      </c>
      <c r="AW58">
        <f t="shared" si="50"/>
        <v>0.11256332595811358</v>
      </c>
      <c r="AX58">
        <f t="shared" si="16"/>
        <v>0.46691327944353733</v>
      </c>
      <c r="AY58">
        <f t="shared" si="17"/>
        <v>2.101123595505618</v>
      </c>
      <c r="AZ58">
        <f t="shared" si="18"/>
        <v>0.99088337000943094</v>
      </c>
      <c r="BA58">
        <f t="shared" si="19"/>
        <v>1.3138569604086845</v>
      </c>
      <c r="BB58">
        <f t="shared" si="20"/>
        <v>1.0009308820107052</v>
      </c>
      <c r="BC58">
        <f t="shared" si="21"/>
        <v>1.4191343963553531</v>
      </c>
      <c r="BD58">
        <f t="shared" si="22"/>
        <v>1.2150496562261268</v>
      </c>
      <c r="BE58">
        <f t="shared" si="23"/>
        <v>0.99365482233502533</v>
      </c>
      <c r="BF58">
        <f t="shared" si="24"/>
        <v>1.0442284325637909</v>
      </c>
      <c r="BG58">
        <f t="shared" si="25"/>
        <v>2.9817767653758542</v>
      </c>
      <c r="BH58">
        <f t="shared" si="26"/>
        <v>1.2039724980901452</v>
      </c>
      <c r="BI58">
        <f t="shared" si="27"/>
        <v>1.305520304568528</v>
      </c>
      <c r="BJ58">
        <f t="shared" si="28"/>
        <v>1.0452004860267314</v>
      </c>
      <c r="BK58">
        <f t="shared" si="41"/>
        <v>0</v>
      </c>
      <c r="BL58">
        <f t="shared" si="41"/>
        <v>0</v>
      </c>
      <c r="BM58">
        <f t="shared" si="42"/>
        <v>0</v>
      </c>
      <c r="BN58">
        <f t="shared" si="43"/>
        <v>0</v>
      </c>
      <c r="BO58">
        <f t="shared" si="29"/>
        <v>1</v>
      </c>
      <c r="BP58">
        <f t="shared" si="30"/>
        <v>0</v>
      </c>
      <c r="BQ58">
        <f t="shared" si="31"/>
        <v>1</v>
      </c>
      <c r="BR58">
        <f t="shared" si="44"/>
        <v>2</v>
      </c>
    </row>
    <row r="59" spans="1:70">
      <c r="A59" s="3" t="s">
        <v>55</v>
      </c>
      <c r="B59" s="3">
        <v>798</v>
      </c>
      <c r="C59" s="3">
        <v>1071</v>
      </c>
      <c r="D59" s="3">
        <v>1019</v>
      </c>
      <c r="E59" s="6">
        <v>1590</v>
      </c>
      <c r="F59" s="3">
        <v>1693</v>
      </c>
      <c r="G59" s="3">
        <v>1213</v>
      </c>
      <c r="H59" s="3">
        <v>1825</v>
      </c>
      <c r="I59" s="3">
        <v>2019</v>
      </c>
      <c r="J59" s="3">
        <v>2162</v>
      </c>
      <c r="K59" s="3">
        <v>2769</v>
      </c>
      <c r="L59" s="3">
        <v>2551</v>
      </c>
      <c r="M59" s="3">
        <v>3081</v>
      </c>
      <c r="N59">
        <v>4974</v>
      </c>
      <c r="O59" s="3">
        <v>5172</v>
      </c>
      <c r="P59" s="3">
        <v>5295</v>
      </c>
      <c r="Q59" s="3"/>
      <c r="R59">
        <f t="shared" si="32"/>
        <v>1.0802568218298556</v>
      </c>
      <c r="S59">
        <f t="shared" si="45"/>
        <v>1.1567683253076511</v>
      </c>
      <c r="T59">
        <f t="shared" si="45"/>
        <v>1.3248803827751197</v>
      </c>
      <c r="U59">
        <f t="shared" si="46"/>
        <v>1.2205741626794258</v>
      </c>
      <c r="V59">
        <f t="shared" si="46"/>
        <v>1.1809122269068608</v>
      </c>
      <c r="W59">
        <f t="shared" si="47"/>
        <v>1.9064775776159448</v>
      </c>
      <c r="X59">
        <f t="shared" si="47"/>
        <v>1.5753883643009443</v>
      </c>
      <c r="Y59">
        <f t="shared" si="33"/>
        <v>1.6128540968626257</v>
      </c>
      <c r="Z59">
        <f t="shared" si="3"/>
        <v>1.3421052631578947</v>
      </c>
      <c r="AA59">
        <f t="shared" si="4"/>
        <v>1.2769423558897244</v>
      </c>
      <c r="AB59">
        <f t="shared" si="5"/>
        <v>0.95144724556489257</v>
      </c>
      <c r="AC59">
        <f t="shared" si="6"/>
        <v>1.4845938375350141</v>
      </c>
      <c r="AD59">
        <f t="shared" si="48"/>
        <v>1.5603532875368007</v>
      </c>
      <c r="AE59">
        <f t="shared" si="48"/>
        <v>1.0647798742138366</v>
      </c>
      <c r="AF59">
        <f t="shared" si="8"/>
        <v>1.661432777232581</v>
      </c>
      <c r="AG59">
        <f t="shared" si="9"/>
        <v>0.71647962197282933</v>
      </c>
      <c r="AH59">
        <f t="shared" si="10"/>
        <v>0.76289308176100634</v>
      </c>
      <c r="AI59">
        <f t="shared" si="11"/>
        <v>2.2370251471375067</v>
      </c>
      <c r="AJ59">
        <f t="shared" si="12"/>
        <v>2.5454545454545454</v>
      </c>
      <c r="AK59">
        <f t="shared" si="13"/>
        <v>3.0873898045228056</v>
      </c>
      <c r="AL59">
        <f t="shared" si="14"/>
        <v>3.1882424611635698</v>
      </c>
      <c r="AM59">
        <f t="shared" si="34"/>
        <v>1.1567683253076511</v>
      </c>
      <c r="AN59">
        <f t="shared" si="35"/>
        <v>1.0802568218298556</v>
      </c>
      <c r="AO59">
        <f t="shared" si="36"/>
        <v>1.2205741626794258</v>
      </c>
      <c r="AP59">
        <f t="shared" si="37"/>
        <v>1.3248803827751197</v>
      </c>
      <c r="AQ59">
        <f t="shared" si="38"/>
        <v>1.9064775776159448</v>
      </c>
      <c r="AR59">
        <f t="shared" si="39"/>
        <v>1.1809122269068608</v>
      </c>
      <c r="AS59">
        <f t="shared" si="49"/>
        <v>1.9064775776159448</v>
      </c>
      <c r="AT59">
        <f t="shared" si="49"/>
        <v>1.5753883643009443</v>
      </c>
      <c r="AU59">
        <f t="shared" si="50"/>
        <v>0.30842939831703875</v>
      </c>
      <c r="AV59">
        <f t="shared" si="50"/>
        <v>0.54193525906826023</v>
      </c>
      <c r="AW59">
        <f t="shared" si="50"/>
        <v>0.10085265664076415</v>
      </c>
      <c r="AX59">
        <f t="shared" si="16"/>
        <v>0.64278791570902438</v>
      </c>
      <c r="AY59">
        <f t="shared" si="17"/>
        <v>1.070827142149579</v>
      </c>
      <c r="AZ59">
        <f t="shared" si="18"/>
        <v>0.9212712170458649</v>
      </c>
      <c r="BA59">
        <f t="shared" si="19"/>
        <v>1.6144109055501461</v>
      </c>
      <c r="BB59">
        <f t="shared" si="20"/>
        <v>1.0237819025522041</v>
      </c>
      <c r="BC59">
        <f t="shared" si="21"/>
        <v>1.1063013698630138</v>
      </c>
      <c r="BD59">
        <f t="shared" si="22"/>
        <v>1.280758556891767</v>
      </c>
      <c r="BE59">
        <f t="shared" si="23"/>
        <v>1.2077616620932967</v>
      </c>
      <c r="BF59">
        <f t="shared" si="24"/>
        <v>1.0398069963811822</v>
      </c>
      <c r="BG59">
        <f t="shared" si="25"/>
        <v>1.1846575342465753</v>
      </c>
      <c r="BH59">
        <f t="shared" si="26"/>
        <v>1.1799259944495837</v>
      </c>
      <c r="BI59">
        <f t="shared" si="27"/>
        <v>1.9498235985887886</v>
      </c>
      <c r="BJ59">
        <f t="shared" si="28"/>
        <v>1.0645355850422196</v>
      </c>
      <c r="BK59">
        <f t="shared" si="41"/>
        <v>0</v>
      </c>
      <c r="BL59">
        <f t="shared" si="41"/>
        <v>0</v>
      </c>
      <c r="BM59">
        <f t="shared" si="42"/>
        <v>0</v>
      </c>
      <c r="BN59">
        <f t="shared" si="43"/>
        <v>0</v>
      </c>
      <c r="BO59">
        <f t="shared" si="29"/>
        <v>1</v>
      </c>
      <c r="BP59">
        <f t="shared" si="30"/>
        <v>0</v>
      </c>
      <c r="BQ59">
        <f t="shared" si="31"/>
        <v>0</v>
      </c>
      <c r="BR59">
        <f t="shared" si="44"/>
        <v>1</v>
      </c>
    </row>
    <row r="60" spans="1:70">
      <c r="A60" s="3" t="s">
        <v>56</v>
      </c>
      <c r="B60" s="3">
        <v>665</v>
      </c>
      <c r="C60" s="3">
        <v>1293</v>
      </c>
      <c r="D60" s="3">
        <v>1614</v>
      </c>
      <c r="E60" s="6">
        <v>1662</v>
      </c>
      <c r="F60" s="3">
        <v>2020</v>
      </c>
      <c r="G60" s="3">
        <v>2358</v>
      </c>
      <c r="H60" s="3">
        <v>2447</v>
      </c>
      <c r="I60" s="3">
        <v>2683</v>
      </c>
      <c r="J60" s="3">
        <v>6133</v>
      </c>
      <c r="K60" s="3">
        <v>6576</v>
      </c>
      <c r="L60" s="3">
        <v>6455</v>
      </c>
      <c r="M60" s="3">
        <v>8153</v>
      </c>
      <c r="N60">
        <v>8945</v>
      </c>
      <c r="O60" s="3">
        <v>10361</v>
      </c>
      <c r="P60" s="3">
        <v>11047</v>
      </c>
      <c r="Q60" s="3"/>
      <c r="R60">
        <f t="shared" si="32"/>
        <v>1.3702757916241062</v>
      </c>
      <c r="S60">
        <f t="shared" si="45"/>
        <v>3.1322778345250257</v>
      </c>
      <c r="T60">
        <f t="shared" si="45"/>
        <v>2.2621259029927763</v>
      </c>
      <c r="U60">
        <f t="shared" si="46"/>
        <v>2.2205022359821123</v>
      </c>
      <c r="V60">
        <f t="shared" si="46"/>
        <v>2.4887057387057387</v>
      </c>
      <c r="W60">
        <f t="shared" si="47"/>
        <v>2.7304639804639805</v>
      </c>
      <c r="X60">
        <f t="shared" si="47"/>
        <v>2.8139598044541012</v>
      </c>
      <c r="Y60">
        <f t="shared" si="33"/>
        <v>3.0002715915263445</v>
      </c>
      <c r="Z60">
        <f t="shared" si="3"/>
        <v>1.9443609022556392</v>
      </c>
      <c r="AA60">
        <f t="shared" si="4"/>
        <v>2.4270676691729323</v>
      </c>
      <c r="AB60">
        <f t="shared" si="5"/>
        <v>1.2482598607888631</v>
      </c>
      <c r="AC60">
        <f t="shared" si="6"/>
        <v>1.2853828306264501</v>
      </c>
      <c r="AD60">
        <f t="shared" si="48"/>
        <v>1.029739776951673</v>
      </c>
      <c r="AE60">
        <f t="shared" si="48"/>
        <v>1.2154031287605296</v>
      </c>
      <c r="AF60">
        <f t="shared" si="8"/>
        <v>1.2515489467162331</v>
      </c>
      <c r="AG60">
        <f t="shared" si="9"/>
        <v>1.1673267326732673</v>
      </c>
      <c r="AH60">
        <f t="shared" si="10"/>
        <v>1.4187725631768953</v>
      </c>
      <c r="AI60">
        <f t="shared" si="11"/>
        <v>4.5025536261491315</v>
      </c>
      <c r="AJ60">
        <f t="shared" si="12"/>
        <v>4.4826281389748885</v>
      </c>
      <c r="AK60">
        <f t="shared" si="13"/>
        <v>5.2191697191697193</v>
      </c>
      <c r="AL60">
        <f t="shared" si="14"/>
        <v>5.8142313959804452</v>
      </c>
      <c r="AM60">
        <f t="shared" si="34"/>
        <v>3.1322778345250257</v>
      </c>
      <c r="AN60">
        <f t="shared" si="35"/>
        <v>1.3702757916241062</v>
      </c>
      <c r="AO60">
        <f t="shared" si="36"/>
        <v>2.2205022359821123</v>
      </c>
      <c r="AP60">
        <f t="shared" si="37"/>
        <v>2.2621259029927763</v>
      </c>
      <c r="AQ60">
        <f t="shared" si="38"/>
        <v>2.7304639804639805</v>
      </c>
      <c r="AR60">
        <f t="shared" si="39"/>
        <v>2.4887057387057387</v>
      </c>
      <c r="AS60">
        <f t="shared" si="49"/>
        <v>2.7304639804639805</v>
      </c>
      <c r="AT60">
        <f t="shared" si="49"/>
        <v>2.8139598044541012</v>
      </c>
      <c r="AU60">
        <f t="shared" si="50"/>
        <v>-1.9925487174242917E-2</v>
      </c>
      <c r="AV60">
        <f t="shared" si="50"/>
        <v>0.73654158019483074</v>
      </c>
      <c r="AW60">
        <f t="shared" si="50"/>
        <v>0.59506167681072597</v>
      </c>
      <c r="AX60">
        <f t="shared" si="16"/>
        <v>1.3316032570055567</v>
      </c>
      <c r="AY60">
        <f t="shared" si="17"/>
        <v>2.2858740216175923</v>
      </c>
      <c r="AZ60">
        <f t="shared" si="18"/>
        <v>0.98159975669099753</v>
      </c>
      <c r="BA60">
        <f t="shared" si="19"/>
        <v>1.0971421562614989</v>
      </c>
      <c r="BB60">
        <f t="shared" si="20"/>
        <v>1.0662098253064376</v>
      </c>
      <c r="BC60">
        <f t="shared" si="21"/>
        <v>1.0964446260727421</v>
      </c>
      <c r="BD60">
        <f t="shared" si="22"/>
        <v>1.0722321865318767</v>
      </c>
      <c r="BE60">
        <f t="shared" si="23"/>
        <v>1.2630518977536793</v>
      </c>
      <c r="BF60">
        <f t="shared" si="24"/>
        <v>1.1583007266629401</v>
      </c>
      <c r="BG60">
        <f t="shared" si="25"/>
        <v>2.5063342868818963</v>
      </c>
      <c r="BH60">
        <f t="shared" si="26"/>
        <v>1.0525028534159466</v>
      </c>
      <c r="BI60">
        <f t="shared" si="27"/>
        <v>1.3857474825716498</v>
      </c>
      <c r="BJ60">
        <f t="shared" si="28"/>
        <v>1.2349916154276133</v>
      </c>
      <c r="BK60">
        <f t="shared" si="41"/>
        <v>0</v>
      </c>
      <c r="BL60">
        <f t="shared" si="41"/>
        <v>0</v>
      </c>
      <c r="BM60">
        <f t="shared" si="42"/>
        <v>0</v>
      </c>
      <c r="BN60">
        <f t="shared" si="43"/>
        <v>0</v>
      </c>
      <c r="BO60">
        <f t="shared" si="29"/>
        <v>0</v>
      </c>
      <c r="BP60">
        <f t="shared" si="30"/>
        <v>1</v>
      </c>
      <c r="BQ60">
        <f t="shared" si="31"/>
        <v>1</v>
      </c>
      <c r="BR60">
        <f t="shared" si="44"/>
        <v>2</v>
      </c>
    </row>
    <row r="61" spans="1:70">
      <c r="A61" s="3" t="s">
        <v>57</v>
      </c>
      <c r="B61" s="3">
        <v>873</v>
      </c>
      <c r="C61" s="3">
        <v>1162</v>
      </c>
      <c r="D61" s="3">
        <v>1438</v>
      </c>
      <c r="E61" s="6">
        <v>2562</v>
      </c>
      <c r="F61" s="3">
        <v>2767</v>
      </c>
      <c r="G61" s="3">
        <v>3729</v>
      </c>
      <c r="H61" s="3">
        <v>3188</v>
      </c>
      <c r="I61" s="3">
        <v>3984</v>
      </c>
      <c r="J61" s="3">
        <v>4141</v>
      </c>
      <c r="K61" s="3">
        <v>5955</v>
      </c>
      <c r="L61" s="3">
        <v>6407</v>
      </c>
      <c r="M61" s="3">
        <v>8693</v>
      </c>
      <c r="N61">
        <v>13354</v>
      </c>
      <c r="O61" s="3">
        <v>17655</v>
      </c>
      <c r="P61" s="3">
        <v>18088</v>
      </c>
      <c r="Q61" s="3"/>
      <c r="R61">
        <f t="shared" si="32"/>
        <v>1.9577395577395578</v>
      </c>
      <c r="S61">
        <f t="shared" si="45"/>
        <v>2.0348894348894349</v>
      </c>
      <c r="T61">
        <f t="shared" si="45"/>
        <v>2.2903846153846152</v>
      </c>
      <c r="U61">
        <f t="shared" si="46"/>
        <v>2.4642307692307694</v>
      </c>
      <c r="V61">
        <f t="shared" si="46"/>
        <v>2.1732499999999999</v>
      </c>
      <c r="W61">
        <f t="shared" si="47"/>
        <v>3.3384999999999998</v>
      </c>
      <c r="X61">
        <f t="shared" si="47"/>
        <v>3.3130043160067553</v>
      </c>
      <c r="Y61">
        <f t="shared" si="33"/>
        <v>3.3942578344905234</v>
      </c>
      <c r="Z61">
        <f t="shared" si="3"/>
        <v>1.3310423825887743</v>
      </c>
      <c r="AA61">
        <f t="shared" si="4"/>
        <v>1.6471935853379152</v>
      </c>
      <c r="AB61">
        <f t="shared" si="5"/>
        <v>1.2375215146299483</v>
      </c>
      <c r="AC61">
        <f t="shared" si="6"/>
        <v>2.2048192771084336</v>
      </c>
      <c r="AD61">
        <f t="shared" si="48"/>
        <v>1.7816411682892908</v>
      </c>
      <c r="AE61">
        <f t="shared" si="48"/>
        <v>1.080015612802498</v>
      </c>
      <c r="AF61">
        <f t="shared" si="8"/>
        <v>1.9242002781641168</v>
      </c>
      <c r="AG61">
        <f t="shared" si="9"/>
        <v>1.3476689555475243</v>
      </c>
      <c r="AH61">
        <f t="shared" si="10"/>
        <v>1.455503512880562</v>
      </c>
      <c r="AI61">
        <f t="shared" si="11"/>
        <v>3.9926289926289926</v>
      </c>
      <c r="AJ61">
        <f t="shared" si="12"/>
        <v>4.7546153846153842</v>
      </c>
      <c r="AK61">
        <f t="shared" si="13"/>
        <v>5.5117500000000001</v>
      </c>
      <c r="AL61">
        <f t="shared" si="14"/>
        <v>6.7072621504972787</v>
      </c>
      <c r="AM61">
        <f t="shared" si="34"/>
        <v>2.0348894348894349</v>
      </c>
      <c r="AN61">
        <f t="shared" si="35"/>
        <v>1.9577395577395578</v>
      </c>
      <c r="AO61">
        <f t="shared" si="36"/>
        <v>2.4642307692307694</v>
      </c>
      <c r="AP61">
        <f t="shared" si="37"/>
        <v>2.2903846153846152</v>
      </c>
      <c r="AQ61">
        <f t="shared" si="38"/>
        <v>3.3384999999999998</v>
      </c>
      <c r="AR61">
        <f t="shared" si="39"/>
        <v>2.1732499999999999</v>
      </c>
      <c r="AS61">
        <f t="shared" si="49"/>
        <v>3.3384999999999998</v>
      </c>
      <c r="AT61">
        <f t="shared" si="49"/>
        <v>3.3130043160067553</v>
      </c>
      <c r="AU61">
        <f t="shared" si="50"/>
        <v>0.76198639198639162</v>
      </c>
      <c r="AV61">
        <f t="shared" si="50"/>
        <v>0.75713461538461591</v>
      </c>
      <c r="AW61">
        <f t="shared" si="50"/>
        <v>1.1955121504972785</v>
      </c>
      <c r="AX61">
        <f t="shared" si="16"/>
        <v>1.9526467658818945</v>
      </c>
      <c r="AY61">
        <f t="shared" si="17"/>
        <v>1.0394076305220883</v>
      </c>
      <c r="AZ61">
        <f t="shared" si="18"/>
        <v>1.0759026028547438</v>
      </c>
      <c r="BA61">
        <f t="shared" si="19"/>
        <v>1.5361785344530081</v>
      </c>
      <c r="BB61">
        <f t="shared" si="20"/>
        <v>1.0245256301331067</v>
      </c>
      <c r="BC61">
        <f t="shared" si="21"/>
        <v>1.2496863237139273</v>
      </c>
      <c r="BD61">
        <f t="shared" si="22"/>
        <v>1.4380584399903404</v>
      </c>
      <c r="BE61">
        <f t="shared" si="23"/>
        <v>1.3567972530045262</v>
      </c>
      <c r="BF61">
        <f t="shared" si="24"/>
        <v>1.3220757825370675</v>
      </c>
      <c r="BG61">
        <f t="shared" si="25"/>
        <v>1.2989335006273526</v>
      </c>
      <c r="BH61">
        <f t="shared" si="26"/>
        <v>1.5472108186428399</v>
      </c>
      <c r="BI61">
        <f t="shared" si="27"/>
        <v>2.0842828156703606</v>
      </c>
      <c r="BJ61">
        <f t="shared" si="28"/>
        <v>1.3545005241875094</v>
      </c>
      <c r="BK61">
        <f t="shared" si="41"/>
        <v>0</v>
      </c>
      <c r="BL61">
        <f t="shared" si="41"/>
        <v>0</v>
      </c>
      <c r="BM61">
        <f t="shared" si="42"/>
        <v>0</v>
      </c>
      <c r="BN61">
        <f t="shared" si="43"/>
        <v>0</v>
      </c>
      <c r="BO61">
        <f t="shared" si="29"/>
        <v>1</v>
      </c>
      <c r="BP61">
        <f t="shared" si="30"/>
        <v>0</v>
      </c>
      <c r="BQ61">
        <f t="shared" si="31"/>
        <v>1</v>
      </c>
      <c r="BR61">
        <f t="shared" si="44"/>
        <v>2</v>
      </c>
    </row>
    <row r="62" spans="1:70">
      <c r="A62" s="3" t="s">
        <v>58</v>
      </c>
      <c r="B62" s="3">
        <v>306</v>
      </c>
      <c r="C62" s="3">
        <v>378</v>
      </c>
      <c r="D62" s="3">
        <v>547</v>
      </c>
      <c r="E62" s="4">
        <v>570</v>
      </c>
      <c r="F62" s="3">
        <v>862</v>
      </c>
      <c r="G62" s="3">
        <v>679</v>
      </c>
      <c r="H62" s="3">
        <v>1264</v>
      </c>
      <c r="I62" s="3">
        <v>1701</v>
      </c>
      <c r="J62" s="3">
        <v>2136</v>
      </c>
      <c r="K62" s="3">
        <v>2104</v>
      </c>
      <c r="L62" s="3">
        <v>2823</v>
      </c>
      <c r="M62" s="3">
        <v>3406</v>
      </c>
      <c r="N62">
        <v>354</v>
      </c>
      <c r="O62" s="3">
        <v>3444</v>
      </c>
      <c r="P62" s="3">
        <v>4490</v>
      </c>
      <c r="Q62" s="3"/>
      <c r="R62">
        <f t="shared" si="32"/>
        <v>2.486842105263158</v>
      </c>
      <c r="S62">
        <f t="shared" si="45"/>
        <v>3.1228070175438596</v>
      </c>
      <c r="T62">
        <f t="shared" si="45"/>
        <v>2.2745945945945945</v>
      </c>
      <c r="U62">
        <f t="shared" si="46"/>
        <v>3.0518918918918918</v>
      </c>
      <c r="V62">
        <f t="shared" si="46"/>
        <v>3.0492390331244406</v>
      </c>
      <c r="W62">
        <f t="shared" si="47"/>
        <v>0.31692032229185318</v>
      </c>
      <c r="X62">
        <f t="shared" si="47"/>
        <v>2.4050279329608939</v>
      </c>
      <c r="Y62">
        <f t="shared" si="33"/>
        <v>3.1354748603351954</v>
      </c>
      <c r="Z62">
        <f t="shared" si="3"/>
        <v>1.2352941176470589</v>
      </c>
      <c r="AA62">
        <f t="shared" si="4"/>
        <v>1.7875816993464053</v>
      </c>
      <c r="AB62">
        <f t="shared" si="5"/>
        <v>1.447089947089947</v>
      </c>
      <c r="AC62">
        <f t="shared" si="6"/>
        <v>1.5079365079365079</v>
      </c>
      <c r="AD62">
        <f t="shared" si="48"/>
        <v>1.0420475319926874</v>
      </c>
      <c r="AE62">
        <f t="shared" si="48"/>
        <v>1.512280701754386</v>
      </c>
      <c r="AF62">
        <f t="shared" si="8"/>
        <v>1.5758683729433272</v>
      </c>
      <c r="AG62">
        <f t="shared" si="9"/>
        <v>0.78770301624129935</v>
      </c>
      <c r="AH62">
        <f t="shared" si="10"/>
        <v>1.1912280701754385</v>
      </c>
      <c r="AI62">
        <f t="shared" si="11"/>
        <v>5.6096491228070171</v>
      </c>
      <c r="AJ62">
        <f t="shared" si="12"/>
        <v>5.3264864864864867</v>
      </c>
      <c r="AK62">
        <f t="shared" si="13"/>
        <v>3.3661593554162939</v>
      </c>
      <c r="AL62">
        <f t="shared" si="14"/>
        <v>5.5405027932960893</v>
      </c>
      <c r="AM62">
        <f t="shared" si="34"/>
        <v>3.1228070175438596</v>
      </c>
      <c r="AN62">
        <f t="shared" si="35"/>
        <v>2.486842105263158</v>
      </c>
      <c r="AO62">
        <f t="shared" si="36"/>
        <v>3.0518918918918918</v>
      </c>
      <c r="AP62">
        <f t="shared" si="37"/>
        <v>2.2745945945945945</v>
      </c>
      <c r="AQ62">
        <f t="shared" si="38"/>
        <v>0.31692032229185318</v>
      </c>
      <c r="AR62">
        <f t="shared" si="39"/>
        <v>3.0492390331244406</v>
      </c>
      <c r="AS62">
        <f t="shared" si="49"/>
        <v>0.31692032229185318</v>
      </c>
      <c r="AT62">
        <f t="shared" si="49"/>
        <v>2.4050279329608939</v>
      </c>
      <c r="AU62">
        <f t="shared" si="50"/>
        <v>-0.2831626363205304</v>
      </c>
      <c r="AV62">
        <f t="shared" si="50"/>
        <v>-1.9603271310701929</v>
      </c>
      <c r="AW62">
        <f t="shared" si="50"/>
        <v>2.1743434378797954</v>
      </c>
      <c r="AX62">
        <f t="shared" si="16"/>
        <v>0.2140163068096026</v>
      </c>
      <c r="AY62">
        <f t="shared" si="17"/>
        <v>1.255731922398589</v>
      </c>
      <c r="AZ62">
        <f t="shared" si="18"/>
        <v>1.3417300380228137</v>
      </c>
      <c r="BA62">
        <f t="shared" si="19"/>
        <v>0.10393423370522607</v>
      </c>
      <c r="BB62">
        <f t="shared" si="20"/>
        <v>1.3037166085946574</v>
      </c>
      <c r="BC62">
        <f t="shared" si="21"/>
        <v>1.3457278481012658</v>
      </c>
      <c r="BD62">
        <f t="shared" si="22"/>
        <v>0.98501872659176026</v>
      </c>
      <c r="BE62">
        <f t="shared" si="23"/>
        <v>1.2065178887708112</v>
      </c>
      <c r="BF62">
        <f t="shared" si="24"/>
        <v>9.7288135593220346</v>
      </c>
      <c r="BG62">
        <f t="shared" si="25"/>
        <v>1.6898734177215189</v>
      </c>
      <c r="BH62">
        <f t="shared" si="26"/>
        <v>1.321629213483146</v>
      </c>
      <c r="BI62">
        <f t="shared" si="27"/>
        <v>0.12539851222104145</v>
      </c>
      <c r="BJ62">
        <f t="shared" si="28"/>
        <v>12.68361581920904</v>
      </c>
      <c r="BK62">
        <f t="shared" si="41"/>
        <v>0</v>
      </c>
      <c r="BL62">
        <f t="shared" si="41"/>
        <v>0</v>
      </c>
      <c r="BM62">
        <f t="shared" si="42"/>
        <v>0</v>
      </c>
      <c r="BN62">
        <f t="shared" si="43"/>
        <v>0</v>
      </c>
      <c r="BO62">
        <f t="shared" si="29"/>
        <v>0</v>
      </c>
      <c r="BP62">
        <f t="shared" si="30"/>
        <v>1</v>
      </c>
      <c r="BQ62">
        <f t="shared" si="31"/>
        <v>0</v>
      </c>
      <c r="BR62">
        <f t="shared" si="44"/>
        <v>1</v>
      </c>
    </row>
    <row r="63" spans="1:70">
      <c r="A63" s="3" t="s">
        <v>59</v>
      </c>
      <c r="B63" s="3">
        <v>41</v>
      </c>
      <c r="C63" s="3">
        <v>38</v>
      </c>
      <c r="D63" s="3">
        <v>46</v>
      </c>
      <c r="E63" s="4">
        <v>1167</v>
      </c>
      <c r="F63" s="3">
        <v>186</v>
      </c>
      <c r="G63" s="3">
        <v>105</v>
      </c>
      <c r="H63" s="3">
        <v>60</v>
      </c>
      <c r="I63" s="3">
        <v>85</v>
      </c>
      <c r="J63" s="3">
        <v>35</v>
      </c>
      <c r="K63" s="3">
        <v>64</v>
      </c>
      <c r="L63" s="3">
        <v>93</v>
      </c>
      <c r="M63" s="3">
        <v>108</v>
      </c>
      <c r="N63">
        <v>69</v>
      </c>
      <c r="O63" s="3">
        <v>199</v>
      </c>
      <c r="P63" s="3">
        <v>191</v>
      </c>
      <c r="Q63" s="3"/>
      <c r="R63">
        <f t="shared" si="32"/>
        <v>1.0759493670886076</v>
      </c>
      <c r="S63">
        <f t="shared" si="45"/>
        <v>0.44303797468354428</v>
      </c>
      <c r="T63">
        <f t="shared" si="45"/>
        <v>0.76190476190476186</v>
      </c>
      <c r="U63">
        <f t="shared" si="46"/>
        <v>1.1071428571428572</v>
      </c>
      <c r="V63">
        <f t="shared" si="46"/>
        <v>8.9035449299258038E-2</v>
      </c>
      <c r="W63">
        <f t="shared" si="47"/>
        <v>5.688375927452597E-2</v>
      </c>
      <c r="X63">
        <f t="shared" si="47"/>
        <v>0.14708056171470807</v>
      </c>
      <c r="Y63">
        <f t="shared" si="33"/>
        <v>0.14116777531411678</v>
      </c>
      <c r="Z63">
        <f t="shared" si="3"/>
        <v>0.92682926829268297</v>
      </c>
      <c r="AA63">
        <f t="shared" si="4"/>
        <v>1.1219512195121952</v>
      </c>
      <c r="AB63">
        <f t="shared" si="5"/>
        <v>1.2105263157894737</v>
      </c>
      <c r="AC63">
        <f t="shared" si="6"/>
        <v>30.710526315789473</v>
      </c>
      <c r="AD63">
        <f t="shared" si="48"/>
        <v>25.369565217391305</v>
      </c>
      <c r="AE63">
        <f t="shared" si="48"/>
        <v>0.15938303341902313</v>
      </c>
      <c r="AF63">
        <f t="shared" si="8"/>
        <v>4.0434782608695654</v>
      </c>
      <c r="AG63">
        <f t="shared" si="9"/>
        <v>0.56451612903225812</v>
      </c>
      <c r="AH63">
        <f t="shared" si="10"/>
        <v>8.9974293059125965E-2</v>
      </c>
      <c r="AI63">
        <f t="shared" si="11"/>
        <v>1.518987341772152</v>
      </c>
      <c r="AJ63">
        <f t="shared" si="12"/>
        <v>1.8690476190476191</v>
      </c>
      <c r="AK63">
        <f t="shared" si="13"/>
        <v>0.14591920857378401</v>
      </c>
      <c r="AL63">
        <f t="shared" si="14"/>
        <v>0.28824833702882485</v>
      </c>
      <c r="AM63">
        <f t="shared" si="34"/>
        <v>0.44303797468354428</v>
      </c>
      <c r="AN63">
        <f t="shared" si="35"/>
        <v>1.0759493670886076</v>
      </c>
      <c r="AO63">
        <f t="shared" si="36"/>
        <v>1.1071428571428572</v>
      </c>
      <c r="AP63">
        <f t="shared" si="37"/>
        <v>0.76190476190476186</v>
      </c>
      <c r="AQ63">
        <f t="shared" si="38"/>
        <v>5.688375927452597E-2</v>
      </c>
      <c r="AR63">
        <f t="shared" si="39"/>
        <v>8.9035449299258038E-2</v>
      </c>
      <c r="AS63">
        <f t="shared" si="49"/>
        <v>5.688375927452597E-2</v>
      </c>
      <c r="AT63">
        <f t="shared" si="49"/>
        <v>0.14708056171470807</v>
      </c>
      <c r="AU63">
        <f t="shared" si="50"/>
        <v>0.35006027727546707</v>
      </c>
      <c r="AV63">
        <f t="shared" si="50"/>
        <v>-1.7231284104738351</v>
      </c>
      <c r="AW63">
        <f t="shared" si="50"/>
        <v>0.14232912845504084</v>
      </c>
      <c r="AX63">
        <f t="shared" si="16"/>
        <v>-1.5807992820187942</v>
      </c>
      <c r="AY63">
        <f t="shared" si="17"/>
        <v>0.41176470588235292</v>
      </c>
      <c r="AZ63">
        <f t="shared" si="18"/>
        <v>1.453125</v>
      </c>
      <c r="BA63">
        <f t="shared" si="19"/>
        <v>0.63888888888888884</v>
      </c>
      <c r="BB63">
        <f t="shared" si="20"/>
        <v>0.95979899497487442</v>
      </c>
      <c r="BC63">
        <f t="shared" si="21"/>
        <v>1.4166666666666667</v>
      </c>
      <c r="BD63">
        <f t="shared" si="22"/>
        <v>1.8285714285714285</v>
      </c>
      <c r="BE63">
        <f t="shared" si="23"/>
        <v>1.1612903225806452</v>
      </c>
      <c r="BF63">
        <f t="shared" si="24"/>
        <v>2.8840579710144927</v>
      </c>
      <c r="BG63">
        <f t="shared" si="25"/>
        <v>0.58333333333333337</v>
      </c>
      <c r="BH63">
        <f t="shared" si="26"/>
        <v>2.657142857142857</v>
      </c>
      <c r="BI63">
        <f t="shared" si="27"/>
        <v>0.74193548387096775</v>
      </c>
      <c r="BJ63">
        <f t="shared" si="28"/>
        <v>2.7681159420289854</v>
      </c>
      <c r="BK63">
        <f t="shared" si="41"/>
        <v>1</v>
      </c>
      <c r="BL63">
        <f t="shared" si="41"/>
        <v>1</v>
      </c>
      <c r="BM63">
        <f t="shared" si="42"/>
        <v>0</v>
      </c>
      <c r="BN63">
        <f t="shared" si="43"/>
        <v>2</v>
      </c>
      <c r="BO63">
        <f t="shared" si="29"/>
        <v>1</v>
      </c>
      <c r="BP63">
        <f t="shared" si="30"/>
        <v>0</v>
      </c>
      <c r="BQ63">
        <f t="shared" si="31"/>
        <v>0</v>
      </c>
      <c r="BR63">
        <f t="shared" si="44"/>
        <v>1</v>
      </c>
    </row>
    <row r="64" spans="1:70">
      <c r="A64" s="3" t="s">
        <v>60</v>
      </c>
      <c r="B64" s="3">
        <v>386</v>
      </c>
      <c r="C64" s="3">
        <v>328</v>
      </c>
      <c r="D64" s="3">
        <v>395</v>
      </c>
      <c r="E64" s="4">
        <v>476</v>
      </c>
      <c r="F64" s="3">
        <v>532</v>
      </c>
      <c r="G64" s="3">
        <v>690</v>
      </c>
      <c r="H64" s="3">
        <v>325</v>
      </c>
      <c r="I64" s="3">
        <v>453</v>
      </c>
      <c r="J64" s="3">
        <v>324</v>
      </c>
      <c r="K64" s="3">
        <v>456</v>
      </c>
      <c r="L64" s="3">
        <v>587</v>
      </c>
      <c r="M64" s="3">
        <v>877</v>
      </c>
      <c r="N64">
        <v>1211</v>
      </c>
      <c r="O64" s="3">
        <v>1237</v>
      </c>
      <c r="P64" s="3">
        <v>1413</v>
      </c>
      <c r="Q64" s="3"/>
      <c r="R64">
        <f t="shared" si="32"/>
        <v>0.63445378151260501</v>
      </c>
      <c r="S64">
        <f t="shared" si="45"/>
        <v>0.45378151260504201</v>
      </c>
      <c r="T64">
        <f t="shared" si="45"/>
        <v>0.63070539419087135</v>
      </c>
      <c r="U64">
        <f t="shared" si="46"/>
        <v>0.81189488243430152</v>
      </c>
      <c r="V64">
        <f t="shared" si="46"/>
        <v>1.0068886337543055</v>
      </c>
      <c r="W64">
        <f t="shared" si="47"/>
        <v>1.3903559127439724</v>
      </c>
      <c r="X64">
        <f t="shared" si="47"/>
        <v>1.2271825396825398</v>
      </c>
      <c r="Y64">
        <f t="shared" si="33"/>
        <v>1.4017857142857142</v>
      </c>
      <c r="Z64">
        <f t="shared" si="3"/>
        <v>0.84974093264248707</v>
      </c>
      <c r="AA64">
        <f t="shared" si="4"/>
        <v>1.0233160621761659</v>
      </c>
      <c r="AB64">
        <f t="shared" si="5"/>
        <v>1.2042682926829269</v>
      </c>
      <c r="AC64">
        <f t="shared" si="6"/>
        <v>1.4512195121951219</v>
      </c>
      <c r="AD64">
        <f t="shared" si="48"/>
        <v>1.2050632911392405</v>
      </c>
      <c r="AE64">
        <f t="shared" si="48"/>
        <v>1.1176470588235294</v>
      </c>
      <c r="AF64">
        <f t="shared" si="8"/>
        <v>1.3468354430379748</v>
      </c>
      <c r="AG64">
        <f t="shared" si="9"/>
        <v>1.2969924812030076</v>
      </c>
      <c r="AH64">
        <f t="shared" si="10"/>
        <v>1.4495798319327731</v>
      </c>
      <c r="AI64">
        <f t="shared" si="11"/>
        <v>1.088235294117647</v>
      </c>
      <c r="AJ64">
        <f t="shared" si="12"/>
        <v>1.4426002766251729</v>
      </c>
      <c r="AK64">
        <f t="shared" si="13"/>
        <v>2.3972445464982779</v>
      </c>
      <c r="AL64">
        <f t="shared" si="14"/>
        <v>2.628968253968254</v>
      </c>
      <c r="AM64">
        <f t="shared" si="34"/>
        <v>0.45378151260504201</v>
      </c>
      <c r="AN64">
        <f t="shared" si="35"/>
        <v>0.63445378151260501</v>
      </c>
      <c r="AO64">
        <f t="shared" si="36"/>
        <v>0.81189488243430152</v>
      </c>
      <c r="AP64">
        <f t="shared" si="37"/>
        <v>0.63070539419087135</v>
      </c>
      <c r="AQ64">
        <f t="shared" si="38"/>
        <v>1.3903559127439724</v>
      </c>
      <c r="AR64">
        <f t="shared" si="39"/>
        <v>1.0068886337543055</v>
      </c>
      <c r="AS64">
        <f t="shared" si="49"/>
        <v>1.3903559127439724</v>
      </c>
      <c r="AT64">
        <f t="shared" si="49"/>
        <v>1.2271825396825398</v>
      </c>
      <c r="AU64">
        <f t="shared" si="50"/>
        <v>0.35436498250752591</v>
      </c>
      <c r="AV64">
        <f t="shared" si="50"/>
        <v>0.95464426987310502</v>
      </c>
      <c r="AW64">
        <f t="shared" si="50"/>
        <v>0.23172370746997606</v>
      </c>
      <c r="AX64">
        <f t="shared" si="16"/>
        <v>1.1863679773430811</v>
      </c>
      <c r="AY64">
        <f t="shared" si="17"/>
        <v>0.71523178807947019</v>
      </c>
      <c r="AZ64">
        <f t="shared" si="18"/>
        <v>1.2872807017543859</v>
      </c>
      <c r="BA64">
        <f t="shared" si="19"/>
        <v>1.3808437856328393</v>
      </c>
      <c r="BB64">
        <f t="shared" si="20"/>
        <v>1.1422797089733225</v>
      </c>
      <c r="BC64">
        <f t="shared" si="21"/>
        <v>1.393846153846154</v>
      </c>
      <c r="BD64">
        <f t="shared" si="22"/>
        <v>1.4074074074074074</v>
      </c>
      <c r="BE64">
        <f t="shared" si="23"/>
        <v>1.494037478705281</v>
      </c>
      <c r="BF64">
        <f t="shared" si="24"/>
        <v>1.0214698596201486</v>
      </c>
      <c r="BG64">
        <f t="shared" si="25"/>
        <v>0.99692307692307691</v>
      </c>
      <c r="BH64">
        <f t="shared" si="26"/>
        <v>1.8117283950617284</v>
      </c>
      <c r="BI64">
        <f t="shared" si="27"/>
        <v>2.0630323679727427</v>
      </c>
      <c r="BJ64">
        <f t="shared" si="28"/>
        <v>1.1668042939719241</v>
      </c>
      <c r="BK64">
        <f t="shared" si="41"/>
        <v>0</v>
      </c>
      <c r="BL64">
        <f t="shared" si="41"/>
        <v>0</v>
      </c>
      <c r="BM64">
        <f t="shared" si="42"/>
        <v>0</v>
      </c>
      <c r="BN64">
        <f t="shared" si="43"/>
        <v>0</v>
      </c>
      <c r="BO64">
        <f t="shared" si="29"/>
        <v>1</v>
      </c>
      <c r="BP64">
        <f t="shared" si="30"/>
        <v>1</v>
      </c>
      <c r="BQ64">
        <f t="shared" si="31"/>
        <v>1</v>
      </c>
      <c r="BR64">
        <f t="shared" si="44"/>
        <v>3</v>
      </c>
    </row>
    <row r="65" spans="1:70">
      <c r="A65" s="3" t="s">
        <v>61</v>
      </c>
      <c r="B65" s="3">
        <v>374</v>
      </c>
      <c r="C65" s="3">
        <v>354</v>
      </c>
      <c r="D65" s="3">
        <v>355</v>
      </c>
      <c r="E65" s="4">
        <v>387</v>
      </c>
      <c r="F65" s="3">
        <v>499</v>
      </c>
      <c r="G65" s="3">
        <v>688</v>
      </c>
      <c r="H65" s="3">
        <v>966</v>
      </c>
      <c r="I65" s="3">
        <v>1537</v>
      </c>
      <c r="J65" s="3">
        <v>892</v>
      </c>
      <c r="K65" s="3">
        <v>1157</v>
      </c>
      <c r="L65" s="3">
        <v>686</v>
      </c>
      <c r="M65" s="3">
        <v>1346</v>
      </c>
      <c r="N65">
        <v>1103</v>
      </c>
      <c r="O65" s="3">
        <v>1725</v>
      </c>
      <c r="P65" s="3">
        <v>1414</v>
      </c>
      <c r="Q65" s="3"/>
      <c r="R65">
        <f t="shared" si="32"/>
        <v>2.1112637362637363</v>
      </c>
      <c r="S65">
        <f t="shared" si="45"/>
        <v>1.2252747252747254</v>
      </c>
      <c r="T65">
        <f t="shared" si="45"/>
        <v>1.6318758815232721</v>
      </c>
      <c r="U65">
        <f t="shared" si="46"/>
        <v>0.96755994358251063</v>
      </c>
      <c r="V65">
        <f t="shared" si="46"/>
        <v>1.8140161725067385</v>
      </c>
      <c r="W65">
        <f t="shared" si="47"/>
        <v>1.486522911051213</v>
      </c>
      <c r="X65">
        <f t="shared" si="47"/>
        <v>1.9469525959367946</v>
      </c>
      <c r="Y65">
        <f t="shared" si="33"/>
        <v>1.5959367945823928</v>
      </c>
      <c r="Z65">
        <f t="shared" si="3"/>
        <v>0.946524064171123</v>
      </c>
      <c r="AA65">
        <f t="shared" si="4"/>
        <v>0.94919786096256686</v>
      </c>
      <c r="AB65">
        <f t="shared" si="5"/>
        <v>1.0028248587570621</v>
      </c>
      <c r="AC65">
        <f t="shared" si="6"/>
        <v>1.0932203389830508</v>
      </c>
      <c r="AD65">
        <f t="shared" si="48"/>
        <v>1.0901408450704226</v>
      </c>
      <c r="AE65">
        <f t="shared" si="48"/>
        <v>1.2894056847545219</v>
      </c>
      <c r="AF65">
        <f t="shared" si="8"/>
        <v>1.4056338028169013</v>
      </c>
      <c r="AG65">
        <f t="shared" si="9"/>
        <v>1.3787575150300602</v>
      </c>
      <c r="AH65">
        <f t="shared" si="10"/>
        <v>1.7777777777777777</v>
      </c>
      <c r="AI65">
        <f t="shared" si="11"/>
        <v>3.3365384615384617</v>
      </c>
      <c r="AJ65">
        <f t="shared" si="12"/>
        <v>2.599435825105783</v>
      </c>
      <c r="AK65">
        <f t="shared" si="13"/>
        <v>3.3005390835579513</v>
      </c>
      <c r="AL65">
        <f t="shared" si="14"/>
        <v>3.5428893905191874</v>
      </c>
      <c r="AM65">
        <f t="shared" si="34"/>
        <v>1.2252747252747254</v>
      </c>
      <c r="AN65">
        <f t="shared" si="35"/>
        <v>2.1112637362637363</v>
      </c>
      <c r="AO65">
        <f t="shared" si="36"/>
        <v>0.96755994358251063</v>
      </c>
      <c r="AP65">
        <f t="shared" si="37"/>
        <v>1.6318758815232721</v>
      </c>
      <c r="AQ65">
        <f t="shared" si="38"/>
        <v>1.486522911051213</v>
      </c>
      <c r="AR65">
        <f t="shared" si="39"/>
        <v>1.8140161725067385</v>
      </c>
      <c r="AS65">
        <f t="shared" si="49"/>
        <v>1.486522911051213</v>
      </c>
      <c r="AT65">
        <f t="shared" si="49"/>
        <v>1.9469525959367946</v>
      </c>
      <c r="AU65">
        <f t="shared" si="50"/>
        <v>-0.7371026364326787</v>
      </c>
      <c r="AV65">
        <f t="shared" si="50"/>
        <v>0.70110325845216837</v>
      </c>
      <c r="AW65">
        <f t="shared" si="50"/>
        <v>0.24235030696123605</v>
      </c>
      <c r="AX65">
        <f t="shared" si="16"/>
        <v>0.94345356541340442</v>
      </c>
      <c r="AY65">
        <f t="shared" si="17"/>
        <v>0.5803513337670787</v>
      </c>
      <c r="AZ65">
        <f t="shared" si="18"/>
        <v>0.59291270527225581</v>
      </c>
      <c r="BA65">
        <f t="shared" si="19"/>
        <v>0.81946508172362553</v>
      </c>
      <c r="BB65">
        <f t="shared" si="20"/>
        <v>0.81971014492753624</v>
      </c>
      <c r="BC65">
        <f t="shared" si="21"/>
        <v>1.5910973084886129</v>
      </c>
      <c r="BD65">
        <f t="shared" si="22"/>
        <v>1.297085201793722</v>
      </c>
      <c r="BE65">
        <f t="shared" si="23"/>
        <v>1.9620991253644315</v>
      </c>
      <c r="BF65">
        <f t="shared" si="24"/>
        <v>1.5639165911151405</v>
      </c>
      <c r="BG65">
        <f t="shared" si="25"/>
        <v>0.92339544513457561</v>
      </c>
      <c r="BH65">
        <f t="shared" si="26"/>
        <v>0.76905829596412556</v>
      </c>
      <c r="BI65">
        <f t="shared" si="27"/>
        <v>1.6078717201166182</v>
      </c>
      <c r="BJ65">
        <f t="shared" si="28"/>
        <v>1.2819582955575703</v>
      </c>
      <c r="BK65">
        <f t="shared" si="41"/>
        <v>0</v>
      </c>
      <c r="BL65">
        <f t="shared" si="41"/>
        <v>0</v>
      </c>
      <c r="BM65">
        <f t="shared" si="42"/>
        <v>0</v>
      </c>
      <c r="BN65">
        <f t="shared" si="43"/>
        <v>0</v>
      </c>
      <c r="BO65">
        <f t="shared" si="29"/>
        <v>0</v>
      </c>
      <c r="BP65">
        <f t="shared" si="30"/>
        <v>1</v>
      </c>
      <c r="BQ65">
        <f t="shared" si="31"/>
        <v>1</v>
      </c>
      <c r="BR65">
        <f t="shared" si="44"/>
        <v>2</v>
      </c>
    </row>
    <row r="66" spans="1:70">
      <c r="A66" s="3" t="s">
        <v>62</v>
      </c>
      <c r="B66" s="3">
        <v>775</v>
      </c>
      <c r="C66" s="3">
        <v>797</v>
      </c>
      <c r="D66" s="3">
        <v>866</v>
      </c>
      <c r="E66" s="4">
        <v>897</v>
      </c>
      <c r="F66" s="3">
        <v>1272</v>
      </c>
      <c r="G66" s="3">
        <v>1825</v>
      </c>
      <c r="H66" s="3">
        <v>1376</v>
      </c>
      <c r="I66" s="3">
        <v>1722</v>
      </c>
      <c r="J66" s="3">
        <v>1583</v>
      </c>
      <c r="K66" s="3">
        <v>2023</v>
      </c>
      <c r="L66" s="3">
        <v>1813</v>
      </c>
      <c r="M66" s="3">
        <v>2189</v>
      </c>
      <c r="N66">
        <v>2336</v>
      </c>
      <c r="O66" s="3">
        <v>2891</v>
      </c>
      <c r="P66" s="3">
        <v>5805</v>
      </c>
      <c r="Q66" s="3"/>
      <c r="R66">
        <f t="shared" si="32"/>
        <v>1.0954198473282444</v>
      </c>
      <c r="S66">
        <f t="shared" ref="S66:T101" si="51">J66/(B66+C66)</f>
        <v>1.0069974554707379</v>
      </c>
      <c r="T66">
        <f t="shared" si="51"/>
        <v>1.216476247745039</v>
      </c>
      <c r="U66">
        <f t="shared" ref="U66:V101" si="52">L66/(C66+D66)</f>
        <v>1.0901984365604329</v>
      </c>
      <c r="V66">
        <f t="shared" si="52"/>
        <v>1.241633579126489</v>
      </c>
      <c r="W66">
        <f t="shared" ref="W66:X101" si="53">N66/(D66+E66)</f>
        <v>1.3250141803743618</v>
      </c>
      <c r="X66">
        <f t="shared" si="53"/>
        <v>1.3328722913785154</v>
      </c>
      <c r="Y66">
        <f t="shared" si="33"/>
        <v>2.6763485477178421</v>
      </c>
      <c r="Z66">
        <f t="shared" ref="Z66:Z101" si="54">C66/B66</f>
        <v>1.0283870967741935</v>
      </c>
      <c r="AA66">
        <f t="shared" ref="AA66:AA101" si="55">D66/B66</f>
        <v>1.1174193548387097</v>
      </c>
      <c r="AB66">
        <f t="shared" ref="AB66:AB101" si="56">D66/C66</f>
        <v>1.0865746549560853</v>
      </c>
      <c r="AC66">
        <f t="shared" ref="AC66:AC101" si="57">E66/C66</f>
        <v>1.1254705144291091</v>
      </c>
      <c r="AD66">
        <f t="shared" ref="AD66:AE101" si="58">E66/D66</f>
        <v>1.035796766743649</v>
      </c>
      <c r="AE66">
        <f t="shared" si="58"/>
        <v>1.4180602006688963</v>
      </c>
      <c r="AF66">
        <f t="shared" ref="AF66:AF101" si="59">F66/D66</f>
        <v>1.4688221709006928</v>
      </c>
      <c r="AG66">
        <f t="shared" ref="AG66:AG101" si="60">G66/F66</f>
        <v>1.4347484276729561</v>
      </c>
      <c r="AH66">
        <f t="shared" ref="AH66:AH101" si="61">G66/E66</f>
        <v>2.0345596432552955</v>
      </c>
      <c r="AI66">
        <f t="shared" ref="AI66:AI101" si="62">(I66+J66)/(B66+C66)</f>
        <v>2.1024173027989823</v>
      </c>
      <c r="AJ66">
        <f t="shared" ref="AJ66:AJ101" si="63">(K66+L66)/(C66+D66)</f>
        <v>2.306674684305472</v>
      </c>
      <c r="AK66">
        <f t="shared" ref="AK66:AK101" si="64">(M66+N66)/(D66+E66)</f>
        <v>2.5666477595008508</v>
      </c>
      <c r="AL66">
        <f t="shared" ref="AL66:AL101" si="65">(O66+P66)/(E66+F66)</f>
        <v>4.0092208390963577</v>
      </c>
      <c r="AM66">
        <f t="shared" si="34"/>
        <v>1.0069974554707379</v>
      </c>
      <c r="AN66">
        <f t="shared" si="35"/>
        <v>1.0954198473282444</v>
      </c>
      <c r="AO66">
        <f t="shared" si="36"/>
        <v>1.0901984365604329</v>
      </c>
      <c r="AP66">
        <f t="shared" si="37"/>
        <v>1.216476247745039</v>
      </c>
      <c r="AQ66">
        <f t="shared" si="38"/>
        <v>1.3250141803743618</v>
      </c>
      <c r="AR66">
        <f t="shared" si="39"/>
        <v>1.241633579126489</v>
      </c>
      <c r="AS66">
        <f t="shared" ref="AS66:AT101" si="66">(N66)/(D66+E66)</f>
        <v>1.3250141803743618</v>
      </c>
      <c r="AT66">
        <f t="shared" si="66"/>
        <v>1.3328722913785154</v>
      </c>
      <c r="AU66">
        <f t="shared" si="50"/>
        <v>0.20425738150648964</v>
      </c>
      <c r="AV66">
        <f t="shared" si="50"/>
        <v>0.25997307519537882</v>
      </c>
      <c r="AW66">
        <f t="shared" si="50"/>
        <v>1.442573079595507</v>
      </c>
      <c r="AX66">
        <f t="shared" ref="AX66:AX101" si="67">AL66-AJ66</f>
        <v>1.7025461547908858</v>
      </c>
      <c r="AY66">
        <f t="shared" ref="AY66:AY101" si="68">J66/I66</f>
        <v>0.91927990708478513</v>
      </c>
      <c r="AZ66">
        <f t="shared" ref="AZ66:AZ101" si="69">L66/K66</f>
        <v>0.89619377162629754</v>
      </c>
      <c r="BA66">
        <f t="shared" ref="BA66:BA101" si="70">N66/M66</f>
        <v>1.0671539515760622</v>
      </c>
      <c r="BB66">
        <f t="shared" ref="BB66:BB101" si="71">P66/O66</f>
        <v>2.0079557246627466</v>
      </c>
      <c r="BC66">
        <f t="shared" ref="BC66:BC101" si="72">I66/H66</f>
        <v>1.2514534883720929</v>
      </c>
      <c r="BD66">
        <f t="shared" ref="BD66:BD101" si="73">K66/J66</f>
        <v>1.2779532533164877</v>
      </c>
      <c r="BE66">
        <f t="shared" ref="BE66:BE101" si="74">M66/L66</f>
        <v>1.2073910645339216</v>
      </c>
      <c r="BF66">
        <f t="shared" ref="BF66:BF101" si="75">O66/N66</f>
        <v>1.2375856164383561</v>
      </c>
      <c r="BG66">
        <f t="shared" ref="BG66:BG101" si="76">J66/H66</f>
        <v>1.1504360465116279</v>
      </c>
      <c r="BH66">
        <f t="shared" ref="BH66:BH101" si="77">L66/J66</f>
        <v>1.1452937460518005</v>
      </c>
      <c r="BI66">
        <f t="shared" ref="BI66:BI101" si="78">N66/L66</f>
        <v>1.2884721456150028</v>
      </c>
      <c r="BJ66">
        <f t="shared" ref="BJ66:BJ101" si="79">P66/N66</f>
        <v>2.4850171232876712</v>
      </c>
      <c r="BK66">
        <f t="shared" si="41"/>
        <v>0</v>
      </c>
      <c r="BL66">
        <f t="shared" si="41"/>
        <v>0</v>
      </c>
      <c r="BM66">
        <f t="shared" si="42"/>
        <v>0</v>
      </c>
      <c r="BN66">
        <f t="shared" si="43"/>
        <v>0</v>
      </c>
      <c r="BO66">
        <f t="shared" ref="BO66:BO101" si="80">IF(AD66&gt;=1.1,1,0)</f>
        <v>0</v>
      </c>
      <c r="BP66">
        <f t="shared" ref="BP66:BP101" si="81">IF(AE66&gt;1.1,1,0)</f>
        <v>1</v>
      </c>
      <c r="BQ66">
        <f t="shared" ref="BQ66:BQ101" si="82">IF(AG66&gt;=1.1,1,0)</f>
        <v>1</v>
      </c>
      <c r="BR66">
        <f t="shared" si="44"/>
        <v>2</v>
      </c>
    </row>
    <row r="67" spans="1:70">
      <c r="A67" s="3" t="s">
        <v>63</v>
      </c>
      <c r="B67" s="3">
        <v>1928</v>
      </c>
      <c r="C67" s="3">
        <v>2190</v>
      </c>
      <c r="D67" s="3">
        <v>2024</v>
      </c>
      <c r="E67" s="4">
        <v>2021</v>
      </c>
      <c r="F67" s="3">
        <v>2188</v>
      </c>
      <c r="G67" s="3">
        <v>1925</v>
      </c>
      <c r="H67" s="3">
        <v>1361</v>
      </c>
      <c r="I67" s="3">
        <v>1532</v>
      </c>
      <c r="J67" s="3">
        <v>1645</v>
      </c>
      <c r="K67" s="3">
        <v>1601</v>
      </c>
      <c r="L67" s="3">
        <v>1576</v>
      </c>
      <c r="M67" s="3">
        <v>1727</v>
      </c>
      <c r="N67">
        <v>1572</v>
      </c>
      <c r="O67" s="3">
        <v>2042</v>
      </c>
      <c r="P67" s="3">
        <v>2345</v>
      </c>
      <c r="Q67" s="3"/>
      <c r="R67">
        <f t="shared" ref="R67:R101" si="83">I67/(B67+C67)</f>
        <v>0.3720252549781447</v>
      </c>
      <c r="S67">
        <f t="shared" si="51"/>
        <v>0.39946576007770762</v>
      </c>
      <c r="T67">
        <f t="shared" si="51"/>
        <v>0.37992406264831513</v>
      </c>
      <c r="U67">
        <f t="shared" si="52"/>
        <v>0.37399145704793546</v>
      </c>
      <c r="V67">
        <f t="shared" si="52"/>
        <v>0.42694684796044502</v>
      </c>
      <c r="W67">
        <f t="shared" si="53"/>
        <v>0.38862793572311494</v>
      </c>
      <c r="X67">
        <f t="shared" si="53"/>
        <v>0.48515086718935613</v>
      </c>
      <c r="Y67">
        <f t="shared" ref="Y67:Y101" si="84">P67/(E67+F67)</f>
        <v>0.55713946305535755</v>
      </c>
      <c r="Z67">
        <f t="shared" si="54"/>
        <v>1.1358921161825726</v>
      </c>
      <c r="AA67">
        <f t="shared" si="55"/>
        <v>1.049792531120332</v>
      </c>
      <c r="AB67">
        <f t="shared" si="56"/>
        <v>0.92420091324200915</v>
      </c>
      <c r="AC67">
        <f t="shared" si="57"/>
        <v>0.92283105022831047</v>
      </c>
      <c r="AD67">
        <f t="shared" si="58"/>
        <v>0.99851778656126478</v>
      </c>
      <c r="AE67">
        <f t="shared" si="58"/>
        <v>1.0826323602177139</v>
      </c>
      <c r="AF67">
        <f t="shared" si="59"/>
        <v>1.0810276679841897</v>
      </c>
      <c r="AG67">
        <f t="shared" si="60"/>
        <v>0.87979890310786102</v>
      </c>
      <c r="AH67">
        <f t="shared" si="61"/>
        <v>0.95249876298861946</v>
      </c>
      <c r="AI67">
        <f t="shared" si="62"/>
        <v>0.77149101505585238</v>
      </c>
      <c r="AJ67">
        <f t="shared" si="63"/>
        <v>0.75391551969625059</v>
      </c>
      <c r="AK67">
        <f t="shared" si="64"/>
        <v>0.81557478368355996</v>
      </c>
      <c r="AL67">
        <f t="shared" si="65"/>
        <v>1.0422903302447137</v>
      </c>
      <c r="AM67">
        <f t="shared" ref="AM67:AM101" si="85">(J67)/(B67+C67)</f>
        <v>0.39946576007770762</v>
      </c>
      <c r="AN67">
        <f t="shared" ref="AN67:AN101" si="86">(I67)/(B67+C67)</f>
        <v>0.3720252549781447</v>
      </c>
      <c r="AO67">
        <f t="shared" ref="AO67:AO101" si="87">(L67)/(C67+D67)</f>
        <v>0.37399145704793546</v>
      </c>
      <c r="AP67">
        <f t="shared" ref="AP67:AP101" si="88">(K67)/(C67+D67)</f>
        <v>0.37992406264831513</v>
      </c>
      <c r="AQ67">
        <f t="shared" ref="AQ67:AQ101" si="89">(N67)/(D67+E67)</f>
        <v>0.38862793572311494</v>
      </c>
      <c r="AR67">
        <f t="shared" ref="AR67:AR101" si="90">(M67)/(D67+E67)</f>
        <v>0.42694684796044502</v>
      </c>
      <c r="AS67">
        <f t="shared" si="66"/>
        <v>0.38862793572311494</v>
      </c>
      <c r="AT67">
        <f t="shared" si="66"/>
        <v>0.48515086718935613</v>
      </c>
      <c r="AU67">
        <f t="shared" ref="AU67:AW101" si="91">AJ67-AI67</f>
        <v>-1.7575495359601789E-2</v>
      </c>
      <c r="AV67">
        <f t="shared" si="91"/>
        <v>6.1659263987309365E-2</v>
      </c>
      <c r="AW67">
        <f t="shared" si="91"/>
        <v>0.22671554656115378</v>
      </c>
      <c r="AX67">
        <f t="shared" si="67"/>
        <v>0.28837481054846315</v>
      </c>
      <c r="AY67">
        <f t="shared" si="68"/>
        <v>1.0737597911227155</v>
      </c>
      <c r="AZ67">
        <f t="shared" si="69"/>
        <v>0.98438475952529669</v>
      </c>
      <c r="BA67">
        <f t="shared" si="70"/>
        <v>0.91024898668210774</v>
      </c>
      <c r="BB67">
        <f t="shared" si="71"/>
        <v>1.1483839373163565</v>
      </c>
      <c r="BC67">
        <f t="shared" si="72"/>
        <v>1.1256429096252756</v>
      </c>
      <c r="BD67">
        <f t="shared" si="73"/>
        <v>0.9732522796352584</v>
      </c>
      <c r="BE67">
        <f t="shared" si="74"/>
        <v>1.0958121827411167</v>
      </c>
      <c r="BF67">
        <f t="shared" si="75"/>
        <v>1.2989821882951653</v>
      </c>
      <c r="BG67">
        <f t="shared" si="76"/>
        <v>1.2086700955180014</v>
      </c>
      <c r="BH67">
        <f t="shared" si="77"/>
        <v>0.95805471124620056</v>
      </c>
      <c r="BI67">
        <f t="shared" si="78"/>
        <v>0.9974619289340102</v>
      </c>
      <c r="BJ67">
        <f t="shared" si="79"/>
        <v>1.4917302798982188</v>
      </c>
      <c r="BK67">
        <f t="shared" ref="BK67:BL101" si="92">IF(OR(AD67&lt;=0.5,AD67&gt;=2),1,0)</f>
        <v>0</v>
      </c>
      <c r="BL67">
        <f t="shared" si="92"/>
        <v>0</v>
      </c>
      <c r="BM67">
        <f t="shared" ref="BM67:BM101" si="93">IF(OR(AG67&lt;=0.5,AG67&gt;=2),1,0)</f>
        <v>0</v>
      </c>
      <c r="BN67">
        <f t="shared" ref="BN67:BN101" si="94">SUM(BK67:BM67)</f>
        <v>0</v>
      </c>
      <c r="BO67">
        <f t="shared" si="80"/>
        <v>0</v>
      </c>
      <c r="BP67">
        <f t="shared" si="81"/>
        <v>0</v>
      </c>
      <c r="BQ67">
        <f t="shared" si="82"/>
        <v>0</v>
      </c>
      <c r="BR67">
        <f t="shared" ref="BR67:BR101" si="95">SUM(BO67:BQ67)</f>
        <v>0</v>
      </c>
    </row>
    <row r="68" spans="1:70">
      <c r="A68" s="3" t="s">
        <v>64</v>
      </c>
      <c r="B68" s="3">
        <v>1079</v>
      </c>
      <c r="C68" s="3">
        <v>1420</v>
      </c>
      <c r="D68" s="3">
        <v>1998</v>
      </c>
      <c r="E68" s="4">
        <v>1882</v>
      </c>
      <c r="F68" s="3">
        <v>1986</v>
      </c>
      <c r="G68" s="3">
        <v>1835</v>
      </c>
      <c r="H68" s="3">
        <v>1823</v>
      </c>
      <c r="I68" s="3">
        <v>3066</v>
      </c>
      <c r="J68" s="3">
        <v>2904</v>
      </c>
      <c r="K68" s="3">
        <v>4316</v>
      </c>
      <c r="L68" s="3">
        <v>4051</v>
      </c>
      <c r="M68" s="3">
        <v>6136</v>
      </c>
      <c r="N68">
        <v>4780</v>
      </c>
      <c r="O68" s="3">
        <v>6185</v>
      </c>
      <c r="P68" s="3">
        <v>5586</v>
      </c>
      <c r="Q68" s="3"/>
      <c r="R68">
        <f t="shared" si="83"/>
        <v>1.2268907563025211</v>
      </c>
      <c r="S68">
        <f t="shared" si="51"/>
        <v>1.1620648259303721</v>
      </c>
      <c r="T68">
        <f t="shared" si="51"/>
        <v>1.2627267407840843</v>
      </c>
      <c r="U68">
        <f t="shared" si="52"/>
        <v>1.1851960210649504</v>
      </c>
      <c r="V68">
        <f t="shared" si="52"/>
        <v>1.5814432989690721</v>
      </c>
      <c r="W68">
        <f t="shared" si="53"/>
        <v>1.231958762886598</v>
      </c>
      <c r="X68">
        <f t="shared" si="53"/>
        <v>1.5990175801447777</v>
      </c>
      <c r="Y68">
        <f t="shared" si="84"/>
        <v>1.4441571871768355</v>
      </c>
      <c r="Z68">
        <f t="shared" si="54"/>
        <v>1.3160333642261353</v>
      </c>
      <c r="AA68">
        <f t="shared" si="55"/>
        <v>1.8517145505097312</v>
      </c>
      <c r="AB68">
        <f t="shared" si="56"/>
        <v>1.4070422535211267</v>
      </c>
      <c r="AC68">
        <f t="shared" si="57"/>
        <v>1.3253521126760563</v>
      </c>
      <c r="AD68">
        <f t="shared" si="58"/>
        <v>0.94194194194194192</v>
      </c>
      <c r="AE68">
        <f t="shared" si="58"/>
        <v>1.0552603613177471</v>
      </c>
      <c r="AF68">
        <f t="shared" si="59"/>
        <v>0.99399399399399402</v>
      </c>
      <c r="AG68">
        <f t="shared" si="60"/>
        <v>0.92396777442094657</v>
      </c>
      <c r="AH68">
        <f t="shared" si="61"/>
        <v>0.97502656748140282</v>
      </c>
      <c r="AI68">
        <f t="shared" si="62"/>
        <v>2.3889555822328932</v>
      </c>
      <c r="AJ68">
        <f t="shared" si="63"/>
        <v>2.4479227618490347</v>
      </c>
      <c r="AK68">
        <f t="shared" si="64"/>
        <v>2.8134020618556703</v>
      </c>
      <c r="AL68">
        <f t="shared" si="65"/>
        <v>3.0431747673216134</v>
      </c>
      <c r="AM68">
        <f t="shared" si="85"/>
        <v>1.1620648259303721</v>
      </c>
      <c r="AN68">
        <f t="shared" si="86"/>
        <v>1.2268907563025211</v>
      </c>
      <c r="AO68">
        <f t="shared" si="87"/>
        <v>1.1851960210649504</v>
      </c>
      <c r="AP68">
        <f t="shared" si="88"/>
        <v>1.2627267407840843</v>
      </c>
      <c r="AQ68">
        <f t="shared" si="89"/>
        <v>1.231958762886598</v>
      </c>
      <c r="AR68">
        <f t="shared" si="90"/>
        <v>1.5814432989690721</v>
      </c>
      <c r="AS68">
        <f t="shared" si="66"/>
        <v>1.231958762886598</v>
      </c>
      <c r="AT68">
        <f t="shared" si="66"/>
        <v>1.5990175801447777</v>
      </c>
      <c r="AU68">
        <f t="shared" si="91"/>
        <v>5.8967179616141507E-2</v>
      </c>
      <c r="AV68">
        <f t="shared" si="91"/>
        <v>0.36547930000663564</v>
      </c>
      <c r="AW68">
        <f t="shared" si="91"/>
        <v>0.22977270546594308</v>
      </c>
      <c r="AX68">
        <f t="shared" si="67"/>
        <v>0.59525200547257873</v>
      </c>
      <c r="AY68">
        <f t="shared" si="68"/>
        <v>0.94716242661448136</v>
      </c>
      <c r="AZ68">
        <f t="shared" si="69"/>
        <v>0.93860055607043558</v>
      </c>
      <c r="BA68">
        <f t="shared" si="70"/>
        <v>0.77900912646675358</v>
      </c>
      <c r="BB68">
        <f t="shared" si="71"/>
        <v>0.90315278900565887</v>
      </c>
      <c r="BC68">
        <f t="shared" si="72"/>
        <v>1.6818431157432803</v>
      </c>
      <c r="BD68">
        <f t="shared" si="73"/>
        <v>1.4862258953168044</v>
      </c>
      <c r="BE68">
        <f t="shared" si="74"/>
        <v>1.5146877314243397</v>
      </c>
      <c r="BF68">
        <f t="shared" si="75"/>
        <v>1.2939330543933054</v>
      </c>
      <c r="BG68">
        <f t="shared" si="76"/>
        <v>1.5929786066922655</v>
      </c>
      <c r="BH68">
        <f t="shared" si="77"/>
        <v>1.3949724517906337</v>
      </c>
      <c r="BI68">
        <f t="shared" si="78"/>
        <v>1.1799555665267836</v>
      </c>
      <c r="BJ68">
        <f t="shared" si="79"/>
        <v>1.1686192468619248</v>
      </c>
      <c r="BK68">
        <f t="shared" si="92"/>
        <v>0</v>
      </c>
      <c r="BL68">
        <f t="shared" si="92"/>
        <v>0</v>
      </c>
      <c r="BM68">
        <f t="shared" si="93"/>
        <v>0</v>
      </c>
      <c r="BN68">
        <f t="shared" si="94"/>
        <v>0</v>
      </c>
      <c r="BO68">
        <f t="shared" si="80"/>
        <v>0</v>
      </c>
      <c r="BP68">
        <f t="shared" si="81"/>
        <v>0</v>
      </c>
      <c r="BQ68">
        <f t="shared" si="82"/>
        <v>0</v>
      </c>
      <c r="BR68">
        <f t="shared" si="95"/>
        <v>0</v>
      </c>
    </row>
    <row r="69" spans="1:70">
      <c r="A69" s="3" t="s">
        <v>65</v>
      </c>
      <c r="B69" s="3">
        <v>258</v>
      </c>
      <c r="C69" s="3">
        <v>333</v>
      </c>
      <c r="D69" s="3">
        <v>365</v>
      </c>
      <c r="E69" s="4">
        <v>402</v>
      </c>
      <c r="F69" s="3">
        <v>404</v>
      </c>
      <c r="G69" s="3">
        <v>519</v>
      </c>
      <c r="H69" s="3">
        <v>587</v>
      </c>
      <c r="I69" s="3">
        <v>852</v>
      </c>
      <c r="J69" s="3">
        <v>749</v>
      </c>
      <c r="K69" s="3">
        <v>1043</v>
      </c>
      <c r="L69" s="3">
        <v>855</v>
      </c>
      <c r="M69" s="3">
        <v>1417</v>
      </c>
      <c r="N69">
        <v>1159</v>
      </c>
      <c r="O69" s="3">
        <v>1596</v>
      </c>
      <c r="P69" s="3">
        <v>1122</v>
      </c>
      <c r="Q69" s="3"/>
      <c r="R69">
        <f t="shared" si="83"/>
        <v>1.4416243654822336</v>
      </c>
      <c r="S69">
        <f t="shared" si="51"/>
        <v>1.2673434856175974</v>
      </c>
      <c r="T69">
        <f t="shared" si="51"/>
        <v>1.494269340974212</v>
      </c>
      <c r="U69">
        <f t="shared" si="52"/>
        <v>1.2249283667621778</v>
      </c>
      <c r="V69">
        <f t="shared" si="52"/>
        <v>1.847457627118644</v>
      </c>
      <c r="W69">
        <f t="shared" si="53"/>
        <v>1.5110821382007822</v>
      </c>
      <c r="X69">
        <f t="shared" si="53"/>
        <v>1.9801488833746899</v>
      </c>
      <c r="Y69">
        <f t="shared" si="84"/>
        <v>1.3920595533498759</v>
      </c>
      <c r="Z69">
        <f t="shared" si="54"/>
        <v>1.2906976744186047</v>
      </c>
      <c r="AA69">
        <f t="shared" si="55"/>
        <v>1.4147286821705427</v>
      </c>
      <c r="AB69">
        <f t="shared" si="56"/>
        <v>1.0960960960960962</v>
      </c>
      <c r="AC69">
        <f t="shared" si="57"/>
        <v>1.2072072072072073</v>
      </c>
      <c r="AD69">
        <f t="shared" si="58"/>
        <v>1.1013698630136985</v>
      </c>
      <c r="AE69">
        <f t="shared" si="58"/>
        <v>1.0049751243781095</v>
      </c>
      <c r="AF69">
        <f t="shared" si="59"/>
        <v>1.106849315068493</v>
      </c>
      <c r="AG69">
        <f t="shared" si="60"/>
        <v>1.2846534653465347</v>
      </c>
      <c r="AH69">
        <f t="shared" si="61"/>
        <v>1.291044776119403</v>
      </c>
      <c r="AI69">
        <f t="shared" si="62"/>
        <v>2.708967851099831</v>
      </c>
      <c r="AJ69">
        <f t="shared" si="63"/>
        <v>2.7191977077363898</v>
      </c>
      <c r="AK69">
        <f t="shared" si="64"/>
        <v>3.3585397653194264</v>
      </c>
      <c r="AL69">
        <f t="shared" si="65"/>
        <v>3.3722084367245659</v>
      </c>
      <c r="AM69">
        <f t="shared" si="85"/>
        <v>1.2673434856175974</v>
      </c>
      <c r="AN69">
        <f t="shared" si="86"/>
        <v>1.4416243654822336</v>
      </c>
      <c r="AO69">
        <f t="shared" si="87"/>
        <v>1.2249283667621778</v>
      </c>
      <c r="AP69">
        <f t="shared" si="88"/>
        <v>1.494269340974212</v>
      </c>
      <c r="AQ69">
        <f t="shared" si="89"/>
        <v>1.5110821382007822</v>
      </c>
      <c r="AR69">
        <f t="shared" si="90"/>
        <v>1.847457627118644</v>
      </c>
      <c r="AS69">
        <f t="shared" si="66"/>
        <v>1.5110821382007822</v>
      </c>
      <c r="AT69">
        <f t="shared" si="66"/>
        <v>1.9801488833746899</v>
      </c>
      <c r="AU69">
        <f t="shared" si="91"/>
        <v>1.0229856636558843E-2</v>
      </c>
      <c r="AV69">
        <f t="shared" si="91"/>
        <v>0.63934205758303664</v>
      </c>
      <c r="AW69">
        <f t="shared" si="91"/>
        <v>1.3668671405139499E-2</v>
      </c>
      <c r="AX69">
        <f t="shared" si="67"/>
        <v>0.65301072898817614</v>
      </c>
      <c r="AY69">
        <f t="shared" si="68"/>
        <v>0.87910798122065725</v>
      </c>
      <c r="AZ69">
        <f t="shared" si="69"/>
        <v>0.81975071907957819</v>
      </c>
      <c r="BA69">
        <f t="shared" si="70"/>
        <v>0.81792519407198305</v>
      </c>
      <c r="BB69">
        <f t="shared" si="71"/>
        <v>0.70300751879699253</v>
      </c>
      <c r="BC69">
        <f t="shared" si="72"/>
        <v>1.4514480408858603</v>
      </c>
      <c r="BD69">
        <f t="shared" si="73"/>
        <v>1.3925233644859814</v>
      </c>
      <c r="BE69">
        <f t="shared" si="74"/>
        <v>1.6573099415204677</v>
      </c>
      <c r="BF69">
        <f t="shared" si="75"/>
        <v>1.3770491803278688</v>
      </c>
      <c r="BG69">
        <f t="shared" si="76"/>
        <v>1.2759795570698467</v>
      </c>
      <c r="BH69">
        <f t="shared" si="77"/>
        <v>1.1415220293724966</v>
      </c>
      <c r="BI69">
        <f t="shared" si="78"/>
        <v>1.3555555555555556</v>
      </c>
      <c r="BJ69">
        <f t="shared" si="79"/>
        <v>0.9680759275237274</v>
      </c>
      <c r="BK69">
        <f t="shared" si="92"/>
        <v>0</v>
      </c>
      <c r="BL69">
        <f t="shared" si="92"/>
        <v>0</v>
      </c>
      <c r="BM69">
        <f t="shared" si="93"/>
        <v>0</v>
      </c>
      <c r="BN69">
        <f t="shared" si="94"/>
        <v>0</v>
      </c>
      <c r="BO69">
        <f t="shared" si="80"/>
        <v>1</v>
      </c>
      <c r="BP69">
        <f t="shared" si="81"/>
        <v>0</v>
      </c>
      <c r="BQ69">
        <f t="shared" si="82"/>
        <v>1</v>
      </c>
      <c r="BR69">
        <f t="shared" si="95"/>
        <v>2</v>
      </c>
    </row>
    <row r="70" spans="1:70">
      <c r="A70" s="3" t="s">
        <v>66</v>
      </c>
      <c r="B70" s="3">
        <v>663</v>
      </c>
      <c r="C70" s="3">
        <v>732</v>
      </c>
      <c r="D70" s="3">
        <v>808</v>
      </c>
      <c r="E70" s="4">
        <v>708</v>
      </c>
      <c r="F70" s="3">
        <v>792</v>
      </c>
      <c r="G70" s="3">
        <v>792</v>
      </c>
      <c r="H70" s="3">
        <v>2104</v>
      </c>
      <c r="I70" s="3">
        <v>3166</v>
      </c>
      <c r="J70" s="3">
        <v>2870</v>
      </c>
      <c r="K70" s="3">
        <v>3619</v>
      </c>
      <c r="L70" s="3">
        <v>3264</v>
      </c>
      <c r="M70" s="3">
        <v>4263</v>
      </c>
      <c r="N70">
        <v>3149</v>
      </c>
      <c r="O70" s="3">
        <v>3537</v>
      </c>
      <c r="P70" s="3">
        <v>3614</v>
      </c>
      <c r="Q70" s="3"/>
      <c r="R70">
        <f t="shared" si="83"/>
        <v>2.2695340501792116</v>
      </c>
      <c r="S70">
        <f t="shared" si="51"/>
        <v>2.0573476702508962</v>
      </c>
      <c r="T70">
        <f t="shared" si="51"/>
        <v>2.35</v>
      </c>
      <c r="U70">
        <f t="shared" si="52"/>
        <v>2.1194805194805193</v>
      </c>
      <c r="V70">
        <f t="shared" si="52"/>
        <v>2.8120052770448547</v>
      </c>
      <c r="W70">
        <f t="shared" si="53"/>
        <v>2.0771767810026387</v>
      </c>
      <c r="X70">
        <f t="shared" si="53"/>
        <v>2.3580000000000001</v>
      </c>
      <c r="Y70">
        <f t="shared" si="84"/>
        <v>2.4093333333333335</v>
      </c>
      <c r="Z70">
        <f t="shared" si="54"/>
        <v>1.1040723981900453</v>
      </c>
      <c r="AA70">
        <f t="shared" si="55"/>
        <v>1.2187028657616892</v>
      </c>
      <c r="AB70">
        <f t="shared" si="56"/>
        <v>1.1038251366120218</v>
      </c>
      <c r="AC70">
        <f t="shared" si="57"/>
        <v>0.96721311475409832</v>
      </c>
      <c r="AD70">
        <f t="shared" si="58"/>
        <v>0.87623762376237624</v>
      </c>
      <c r="AE70">
        <f t="shared" si="58"/>
        <v>1.1186440677966101</v>
      </c>
      <c r="AF70">
        <f t="shared" si="59"/>
        <v>0.98019801980198018</v>
      </c>
      <c r="AG70">
        <f t="shared" si="60"/>
        <v>1</v>
      </c>
      <c r="AH70">
        <f t="shared" si="61"/>
        <v>1.1186440677966101</v>
      </c>
      <c r="AI70">
        <f t="shared" si="62"/>
        <v>4.3268817204301078</v>
      </c>
      <c r="AJ70">
        <f t="shared" si="63"/>
        <v>4.4694805194805198</v>
      </c>
      <c r="AK70">
        <f t="shared" si="64"/>
        <v>4.8891820580474938</v>
      </c>
      <c r="AL70">
        <f t="shared" si="65"/>
        <v>4.7673333333333332</v>
      </c>
      <c r="AM70">
        <f t="shared" si="85"/>
        <v>2.0573476702508962</v>
      </c>
      <c r="AN70">
        <f t="shared" si="86"/>
        <v>2.2695340501792116</v>
      </c>
      <c r="AO70">
        <f t="shared" si="87"/>
        <v>2.1194805194805193</v>
      </c>
      <c r="AP70">
        <f t="shared" si="88"/>
        <v>2.35</v>
      </c>
      <c r="AQ70">
        <f t="shared" si="89"/>
        <v>2.0771767810026387</v>
      </c>
      <c r="AR70">
        <f t="shared" si="90"/>
        <v>2.8120052770448547</v>
      </c>
      <c r="AS70">
        <f t="shared" si="66"/>
        <v>2.0771767810026387</v>
      </c>
      <c r="AT70">
        <f t="shared" si="66"/>
        <v>2.3580000000000001</v>
      </c>
      <c r="AU70">
        <f t="shared" si="91"/>
        <v>0.14259879905041206</v>
      </c>
      <c r="AV70">
        <f t="shared" si="91"/>
        <v>0.41970153856697401</v>
      </c>
      <c r="AW70">
        <f t="shared" si="91"/>
        <v>-0.12184872471416064</v>
      </c>
      <c r="AX70">
        <f t="shared" si="67"/>
        <v>0.29785281385281337</v>
      </c>
      <c r="AY70">
        <f t="shared" si="68"/>
        <v>0.90650663297536327</v>
      </c>
      <c r="AZ70">
        <f t="shared" si="69"/>
        <v>0.90190660403426359</v>
      </c>
      <c r="BA70">
        <f t="shared" si="70"/>
        <v>0.73868167956837905</v>
      </c>
      <c r="BB70">
        <f t="shared" si="71"/>
        <v>1.0217698614645179</v>
      </c>
      <c r="BC70">
        <f t="shared" si="72"/>
        <v>1.5047528517110267</v>
      </c>
      <c r="BD70">
        <f t="shared" si="73"/>
        <v>1.2609756097560976</v>
      </c>
      <c r="BE70">
        <f t="shared" si="74"/>
        <v>1.3060661764705883</v>
      </c>
      <c r="BF70">
        <f t="shared" si="75"/>
        <v>1.1232137186408384</v>
      </c>
      <c r="BG70">
        <f t="shared" si="76"/>
        <v>1.3640684410646389</v>
      </c>
      <c r="BH70">
        <f t="shared" si="77"/>
        <v>1.1372822299651568</v>
      </c>
      <c r="BI70">
        <f t="shared" si="78"/>
        <v>0.96476715686274506</v>
      </c>
      <c r="BJ70">
        <f t="shared" si="79"/>
        <v>1.1476659256906954</v>
      </c>
      <c r="BK70">
        <f t="shared" si="92"/>
        <v>0</v>
      </c>
      <c r="BL70">
        <f t="shared" si="92"/>
        <v>0</v>
      </c>
      <c r="BM70">
        <f t="shared" si="93"/>
        <v>0</v>
      </c>
      <c r="BN70">
        <f t="shared" si="94"/>
        <v>0</v>
      </c>
      <c r="BO70">
        <f t="shared" si="80"/>
        <v>0</v>
      </c>
      <c r="BP70">
        <f t="shared" si="81"/>
        <v>1</v>
      </c>
      <c r="BQ70">
        <f t="shared" si="82"/>
        <v>0</v>
      </c>
      <c r="BR70">
        <f t="shared" si="95"/>
        <v>1</v>
      </c>
    </row>
    <row r="71" spans="1:70">
      <c r="A71" s="3" t="s">
        <v>67</v>
      </c>
      <c r="B71" s="3">
        <v>370</v>
      </c>
      <c r="C71" s="3">
        <v>365</v>
      </c>
      <c r="D71" s="3">
        <v>347</v>
      </c>
      <c r="E71" s="4">
        <v>402</v>
      </c>
      <c r="F71" s="3">
        <v>392</v>
      </c>
      <c r="G71" s="3">
        <v>497</v>
      </c>
      <c r="H71" s="3">
        <v>649</v>
      </c>
      <c r="I71" s="3">
        <v>888</v>
      </c>
      <c r="J71" s="3">
        <v>649</v>
      </c>
      <c r="K71" s="3">
        <v>737</v>
      </c>
      <c r="L71" s="3">
        <v>767</v>
      </c>
      <c r="M71" s="3">
        <v>1069</v>
      </c>
      <c r="N71">
        <v>904</v>
      </c>
      <c r="O71" s="3">
        <v>1091</v>
      </c>
      <c r="P71" s="3">
        <v>1008</v>
      </c>
      <c r="Q71" s="3"/>
      <c r="R71">
        <f t="shared" si="83"/>
        <v>1.2081632653061225</v>
      </c>
      <c r="S71">
        <f t="shared" si="51"/>
        <v>0.88299319727891157</v>
      </c>
      <c r="T71">
        <f t="shared" si="51"/>
        <v>1.0351123595505618</v>
      </c>
      <c r="U71">
        <f t="shared" si="52"/>
        <v>1.077247191011236</v>
      </c>
      <c r="V71">
        <f t="shared" si="52"/>
        <v>1.4272363150867824</v>
      </c>
      <c r="W71">
        <f t="shared" si="53"/>
        <v>1.2069425901201603</v>
      </c>
      <c r="X71">
        <f t="shared" si="53"/>
        <v>1.3740554156171285</v>
      </c>
      <c r="Y71">
        <f t="shared" si="84"/>
        <v>1.2695214105793451</v>
      </c>
      <c r="Z71">
        <f t="shared" si="54"/>
        <v>0.98648648648648651</v>
      </c>
      <c r="AA71">
        <f t="shared" si="55"/>
        <v>0.93783783783783781</v>
      </c>
      <c r="AB71">
        <f t="shared" si="56"/>
        <v>0.9506849315068493</v>
      </c>
      <c r="AC71">
        <f t="shared" si="57"/>
        <v>1.1013698630136985</v>
      </c>
      <c r="AD71">
        <f t="shared" si="58"/>
        <v>1.1585014409221901</v>
      </c>
      <c r="AE71">
        <f t="shared" si="58"/>
        <v>0.97512437810945274</v>
      </c>
      <c r="AF71">
        <f t="shared" si="59"/>
        <v>1.1296829971181557</v>
      </c>
      <c r="AG71">
        <f t="shared" si="60"/>
        <v>1.2678571428571428</v>
      </c>
      <c r="AH71">
        <f t="shared" si="61"/>
        <v>1.236318407960199</v>
      </c>
      <c r="AI71">
        <f t="shared" si="62"/>
        <v>2.0911564625850341</v>
      </c>
      <c r="AJ71">
        <f t="shared" si="63"/>
        <v>2.1123595505617976</v>
      </c>
      <c r="AK71">
        <f t="shared" si="64"/>
        <v>2.6341789052069426</v>
      </c>
      <c r="AL71">
        <f t="shared" si="65"/>
        <v>2.6435768261964734</v>
      </c>
      <c r="AM71">
        <f t="shared" si="85"/>
        <v>0.88299319727891157</v>
      </c>
      <c r="AN71">
        <f t="shared" si="86"/>
        <v>1.2081632653061225</v>
      </c>
      <c r="AO71">
        <f t="shared" si="87"/>
        <v>1.077247191011236</v>
      </c>
      <c r="AP71">
        <f t="shared" si="88"/>
        <v>1.0351123595505618</v>
      </c>
      <c r="AQ71">
        <f t="shared" si="89"/>
        <v>1.2069425901201603</v>
      </c>
      <c r="AR71">
        <f t="shared" si="90"/>
        <v>1.4272363150867824</v>
      </c>
      <c r="AS71">
        <f t="shared" si="66"/>
        <v>1.2069425901201603</v>
      </c>
      <c r="AT71">
        <f t="shared" si="66"/>
        <v>1.3740554156171285</v>
      </c>
      <c r="AU71">
        <f t="shared" si="91"/>
        <v>2.1203087976763513E-2</v>
      </c>
      <c r="AV71">
        <f t="shared" si="91"/>
        <v>0.52181935464514506</v>
      </c>
      <c r="AW71">
        <f t="shared" si="91"/>
        <v>9.3979209895307392E-3</v>
      </c>
      <c r="AX71">
        <f t="shared" si="67"/>
        <v>0.5312172756346758</v>
      </c>
      <c r="AY71">
        <f t="shared" si="68"/>
        <v>0.73085585585585588</v>
      </c>
      <c r="AZ71">
        <f t="shared" si="69"/>
        <v>1.0407055630936228</v>
      </c>
      <c r="BA71">
        <f t="shared" si="70"/>
        <v>0.8456501403180543</v>
      </c>
      <c r="BB71">
        <f t="shared" si="71"/>
        <v>0.92392300641613201</v>
      </c>
      <c r="BC71">
        <f t="shared" si="72"/>
        <v>1.3682588597842835</v>
      </c>
      <c r="BD71">
        <f t="shared" si="73"/>
        <v>1.1355932203389831</v>
      </c>
      <c r="BE71">
        <f t="shared" si="74"/>
        <v>1.3937418513689701</v>
      </c>
      <c r="BF71">
        <f t="shared" si="75"/>
        <v>1.206858407079646</v>
      </c>
      <c r="BG71">
        <f t="shared" si="76"/>
        <v>1</v>
      </c>
      <c r="BH71">
        <f t="shared" si="77"/>
        <v>1.1818181818181819</v>
      </c>
      <c r="BI71">
        <f t="shared" si="78"/>
        <v>1.1786179921773141</v>
      </c>
      <c r="BJ71">
        <f t="shared" si="79"/>
        <v>1.1150442477876106</v>
      </c>
      <c r="BK71">
        <f t="shared" si="92"/>
        <v>0</v>
      </c>
      <c r="BL71">
        <f t="shared" si="92"/>
        <v>0</v>
      </c>
      <c r="BM71">
        <f t="shared" si="93"/>
        <v>0</v>
      </c>
      <c r="BN71">
        <f t="shared" si="94"/>
        <v>0</v>
      </c>
      <c r="BO71">
        <f t="shared" si="80"/>
        <v>1</v>
      </c>
      <c r="BP71">
        <f t="shared" si="81"/>
        <v>0</v>
      </c>
      <c r="BQ71">
        <f t="shared" si="82"/>
        <v>1</v>
      </c>
      <c r="BR71">
        <f t="shared" si="95"/>
        <v>2</v>
      </c>
    </row>
    <row r="72" spans="1:70">
      <c r="A72" s="3" t="s">
        <v>68</v>
      </c>
      <c r="B72" s="3">
        <v>1843</v>
      </c>
      <c r="C72" s="3">
        <v>1761</v>
      </c>
      <c r="D72" s="3">
        <v>348</v>
      </c>
      <c r="E72" s="4">
        <v>1950</v>
      </c>
      <c r="F72" s="3">
        <v>2232</v>
      </c>
      <c r="G72" s="3">
        <v>1827</v>
      </c>
      <c r="H72" s="3">
        <v>1088</v>
      </c>
      <c r="I72" s="3">
        <v>1246</v>
      </c>
      <c r="J72" s="3">
        <v>1053</v>
      </c>
      <c r="K72" s="3">
        <v>1167</v>
      </c>
      <c r="L72" s="3">
        <v>1372</v>
      </c>
      <c r="M72" s="3">
        <v>1545</v>
      </c>
      <c r="N72">
        <v>2393</v>
      </c>
      <c r="O72" s="3">
        <v>2724</v>
      </c>
      <c r="P72" s="3">
        <v>2593</v>
      </c>
      <c r="Q72" s="3"/>
      <c r="R72">
        <f t="shared" si="83"/>
        <v>0.34572697003329633</v>
      </c>
      <c r="S72">
        <f t="shared" si="51"/>
        <v>0.29217536071032185</v>
      </c>
      <c r="T72">
        <f t="shared" si="51"/>
        <v>0.55334281650071127</v>
      </c>
      <c r="U72">
        <f t="shared" si="52"/>
        <v>0.65054528212422946</v>
      </c>
      <c r="V72">
        <f t="shared" si="52"/>
        <v>0.67232375979112269</v>
      </c>
      <c r="W72">
        <f t="shared" si="53"/>
        <v>1.0413402959094864</v>
      </c>
      <c r="X72">
        <f t="shared" si="53"/>
        <v>0.65136298421807748</v>
      </c>
      <c r="Y72">
        <f t="shared" si="84"/>
        <v>0.62003825920612143</v>
      </c>
      <c r="Z72">
        <f t="shared" si="54"/>
        <v>0.95550732501356483</v>
      </c>
      <c r="AA72">
        <f t="shared" si="55"/>
        <v>0.18882257189365165</v>
      </c>
      <c r="AB72">
        <f t="shared" si="56"/>
        <v>0.19761499148211242</v>
      </c>
      <c r="AC72">
        <f t="shared" si="57"/>
        <v>1.1073253833049403</v>
      </c>
      <c r="AD72">
        <f t="shared" si="58"/>
        <v>5.6034482758620694</v>
      </c>
      <c r="AE72">
        <f t="shared" si="58"/>
        <v>1.1446153846153846</v>
      </c>
      <c r="AF72">
        <f t="shared" si="59"/>
        <v>6.4137931034482758</v>
      </c>
      <c r="AG72">
        <f t="shared" si="60"/>
        <v>0.81854838709677424</v>
      </c>
      <c r="AH72">
        <f t="shared" si="61"/>
        <v>0.93692307692307697</v>
      </c>
      <c r="AI72">
        <f t="shared" si="62"/>
        <v>0.63790233074361824</v>
      </c>
      <c r="AJ72">
        <f t="shared" si="63"/>
        <v>1.2038880986249407</v>
      </c>
      <c r="AK72">
        <f t="shared" si="64"/>
        <v>1.7136640557006093</v>
      </c>
      <c r="AL72">
        <f t="shared" si="65"/>
        <v>1.271401243424199</v>
      </c>
      <c r="AM72">
        <f t="shared" si="85"/>
        <v>0.29217536071032185</v>
      </c>
      <c r="AN72">
        <f t="shared" si="86"/>
        <v>0.34572697003329633</v>
      </c>
      <c r="AO72">
        <f t="shared" si="87"/>
        <v>0.65054528212422946</v>
      </c>
      <c r="AP72">
        <f t="shared" si="88"/>
        <v>0.55334281650071127</v>
      </c>
      <c r="AQ72">
        <f t="shared" si="89"/>
        <v>1.0413402959094864</v>
      </c>
      <c r="AR72">
        <f t="shared" si="90"/>
        <v>0.67232375979112269</v>
      </c>
      <c r="AS72">
        <f t="shared" si="66"/>
        <v>1.0413402959094864</v>
      </c>
      <c r="AT72">
        <f t="shared" si="66"/>
        <v>0.65136298421807748</v>
      </c>
      <c r="AU72">
        <f t="shared" si="91"/>
        <v>0.56598576788132249</v>
      </c>
      <c r="AV72">
        <f t="shared" si="91"/>
        <v>0.50977595707566858</v>
      </c>
      <c r="AW72">
        <f t="shared" si="91"/>
        <v>-0.44226281227641029</v>
      </c>
      <c r="AX72">
        <f t="shared" si="67"/>
        <v>6.7513144799258296E-2</v>
      </c>
      <c r="AY72">
        <f t="shared" si="68"/>
        <v>0.8451043338683788</v>
      </c>
      <c r="AZ72">
        <f t="shared" si="69"/>
        <v>1.1756640959725793</v>
      </c>
      <c r="BA72">
        <f t="shared" si="70"/>
        <v>1.5488673139158575</v>
      </c>
      <c r="BB72">
        <f t="shared" si="71"/>
        <v>0.95190895741556536</v>
      </c>
      <c r="BC72">
        <f t="shared" si="72"/>
        <v>1.1452205882352942</v>
      </c>
      <c r="BD72">
        <f t="shared" si="73"/>
        <v>1.1082621082621082</v>
      </c>
      <c r="BE72">
        <f t="shared" si="74"/>
        <v>1.1260932944606414</v>
      </c>
      <c r="BF72">
        <f t="shared" si="75"/>
        <v>1.1383201002925198</v>
      </c>
      <c r="BG72">
        <f t="shared" si="76"/>
        <v>0.96783088235294112</v>
      </c>
      <c r="BH72">
        <f t="shared" si="77"/>
        <v>1.3029439696106362</v>
      </c>
      <c r="BI72">
        <f t="shared" si="78"/>
        <v>1.7441690962099126</v>
      </c>
      <c r="BJ72">
        <f t="shared" si="79"/>
        <v>1.0835770998746344</v>
      </c>
      <c r="BK72">
        <f t="shared" si="92"/>
        <v>1</v>
      </c>
      <c r="BL72">
        <f t="shared" si="92"/>
        <v>0</v>
      </c>
      <c r="BM72">
        <f t="shared" si="93"/>
        <v>0</v>
      </c>
      <c r="BN72">
        <f t="shared" si="94"/>
        <v>1</v>
      </c>
      <c r="BO72">
        <f t="shared" si="80"/>
        <v>1</v>
      </c>
      <c r="BP72">
        <f t="shared" si="81"/>
        <v>1</v>
      </c>
      <c r="BQ72">
        <f t="shared" si="82"/>
        <v>0</v>
      </c>
      <c r="BR72">
        <f t="shared" si="95"/>
        <v>2</v>
      </c>
    </row>
    <row r="73" spans="1:70">
      <c r="A73" s="3" t="s">
        <v>69</v>
      </c>
      <c r="B73" s="3">
        <v>2734</v>
      </c>
      <c r="C73" s="3">
        <v>2756</v>
      </c>
      <c r="D73" s="3">
        <v>2831</v>
      </c>
      <c r="E73" s="4">
        <v>2847</v>
      </c>
      <c r="F73" s="3">
        <v>3348</v>
      </c>
      <c r="G73" s="3">
        <v>3995</v>
      </c>
      <c r="H73" s="3">
        <v>29519</v>
      </c>
      <c r="I73" s="3">
        <v>34682</v>
      </c>
      <c r="J73" s="3">
        <v>28409</v>
      </c>
      <c r="K73" s="3">
        <v>34318</v>
      </c>
      <c r="L73" s="3">
        <v>30068</v>
      </c>
      <c r="M73" s="3">
        <v>36878</v>
      </c>
      <c r="N73">
        <v>35748</v>
      </c>
      <c r="O73" s="3">
        <v>40980</v>
      </c>
      <c r="P73" s="3">
        <v>43096</v>
      </c>
      <c r="Q73" s="3"/>
      <c r="R73">
        <f t="shared" si="83"/>
        <v>6.3173041894353368</v>
      </c>
      <c r="S73">
        <f t="shared" si="51"/>
        <v>5.1746812386156646</v>
      </c>
      <c r="T73">
        <f t="shared" si="51"/>
        <v>6.1424735994272419</v>
      </c>
      <c r="U73">
        <f t="shared" si="52"/>
        <v>5.3817791301235012</v>
      </c>
      <c r="V73">
        <f t="shared" si="52"/>
        <v>6.4948925678055653</v>
      </c>
      <c r="W73">
        <f t="shared" si="53"/>
        <v>6.2958788305741455</v>
      </c>
      <c r="X73">
        <f t="shared" si="53"/>
        <v>6.61501210653753</v>
      </c>
      <c r="Y73">
        <f t="shared" si="84"/>
        <v>6.9565778853914448</v>
      </c>
      <c r="Z73">
        <f t="shared" si="54"/>
        <v>1.0080468178493049</v>
      </c>
      <c r="AA73">
        <f t="shared" si="55"/>
        <v>1.0354791514264814</v>
      </c>
      <c r="AB73">
        <f t="shared" si="56"/>
        <v>1.0272133526850509</v>
      </c>
      <c r="AC73">
        <f t="shared" si="57"/>
        <v>1.0330188679245282</v>
      </c>
      <c r="AD73">
        <f t="shared" si="58"/>
        <v>1.0056517131755562</v>
      </c>
      <c r="AE73">
        <f t="shared" si="58"/>
        <v>1.1759747102212856</v>
      </c>
      <c r="AF73">
        <f t="shared" si="59"/>
        <v>1.1826209819851643</v>
      </c>
      <c r="AG73">
        <f t="shared" si="60"/>
        <v>1.1932497013142174</v>
      </c>
      <c r="AH73">
        <f t="shared" si="61"/>
        <v>1.4032314717246224</v>
      </c>
      <c r="AI73">
        <f t="shared" si="62"/>
        <v>11.491985428051002</v>
      </c>
      <c r="AJ73">
        <f t="shared" si="63"/>
        <v>11.524252729550742</v>
      </c>
      <c r="AK73">
        <f t="shared" si="64"/>
        <v>12.790771398379711</v>
      </c>
      <c r="AL73">
        <f t="shared" si="65"/>
        <v>13.571589991928976</v>
      </c>
      <c r="AM73">
        <f t="shared" si="85"/>
        <v>5.1746812386156646</v>
      </c>
      <c r="AN73">
        <f t="shared" si="86"/>
        <v>6.3173041894353368</v>
      </c>
      <c r="AO73">
        <f t="shared" si="87"/>
        <v>5.3817791301235012</v>
      </c>
      <c r="AP73">
        <f t="shared" si="88"/>
        <v>6.1424735994272419</v>
      </c>
      <c r="AQ73">
        <f t="shared" si="89"/>
        <v>6.2958788305741455</v>
      </c>
      <c r="AR73">
        <f t="shared" si="90"/>
        <v>6.4948925678055653</v>
      </c>
      <c r="AS73">
        <f t="shared" si="66"/>
        <v>6.2958788305741455</v>
      </c>
      <c r="AT73">
        <f t="shared" si="66"/>
        <v>6.61501210653753</v>
      </c>
      <c r="AU73">
        <f t="shared" si="91"/>
        <v>3.2267301499739887E-2</v>
      </c>
      <c r="AV73">
        <f t="shared" si="91"/>
        <v>1.2665186688289687</v>
      </c>
      <c r="AW73">
        <f t="shared" si="91"/>
        <v>0.78081859354926486</v>
      </c>
      <c r="AX73">
        <f t="shared" si="67"/>
        <v>2.0473372623782335</v>
      </c>
      <c r="AY73">
        <f t="shared" si="68"/>
        <v>0.81912807796551523</v>
      </c>
      <c r="AZ73">
        <f t="shared" si="69"/>
        <v>0.8761582842823008</v>
      </c>
      <c r="BA73">
        <f t="shared" si="70"/>
        <v>0.96935842507728187</v>
      </c>
      <c r="BB73">
        <f t="shared" si="71"/>
        <v>1.051634943875061</v>
      </c>
      <c r="BC73">
        <f t="shared" si="72"/>
        <v>1.1749042989261154</v>
      </c>
      <c r="BD73">
        <f t="shared" si="73"/>
        <v>1.2079974655918899</v>
      </c>
      <c r="BE73">
        <f t="shared" si="74"/>
        <v>1.2264866303046429</v>
      </c>
      <c r="BF73">
        <f t="shared" si="75"/>
        <v>1.1463578382007384</v>
      </c>
      <c r="BG73">
        <f t="shared" si="76"/>
        <v>0.96239710017277003</v>
      </c>
      <c r="BH73">
        <f t="shared" si="77"/>
        <v>1.058396986870358</v>
      </c>
      <c r="BI73">
        <f t="shared" si="78"/>
        <v>1.1889051483304509</v>
      </c>
      <c r="BJ73">
        <f t="shared" si="79"/>
        <v>1.20554996083697</v>
      </c>
      <c r="BK73">
        <f t="shared" si="92"/>
        <v>0</v>
      </c>
      <c r="BL73">
        <f t="shared" si="92"/>
        <v>0</v>
      </c>
      <c r="BM73">
        <f t="shared" si="93"/>
        <v>0</v>
      </c>
      <c r="BN73">
        <f t="shared" si="94"/>
        <v>0</v>
      </c>
      <c r="BO73">
        <f t="shared" si="80"/>
        <v>0</v>
      </c>
      <c r="BP73">
        <f t="shared" si="81"/>
        <v>1</v>
      </c>
      <c r="BQ73">
        <f t="shared" si="82"/>
        <v>1</v>
      </c>
      <c r="BR73">
        <f t="shared" si="95"/>
        <v>2</v>
      </c>
    </row>
    <row r="74" spans="1:70">
      <c r="A74" s="3" t="s">
        <v>70</v>
      </c>
      <c r="B74" s="3">
        <v>283</v>
      </c>
      <c r="C74" s="3">
        <v>288</v>
      </c>
      <c r="D74" s="3">
        <v>445</v>
      </c>
      <c r="E74" s="4">
        <v>340</v>
      </c>
      <c r="F74" s="3">
        <v>458</v>
      </c>
      <c r="G74" s="3">
        <v>456</v>
      </c>
      <c r="H74" s="3">
        <v>245</v>
      </c>
      <c r="I74" s="3">
        <v>318</v>
      </c>
      <c r="J74" s="3">
        <v>303</v>
      </c>
      <c r="K74" s="3">
        <v>311</v>
      </c>
      <c r="L74" s="3">
        <v>651</v>
      </c>
      <c r="M74" s="3">
        <v>688</v>
      </c>
      <c r="N74">
        <v>628</v>
      </c>
      <c r="O74" s="3">
        <v>781</v>
      </c>
      <c r="P74" s="3">
        <v>708</v>
      </c>
      <c r="Q74" s="3"/>
      <c r="R74">
        <f t="shared" si="83"/>
        <v>0.5569176882661997</v>
      </c>
      <c r="S74">
        <f t="shared" si="51"/>
        <v>0.53064798598949214</v>
      </c>
      <c r="T74">
        <f t="shared" si="51"/>
        <v>0.42428376534788542</v>
      </c>
      <c r="U74">
        <f t="shared" si="52"/>
        <v>0.88813096862210095</v>
      </c>
      <c r="V74">
        <f t="shared" si="52"/>
        <v>0.87643312101910831</v>
      </c>
      <c r="W74">
        <f t="shared" si="53"/>
        <v>0.8</v>
      </c>
      <c r="X74">
        <f t="shared" si="53"/>
        <v>0.97869674185463662</v>
      </c>
      <c r="Y74">
        <f t="shared" si="84"/>
        <v>0.88721804511278191</v>
      </c>
      <c r="Z74">
        <f t="shared" si="54"/>
        <v>1.0176678445229681</v>
      </c>
      <c r="AA74">
        <f t="shared" si="55"/>
        <v>1.5724381625441697</v>
      </c>
      <c r="AB74">
        <f t="shared" si="56"/>
        <v>1.5451388888888888</v>
      </c>
      <c r="AC74">
        <f t="shared" si="57"/>
        <v>1.1805555555555556</v>
      </c>
      <c r="AD74">
        <f t="shared" si="58"/>
        <v>0.7640449438202247</v>
      </c>
      <c r="AE74">
        <f t="shared" si="58"/>
        <v>1.3470588235294119</v>
      </c>
      <c r="AF74">
        <f t="shared" si="59"/>
        <v>1.0292134831460673</v>
      </c>
      <c r="AG74">
        <f t="shared" si="60"/>
        <v>0.99563318777292575</v>
      </c>
      <c r="AH74">
        <f t="shared" si="61"/>
        <v>1.3411764705882352</v>
      </c>
      <c r="AI74">
        <f t="shared" si="62"/>
        <v>1.0875656742556918</v>
      </c>
      <c r="AJ74">
        <f t="shared" si="63"/>
        <v>1.3124147339699863</v>
      </c>
      <c r="AK74">
        <f t="shared" si="64"/>
        <v>1.6764331210191084</v>
      </c>
      <c r="AL74">
        <f t="shared" si="65"/>
        <v>1.8659147869674186</v>
      </c>
      <c r="AM74">
        <f t="shared" si="85"/>
        <v>0.53064798598949214</v>
      </c>
      <c r="AN74">
        <f t="shared" si="86"/>
        <v>0.5569176882661997</v>
      </c>
      <c r="AO74">
        <f t="shared" si="87"/>
        <v>0.88813096862210095</v>
      </c>
      <c r="AP74">
        <f t="shared" si="88"/>
        <v>0.42428376534788542</v>
      </c>
      <c r="AQ74">
        <f t="shared" si="89"/>
        <v>0.8</v>
      </c>
      <c r="AR74">
        <f t="shared" si="90"/>
        <v>0.87643312101910831</v>
      </c>
      <c r="AS74">
        <f t="shared" si="66"/>
        <v>0.8</v>
      </c>
      <c r="AT74">
        <f t="shared" si="66"/>
        <v>0.97869674185463662</v>
      </c>
      <c r="AU74">
        <f t="shared" si="91"/>
        <v>0.22484905971429447</v>
      </c>
      <c r="AV74">
        <f t="shared" si="91"/>
        <v>0.36401838704912204</v>
      </c>
      <c r="AW74">
        <f t="shared" si="91"/>
        <v>0.18948166594831028</v>
      </c>
      <c r="AX74">
        <f t="shared" si="67"/>
        <v>0.55350005299743232</v>
      </c>
      <c r="AY74">
        <f t="shared" si="68"/>
        <v>0.95283018867924529</v>
      </c>
      <c r="AZ74">
        <f t="shared" si="69"/>
        <v>2.0932475884244375</v>
      </c>
      <c r="BA74">
        <f t="shared" si="70"/>
        <v>0.91279069767441856</v>
      </c>
      <c r="BB74">
        <f t="shared" si="71"/>
        <v>0.9065300896286812</v>
      </c>
      <c r="BC74">
        <f t="shared" si="72"/>
        <v>1.2979591836734694</v>
      </c>
      <c r="BD74">
        <f t="shared" si="73"/>
        <v>1.0264026402640265</v>
      </c>
      <c r="BE74">
        <f t="shared" si="74"/>
        <v>1.0568356374807988</v>
      </c>
      <c r="BF74">
        <f t="shared" si="75"/>
        <v>1.2436305732484076</v>
      </c>
      <c r="BG74">
        <f t="shared" si="76"/>
        <v>1.236734693877551</v>
      </c>
      <c r="BH74">
        <f t="shared" si="77"/>
        <v>2.1485148514851486</v>
      </c>
      <c r="BI74">
        <f t="shared" si="78"/>
        <v>0.96466973886328722</v>
      </c>
      <c r="BJ74">
        <f t="shared" si="79"/>
        <v>1.1273885350318471</v>
      </c>
      <c r="BK74">
        <f t="shared" si="92"/>
        <v>0</v>
      </c>
      <c r="BL74">
        <f t="shared" si="92"/>
        <v>0</v>
      </c>
      <c r="BM74">
        <f t="shared" si="93"/>
        <v>0</v>
      </c>
      <c r="BN74">
        <f t="shared" si="94"/>
        <v>0</v>
      </c>
      <c r="BO74">
        <f t="shared" si="80"/>
        <v>0</v>
      </c>
      <c r="BP74">
        <f t="shared" si="81"/>
        <v>1</v>
      </c>
      <c r="BQ74">
        <f t="shared" si="82"/>
        <v>0</v>
      </c>
      <c r="BR74">
        <f t="shared" si="95"/>
        <v>1</v>
      </c>
    </row>
    <row r="75" spans="1:70">
      <c r="A75" s="3" t="s">
        <v>71</v>
      </c>
      <c r="B75" s="3">
        <v>517</v>
      </c>
      <c r="C75" s="3">
        <v>688</v>
      </c>
      <c r="D75" s="3">
        <v>560</v>
      </c>
      <c r="E75" s="4">
        <v>508</v>
      </c>
      <c r="F75" s="3">
        <v>717</v>
      </c>
      <c r="G75" s="3">
        <v>172</v>
      </c>
      <c r="H75" s="3">
        <v>314</v>
      </c>
      <c r="I75" s="3">
        <v>408</v>
      </c>
      <c r="J75" s="3">
        <v>290</v>
      </c>
      <c r="K75" s="3">
        <v>327</v>
      </c>
      <c r="L75" s="3">
        <v>303</v>
      </c>
      <c r="M75" s="3">
        <v>442</v>
      </c>
      <c r="N75">
        <v>410</v>
      </c>
      <c r="O75" s="3">
        <v>362</v>
      </c>
      <c r="P75" s="3">
        <v>374</v>
      </c>
      <c r="Q75" s="3"/>
      <c r="R75">
        <f t="shared" si="83"/>
        <v>0.33858921161825728</v>
      </c>
      <c r="S75">
        <f t="shared" si="51"/>
        <v>0.24066390041493776</v>
      </c>
      <c r="T75">
        <f t="shared" si="51"/>
        <v>0.26201923076923078</v>
      </c>
      <c r="U75">
        <f t="shared" si="52"/>
        <v>0.24278846153846154</v>
      </c>
      <c r="V75">
        <f t="shared" si="52"/>
        <v>0.41385767790262173</v>
      </c>
      <c r="W75">
        <f t="shared" si="53"/>
        <v>0.38389513108614232</v>
      </c>
      <c r="X75">
        <f t="shared" si="53"/>
        <v>0.29551020408163264</v>
      </c>
      <c r="Y75">
        <f t="shared" si="84"/>
        <v>0.30530612244897959</v>
      </c>
      <c r="Z75">
        <f t="shared" si="54"/>
        <v>1.3307543520309477</v>
      </c>
      <c r="AA75">
        <f t="shared" si="55"/>
        <v>1.0831721470019342</v>
      </c>
      <c r="AB75">
        <f t="shared" si="56"/>
        <v>0.81395348837209303</v>
      </c>
      <c r="AC75">
        <f t="shared" si="57"/>
        <v>0.73837209302325579</v>
      </c>
      <c r="AD75">
        <f t="shared" si="58"/>
        <v>0.90714285714285714</v>
      </c>
      <c r="AE75">
        <f t="shared" si="58"/>
        <v>1.4114173228346456</v>
      </c>
      <c r="AF75">
        <f t="shared" si="59"/>
        <v>1.2803571428571427</v>
      </c>
      <c r="AG75">
        <f t="shared" si="60"/>
        <v>0.23988842398884239</v>
      </c>
      <c r="AH75">
        <f t="shared" si="61"/>
        <v>0.33858267716535434</v>
      </c>
      <c r="AI75">
        <f t="shared" si="62"/>
        <v>0.57925311203319507</v>
      </c>
      <c r="AJ75">
        <f t="shared" si="63"/>
        <v>0.50480769230769229</v>
      </c>
      <c r="AK75">
        <f t="shared" si="64"/>
        <v>0.797752808988764</v>
      </c>
      <c r="AL75">
        <f t="shared" si="65"/>
        <v>0.60081632653061223</v>
      </c>
      <c r="AM75">
        <f t="shared" si="85"/>
        <v>0.24066390041493776</v>
      </c>
      <c r="AN75">
        <f t="shared" si="86"/>
        <v>0.33858921161825728</v>
      </c>
      <c r="AO75">
        <f t="shared" si="87"/>
        <v>0.24278846153846154</v>
      </c>
      <c r="AP75">
        <f t="shared" si="88"/>
        <v>0.26201923076923078</v>
      </c>
      <c r="AQ75">
        <f t="shared" si="89"/>
        <v>0.38389513108614232</v>
      </c>
      <c r="AR75">
        <f t="shared" si="90"/>
        <v>0.41385767790262173</v>
      </c>
      <c r="AS75">
        <f t="shared" si="66"/>
        <v>0.38389513108614232</v>
      </c>
      <c r="AT75">
        <f t="shared" si="66"/>
        <v>0.29551020408163264</v>
      </c>
      <c r="AU75">
        <f t="shared" si="91"/>
        <v>-7.4445419725502782E-2</v>
      </c>
      <c r="AV75">
        <f t="shared" si="91"/>
        <v>0.2929451166810717</v>
      </c>
      <c r="AW75">
        <f t="shared" si="91"/>
        <v>-0.19693648245815176</v>
      </c>
      <c r="AX75">
        <f t="shared" si="67"/>
        <v>9.6008634222919942E-2</v>
      </c>
      <c r="AY75">
        <f t="shared" si="68"/>
        <v>0.71078431372549022</v>
      </c>
      <c r="AZ75">
        <f t="shared" si="69"/>
        <v>0.92660550458715596</v>
      </c>
      <c r="BA75">
        <f t="shared" si="70"/>
        <v>0.92760180995475117</v>
      </c>
      <c r="BB75">
        <f t="shared" si="71"/>
        <v>1.0331491712707181</v>
      </c>
      <c r="BC75">
        <f t="shared" si="72"/>
        <v>1.2993630573248407</v>
      </c>
      <c r="BD75">
        <f t="shared" si="73"/>
        <v>1.1275862068965516</v>
      </c>
      <c r="BE75">
        <f t="shared" si="74"/>
        <v>1.4587458745874586</v>
      </c>
      <c r="BF75">
        <f t="shared" si="75"/>
        <v>0.88292682926829269</v>
      </c>
      <c r="BG75">
        <f t="shared" si="76"/>
        <v>0.92356687898089174</v>
      </c>
      <c r="BH75">
        <f t="shared" si="77"/>
        <v>1.0448275862068965</v>
      </c>
      <c r="BI75">
        <f t="shared" si="78"/>
        <v>1.3531353135313531</v>
      </c>
      <c r="BJ75">
        <f t="shared" si="79"/>
        <v>0.91219512195121955</v>
      </c>
      <c r="BK75">
        <f t="shared" si="92"/>
        <v>0</v>
      </c>
      <c r="BL75">
        <f t="shared" si="92"/>
        <v>0</v>
      </c>
      <c r="BM75">
        <f t="shared" si="93"/>
        <v>1</v>
      </c>
      <c r="BN75">
        <f t="shared" si="94"/>
        <v>1</v>
      </c>
      <c r="BO75">
        <f t="shared" si="80"/>
        <v>0</v>
      </c>
      <c r="BP75">
        <f t="shared" si="81"/>
        <v>1</v>
      </c>
      <c r="BQ75">
        <f t="shared" si="82"/>
        <v>0</v>
      </c>
      <c r="BR75">
        <f t="shared" si="95"/>
        <v>1</v>
      </c>
    </row>
    <row r="76" spans="1:70">
      <c r="A76" s="3" t="s">
        <v>72</v>
      </c>
      <c r="B76" s="3">
        <v>223</v>
      </c>
      <c r="C76" s="3">
        <v>234</v>
      </c>
      <c r="D76" s="3">
        <v>275</v>
      </c>
      <c r="E76" s="4">
        <v>424</v>
      </c>
      <c r="F76" s="3">
        <v>409</v>
      </c>
      <c r="G76" s="3">
        <v>398</v>
      </c>
      <c r="H76" s="3">
        <v>1032</v>
      </c>
      <c r="I76" s="3">
        <v>1127</v>
      </c>
      <c r="J76" s="3">
        <v>957</v>
      </c>
      <c r="K76" s="3">
        <v>1178</v>
      </c>
      <c r="L76" s="3">
        <v>1308</v>
      </c>
      <c r="M76" s="3">
        <v>1597</v>
      </c>
      <c r="N76">
        <v>2202</v>
      </c>
      <c r="O76" s="3">
        <v>2577</v>
      </c>
      <c r="P76" s="3">
        <v>1985</v>
      </c>
      <c r="Q76" s="3"/>
      <c r="R76">
        <f t="shared" si="83"/>
        <v>2.4660831509846828</v>
      </c>
      <c r="S76">
        <f t="shared" si="51"/>
        <v>2.0940919037199124</v>
      </c>
      <c r="T76">
        <f t="shared" si="51"/>
        <v>2.3143418467583499</v>
      </c>
      <c r="U76">
        <f t="shared" si="52"/>
        <v>2.569744597249509</v>
      </c>
      <c r="V76">
        <f t="shared" si="52"/>
        <v>2.2846924177396279</v>
      </c>
      <c r="W76">
        <f t="shared" si="53"/>
        <v>3.1502145922746783</v>
      </c>
      <c r="X76">
        <f t="shared" si="53"/>
        <v>3.0936374549819927</v>
      </c>
      <c r="Y76">
        <f t="shared" si="84"/>
        <v>2.3829531812725091</v>
      </c>
      <c r="Z76">
        <f t="shared" si="54"/>
        <v>1.0493273542600896</v>
      </c>
      <c r="AA76">
        <f t="shared" si="55"/>
        <v>1.2331838565022422</v>
      </c>
      <c r="AB76">
        <f t="shared" si="56"/>
        <v>1.1752136752136753</v>
      </c>
      <c r="AC76">
        <f t="shared" si="57"/>
        <v>1.811965811965812</v>
      </c>
      <c r="AD76">
        <f t="shared" si="58"/>
        <v>1.5418181818181818</v>
      </c>
      <c r="AE76">
        <f t="shared" si="58"/>
        <v>0.964622641509434</v>
      </c>
      <c r="AF76">
        <f t="shared" si="59"/>
        <v>1.4872727272727273</v>
      </c>
      <c r="AG76">
        <f t="shared" si="60"/>
        <v>0.97310513447432767</v>
      </c>
      <c r="AH76">
        <f t="shared" si="61"/>
        <v>0.93867924528301883</v>
      </c>
      <c r="AI76">
        <f t="shared" si="62"/>
        <v>4.5601750547045956</v>
      </c>
      <c r="AJ76">
        <f t="shared" si="63"/>
        <v>4.8840864440078589</v>
      </c>
      <c r="AK76">
        <f t="shared" si="64"/>
        <v>5.4349070100143058</v>
      </c>
      <c r="AL76">
        <f t="shared" si="65"/>
        <v>5.4765906362545014</v>
      </c>
      <c r="AM76">
        <f t="shared" si="85"/>
        <v>2.0940919037199124</v>
      </c>
      <c r="AN76">
        <f t="shared" si="86"/>
        <v>2.4660831509846828</v>
      </c>
      <c r="AO76">
        <f t="shared" si="87"/>
        <v>2.569744597249509</v>
      </c>
      <c r="AP76">
        <f t="shared" si="88"/>
        <v>2.3143418467583499</v>
      </c>
      <c r="AQ76">
        <f t="shared" si="89"/>
        <v>3.1502145922746783</v>
      </c>
      <c r="AR76">
        <f t="shared" si="90"/>
        <v>2.2846924177396279</v>
      </c>
      <c r="AS76">
        <f t="shared" si="66"/>
        <v>3.1502145922746783</v>
      </c>
      <c r="AT76">
        <f t="shared" si="66"/>
        <v>3.0936374549819927</v>
      </c>
      <c r="AU76">
        <f t="shared" si="91"/>
        <v>0.32391138930326324</v>
      </c>
      <c r="AV76">
        <f t="shared" si="91"/>
        <v>0.55082056600644691</v>
      </c>
      <c r="AW76">
        <f t="shared" si="91"/>
        <v>4.1683626240195615E-2</v>
      </c>
      <c r="AX76">
        <f t="shared" si="67"/>
        <v>0.59250419224664252</v>
      </c>
      <c r="AY76">
        <f t="shared" si="68"/>
        <v>0.84915705412599818</v>
      </c>
      <c r="AZ76">
        <f t="shared" si="69"/>
        <v>1.1103565365025467</v>
      </c>
      <c r="BA76">
        <f t="shared" si="70"/>
        <v>1.3788353162179086</v>
      </c>
      <c r="BB76">
        <f t="shared" si="71"/>
        <v>0.77027551416375628</v>
      </c>
      <c r="BC76">
        <f t="shared" si="72"/>
        <v>1.0920542635658914</v>
      </c>
      <c r="BD76">
        <f t="shared" si="73"/>
        <v>1.2309299895506791</v>
      </c>
      <c r="BE76">
        <f t="shared" si="74"/>
        <v>1.2209480122324159</v>
      </c>
      <c r="BF76">
        <f t="shared" si="75"/>
        <v>1.1702997275204359</v>
      </c>
      <c r="BG76">
        <f t="shared" si="76"/>
        <v>0.92732558139534882</v>
      </c>
      <c r="BH76">
        <f t="shared" si="77"/>
        <v>1.3667711598746082</v>
      </c>
      <c r="BI76">
        <f t="shared" si="78"/>
        <v>1.6834862385321101</v>
      </c>
      <c r="BJ76">
        <f t="shared" si="79"/>
        <v>0.90145322434150776</v>
      </c>
      <c r="BK76">
        <f t="shared" si="92"/>
        <v>0</v>
      </c>
      <c r="BL76">
        <f t="shared" si="92"/>
        <v>0</v>
      </c>
      <c r="BM76">
        <f t="shared" si="93"/>
        <v>0</v>
      </c>
      <c r="BN76">
        <f t="shared" si="94"/>
        <v>0</v>
      </c>
      <c r="BO76">
        <f t="shared" si="80"/>
        <v>1</v>
      </c>
      <c r="BP76">
        <f t="shared" si="81"/>
        <v>0</v>
      </c>
      <c r="BQ76">
        <f t="shared" si="82"/>
        <v>0</v>
      </c>
      <c r="BR76">
        <f t="shared" si="95"/>
        <v>1</v>
      </c>
    </row>
    <row r="77" spans="1:70">
      <c r="A77" s="3" t="s">
        <v>73</v>
      </c>
      <c r="B77" s="3">
        <v>371</v>
      </c>
      <c r="C77" s="3">
        <v>376</v>
      </c>
      <c r="D77" s="3">
        <v>425</v>
      </c>
      <c r="E77" s="4">
        <v>485</v>
      </c>
      <c r="F77" s="3">
        <v>578</v>
      </c>
      <c r="G77" s="3">
        <v>599</v>
      </c>
      <c r="H77" s="3">
        <v>447</v>
      </c>
      <c r="I77" s="3">
        <v>489</v>
      </c>
      <c r="J77" s="3">
        <v>389</v>
      </c>
      <c r="K77" s="3">
        <v>545</v>
      </c>
      <c r="L77" s="3">
        <v>521</v>
      </c>
      <c r="M77" s="3">
        <v>618</v>
      </c>
      <c r="N77">
        <v>683</v>
      </c>
      <c r="O77" s="3">
        <v>780</v>
      </c>
      <c r="P77" s="3">
        <v>915</v>
      </c>
      <c r="Q77" s="3"/>
      <c r="R77">
        <f t="shared" si="83"/>
        <v>0.65461847389558236</v>
      </c>
      <c r="S77">
        <f t="shared" si="51"/>
        <v>0.52074966532797862</v>
      </c>
      <c r="T77">
        <f t="shared" si="51"/>
        <v>0.68039950062421972</v>
      </c>
      <c r="U77">
        <f t="shared" si="52"/>
        <v>0.65043695380774036</v>
      </c>
      <c r="V77">
        <f t="shared" si="52"/>
        <v>0.67912087912087915</v>
      </c>
      <c r="W77">
        <f t="shared" si="53"/>
        <v>0.75054945054945055</v>
      </c>
      <c r="X77">
        <f t="shared" si="53"/>
        <v>0.7337723424270931</v>
      </c>
      <c r="Y77">
        <f t="shared" si="84"/>
        <v>0.86077140169332078</v>
      </c>
      <c r="Z77">
        <f t="shared" si="54"/>
        <v>1.013477088948787</v>
      </c>
      <c r="AA77">
        <f t="shared" si="55"/>
        <v>1.1455525606469004</v>
      </c>
      <c r="AB77">
        <f t="shared" si="56"/>
        <v>1.1303191489361701</v>
      </c>
      <c r="AC77">
        <f t="shared" si="57"/>
        <v>1.2898936170212767</v>
      </c>
      <c r="AD77">
        <f t="shared" si="58"/>
        <v>1.1411764705882352</v>
      </c>
      <c r="AE77">
        <f t="shared" si="58"/>
        <v>1.1917525773195876</v>
      </c>
      <c r="AF77">
        <f t="shared" si="59"/>
        <v>1.36</v>
      </c>
      <c r="AG77">
        <f t="shared" si="60"/>
        <v>1.0363321799307958</v>
      </c>
      <c r="AH77">
        <f t="shared" si="61"/>
        <v>1.2350515463917526</v>
      </c>
      <c r="AI77">
        <f t="shared" si="62"/>
        <v>1.1753681392235609</v>
      </c>
      <c r="AJ77">
        <f t="shared" si="63"/>
        <v>1.33083645443196</v>
      </c>
      <c r="AK77">
        <f t="shared" si="64"/>
        <v>1.4296703296703297</v>
      </c>
      <c r="AL77">
        <f t="shared" si="65"/>
        <v>1.594543744120414</v>
      </c>
      <c r="AM77">
        <f t="shared" si="85"/>
        <v>0.52074966532797862</v>
      </c>
      <c r="AN77">
        <f t="shared" si="86"/>
        <v>0.65461847389558236</v>
      </c>
      <c r="AO77">
        <f t="shared" si="87"/>
        <v>0.65043695380774036</v>
      </c>
      <c r="AP77">
        <f t="shared" si="88"/>
        <v>0.68039950062421972</v>
      </c>
      <c r="AQ77">
        <f t="shared" si="89"/>
        <v>0.75054945054945055</v>
      </c>
      <c r="AR77">
        <f t="shared" si="90"/>
        <v>0.67912087912087915</v>
      </c>
      <c r="AS77">
        <f t="shared" si="66"/>
        <v>0.75054945054945055</v>
      </c>
      <c r="AT77">
        <f t="shared" si="66"/>
        <v>0.7337723424270931</v>
      </c>
      <c r="AU77">
        <f t="shared" si="91"/>
        <v>0.1554683152083991</v>
      </c>
      <c r="AV77">
        <f t="shared" si="91"/>
        <v>9.8833875238369728E-2</v>
      </c>
      <c r="AW77">
        <f t="shared" si="91"/>
        <v>0.1648734144500843</v>
      </c>
      <c r="AX77">
        <f t="shared" si="67"/>
        <v>0.26370728968845403</v>
      </c>
      <c r="AY77">
        <f t="shared" si="68"/>
        <v>0.79550102249488752</v>
      </c>
      <c r="AZ77">
        <f t="shared" si="69"/>
        <v>0.95596330275229358</v>
      </c>
      <c r="BA77">
        <f t="shared" si="70"/>
        <v>1.1051779935275081</v>
      </c>
      <c r="BB77">
        <f t="shared" si="71"/>
        <v>1.1730769230769231</v>
      </c>
      <c r="BC77">
        <f t="shared" si="72"/>
        <v>1.0939597315436242</v>
      </c>
      <c r="BD77">
        <f t="shared" si="73"/>
        <v>1.4010282776349614</v>
      </c>
      <c r="BE77">
        <f t="shared" si="74"/>
        <v>1.1861804222648753</v>
      </c>
      <c r="BF77">
        <f t="shared" si="75"/>
        <v>1.1420204978038067</v>
      </c>
      <c r="BG77">
        <f t="shared" si="76"/>
        <v>0.87024608501118572</v>
      </c>
      <c r="BH77">
        <f t="shared" si="77"/>
        <v>1.3393316195372751</v>
      </c>
      <c r="BI77">
        <f t="shared" si="78"/>
        <v>1.3109404990403071</v>
      </c>
      <c r="BJ77">
        <f t="shared" si="79"/>
        <v>1.3396778916544656</v>
      </c>
      <c r="BK77">
        <f t="shared" si="92"/>
        <v>0</v>
      </c>
      <c r="BL77">
        <f t="shared" si="92"/>
        <v>0</v>
      </c>
      <c r="BM77">
        <f t="shared" si="93"/>
        <v>0</v>
      </c>
      <c r="BN77">
        <f t="shared" si="94"/>
        <v>0</v>
      </c>
      <c r="BO77">
        <f t="shared" si="80"/>
        <v>1</v>
      </c>
      <c r="BP77">
        <f t="shared" si="81"/>
        <v>1</v>
      </c>
      <c r="BQ77">
        <f t="shared" si="82"/>
        <v>0</v>
      </c>
      <c r="BR77">
        <f t="shared" si="95"/>
        <v>2</v>
      </c>
    </row>
    <row r="78" spans="1:70">
      <c r="A78" s="3" t="s">
        <v>74</v>
      </c>
      <c r="B78" s="3">
        <v>1039</v>
      </c>
      <c r="C78" s="3">
        <v>1255</v>
      </c>
      <c r="D78" s="3">
        <v>1126</v>
      </c>
      <c r="E78" s="4">
        <v>1085</v>
      </c>
      <c r="F78" s="3">
        <v>1096</v>
      </c>
      <c r="G78" s="3">
        <v>1002</v>
      </c>
      <c r="H78" s="3">
        <v>1242</v>
      </c>
      <c r="I78" s="3">
        <v>1258</v>
      </c>
      <c r="J78" s="3">
        <v>1313</v>
      </c>
      <c r="K78" s="3">
        <v>1326</v>
      </c>
      <c r="L78" s="3">
        <v>939</v>
      </c>
      <c r="M78" s="3">
        <v>1276</v>
      </c>
      <c r="N78">
        <v>879</v>
      </c>
      <c r="O78" s="3">
        <v>1077</v>
      </c>
      <c r="P78" s="3">
        <v>1287</v>
      </c>
      <c r="Q78" s="3"/>
      <c r="R78">
        <f t="shared" si="83"/>
        <v>0.54838709677419351</v>
      </c>
      <c r="S78">
        <f t="shared" si="51"/>
        <v>0.57236268526591105</v>
      </c>
      <c r="T78">
        <f t="shared" si="51"/>
        <v>0.55690886182276356</v>
      </c>
      <c r="U78">
        <f t="shared" si="52"/>
        <v>0.39437211255774884</v>
      </c>
      <c r="V78">
        <f t="shared" si="52"/>
        <v>0.57711442786069655</v>
      </c>
      <c r="W78">
        <f t="shared" si="53"/>
        <v>0.39755766621438265</v>
      </c>
      <c r="X78">
        <f t="shared" si="53"/>
        <v>0.49381017881705641</v>
      </c>
      <c r="Y78">
        <f t="shared" si="84"/>
        <v>0.59009628610729026</v>
      </c>
      <c r="Z78">
        <f t="shared" si="54"/>
        <v>1.2078922040423483</v>
      </c>
      <c r="AA78">
        <f t="shared" si="55"/>
        <v>1.0837343599615015</v>
      </c>
      <c r="AB78">
        <f t="shared" si="56"/>
        <v>0.89721115537848606</v>
      </c>
      <c r="AC78">
        <f t="shared" si="57"/>
        <v>0.86454183266932272</v>
      </c>
      <c r="AD78">
        <f t="shared" si="58"/>
        <v>0.96358792184724684</v>
      </c>
      <c r="AE78">
        <f t="shared" si="58"/>
        <v>1.0101382488479262</v>
      </c>
      <c r="AF78">
        <f t="shared" si="59"/>
        <v>0.97335701598579039</v>
      </c>
      <c r="AG78">
        <f t="shared" si="60"/>
        <v>0.91423357664233573</v>
      </c>
      <c r="AH78">
        <f t="shared" si="61"/>
        <v>0.92350230414746548</v>
      </c>
      <c r="AI78">
        <f t="shared" si="62"/>
        <v>1.1207497820401047</v>
      </c>
      <c r="AJ78">
        <f t="shared" si="63"/>
        <v>0.9512809743805124</v>
      </c>
      <c r="AK78">
        <f t="shared" si="64"/>
        <v>0.97467209407507915</v>
      </c>
      <c r="AL78">
        <f t="shared" si="65"/>
        <v>1.0839064649243466</v>
      </c>
      <c r="AM78">
        <f t="shared" si="85"/>
        <v>0.57236268526591105</v>
      </c>
      <c r="AN78">
        <f t="shared" si="86"/>
        <v>0.54838709677419351</v>
      </c>
      <c r="AO78">
        <f t="shared" si="87"/>
        <v>0.39437211255774884</v>
      </c>
      <c r="AP78">
        <f t="shared" si="88"/>
        <v>0.55690886182276356</v>
      </c>
      <c r="AQ78">
        <f t="shared" si="89"/>
        <v>0.39755766621438265</v>
      </c>
      <c r="AR78">
        <f t="shared" si="90"/>
        <v>0.57711442786069655</v>
      </c>
      <c r="AS78">
        <f t="shared" si="66"/>
        <v>0.39755766621438265</v>
      </c>
      <c r="AT78">
        <f t="shared" si="66"/>
        <v>0.49381017881705641</v>
      </c>
      <c r="AU78">
        <f t="shared" si="91"/>
        <v>-0.16946880765959227</v>
      </c>
      <c r="AV78">
        <f t="shared" si="91"/>
        <v>2.3391119694566753E-2</v>
      </c>
      <c r="AW78">
        <f t="shared" si="91"/>
        <v>0.10923437084926746</v>
      </c>
      <c r="AX78">
        <f t="shared" si="67"/>
        <v>0.13262549054383421</v>
      </c>
      <c r="AY78">
        <f t="shared" si="68"/>
        <v>1.0437201907790143</v>
      </c>
      <c r="AZ78">
        <f t="shared" si="69"/>
        <v>0.70814479638009054</v>
      </c>
      <c r="BA78">
        <f t="shared" si="70"/>
        <v>0.68887147335423193</v>
      </c>
      <c r="BB78">
        <f t="shared" si="71"/>
        <v>1.1949860724233983</v>
      </c>
      <c r="BC78">
        <f t="shared" si="72"/>
        <v>1.0128824476650564</v>
      </c>
      <c r="BD78">
        <f t="shared" si="73"/>
        <v>1.0099009900990099</v>
      </c>
      <c r="BE78">
        <f t="shared" si="74"/>
        <v>1.3588924387646433</v>
      </c>
      <c r="BF78">
        <f t="shared" si="75"/>
        <v>1.2252559726962458</v>
      </c>
      <c r="BG78">
        <f t="shared" si="76"/>
        <v>1.0571658615136876</v>
      </c>
      <c r="BH78">
        <f t="shared" si="77"/>
        <v>0.71515613099771513</v>
      </c>
      <c r="BI78">
        <f t="shared" si="78"/>
        <v>0.93610223642172519</v>
      </c>
      <c r="BJ78">
        <f t="shared" si="79"/>
        <v>1.4641638225255973</v>
      </c>
      <c r="BK78">
        <f t="shared" si="92"/>
        <v>0</v>
      </c>
      <c r="BL78">
        <f t="shared" si="92"/>
        <v>0</v>
      </c>
      <c r="BM78">
        <f t="shared" si="93"/>
        <v>0</v>
      </c>
      <c r="BN78">
        <f t="shared" si="94"/>
        <v>0</v>
      </c>
      <c r="BO78">
        <f t="shared" si="80"/>
        <v>0</v>
      </c>
      <c r="BP78">
        <f t="shared" si="81"/>
        <v>0</v>
      </c>
      <c r="BQ78">
        <f t="shared" si="82"/>
        <v>0</v>
      </c>
      <c r="BR78">
        <f t="shared" si="95"/>
        <v>0</v>
      </c>
    </row>
    <row r="79" spans="1:70">
      <c r="A79" s="3" t="s">
        <v>75</v>
      </c>
      <c r="B79" s="3">
        <v>133</v>
      </c>
      <c r="C79" s="3">
        <v>146</v>
      </c>
      <c r="D79" s="3">
        <v>333</v>
      </c>
      <c r="E79" s="4">
        <v>673</v>
      </c>
      <c r="F79" s="3">
        <v>755</v>
      </c>
      <c r="G79" s="3">
        <v>850</v>
      </c>
      <c r="H79" s="3">
        <v>347</v>
      </c>
      <c r="I79" s="3">
        <v>498</v>
      </c>
      <c r="J79" s="3">
        <v>440</v>
      </c>
      <c r="K79" s="3">
        <v>620</v>
      </c>
      <c r="L79" s="3">
        <v>683</v>
      </c>
      <c r="M79" s="3">
        <v>1017</v>
      </c>
      <c r="N79">
        <v>2179</v>
      </c>
      <c r="O79" s="3">
        <v>2458</v>
      </c>
      <c r="P79" s="3">
        <v>2697</v>
      </c>
      <c r="Q79" s="3"/>
      <c r="R79">
        <f t="shared" si="83"/>
        <v>1.7849462365591398</v>
      </c>
      <c r="S79">
        <f t="shared" si="51"/>
        <v>1.5770609318996416</v>
      </c>
      <c r="T79">
        <f t="shared" si="51"/>
        <v>1.2943632567849688</v>
      </c>
      <c r="U79">
        <f t="shared" si="52"/>
        <v>1.4258872651356993</v>
      </c>
      <c r="V79">
        <f t="shared" si="52"/>
        <v>1.0109343936381709</v>
      </c>
      <c r="W79">
        <f t="shared" si="53"/>
        <v>2.1660039761431413</v>
      </c>
      <c r="X79">
        <f t="shared" si="53"/>
        <v>1.7212885154061626</v>
      </c>
      <c r="Y79">
        <f t="shared" si="84"/>
        <v>1.8886554621848739</v>
      </c>
      <c r="Z79">
        <f t="shared" si="54"/>
        <v>1.0977443609022557</v>
      </c>
      <c r="AA79">
        <f t="shared" si="55"/>
        <v>2.5037593984962405</v>
      </c>
      <c r="AB79">
        <f t="shared" si="56"/>
        <v>2.2808219178082192</v>
      </c>
      <c r="AC79">
        <f t="shared" si="57"/>
        <v>4.6095890410958908</v>
      </c>
      <c r="AD79">
        <f t="shared" si="58"/>
        <v>2.0210210210210211</v>
      </c>
      <c r="AE79">
        <f t="shared" si="58"/>
        <v>1.1218424962852898</v>
      </c>
      <c r="AF79">
        <f t="shared" si="59"/>
        <v>2.2672672672672673</v>
      </c>
      <c r="AG79">
        <f t="shared" si="60"/>
        <v>1.1258278145695364</v>
      </c>
      <c r="AH79">
        <f t="shared" si="61"/>
        <v>1.263001485884101</v>
      </c>
      <c r="AI79">
        <f t="shared" si="62"/>
        <v>3.3620071684587813</v>
      </c>
      <c r="AJ79">
        <f t="shared" si="63"/>
        <v>2.7202505219206681</v>
      </c>
      <c r="AK79">
        <f t="shared" si="64"/>
        <v>3.1769383697813121</v>
      </c>
      <c r="AL79">
        <f t="shared" si="65"/>
        <v>3.6099439775910365</v>
      </c>
      <c r="AM79">
        <f t="shared" si="85"/>
        <v>1.5770609318996416</v>
      </c>
      <c r="AN79">
        <f t="shared" si="86"/>
        <v>1.7849462365591398</v>
      </c>
      <c r="AO79">
        <f t="shared" si="87"/>
        <v>1.4258872651356993</v>
      </c>
      <c r="AP79">
        <f t="shared" si="88"/>
        <v>1.2943632567849688</v>
      </c>
      <c r="AQ79">
        <f t="shared" si="89"/>
        <v>2.1660039761431413</v>
      </c>
      <c r="AR79">
        <f t="shared" si="90"/>
        <v>1.0109343936381709</v>
      </c>
      <c r="AS79">
        <f t="shared" si="66"/>
        <v>2.1660039761431413</v>
      </c>
      <c r="AT79">
        <f t="shared" si="66"/>
        <v>1.7212885154061626</v>
      </c>
      <c r="AU79">
        <f t="shared" si="91"/>
        <v>-0.64175664653811326</v>
      </c>
      <c r="AV79">
        <f t="shared" si="91"/>
        <v>0.45668784786064398</v>
      </c>
      <c r="AW79">
        <f t="shared" si="91"/>
        <v>0.43300560780972441</v>
      </c>
      <c r="AX79">
        <f t="shared" si="67"/>
        <v>0.88969345567036839</v>
      </c>
      <c r="AY79">
        <f t="shared" si="68"/>
        <v>0.88353413654618473</v>
      </c>
      <c r="AZ79">
        <f t="shared" si="69"/>
        <v>1.1016129032258064</v>
      </c>
      <c r="BA79">
        <f t="shared" si="70"/>
        <v>2.1425762045231074</v>
      </c>
      <c r="BB79">
        <f t="shared" si="71"/>
        <v>1.0972335231895851</v>
      </c>
      <c r="BC79">
        <f t="shared" si="72"/>
        <v>1.4351585014409223</v>
      </c>
      <c r="BD79">
        <f t="shared" si="73"/>
        <v>1.4090909090909092</v>
      </c>
      <c r="BE79">
        <f t="shared" si="74"/>
        <v>1.4890190336749634</v>
      </c>
      <c r="BF79">
        <f t="shared" si="75"/>
        <v>1.1280403854979348</v>
      </c>
      <c r="BG79">
        <f t="shared" si="76"/>
        <v>1.2680115273775217</v>
      </c>
      <c r="BH79">
        <f t="shared" si="77"/>
        <v>1.5522727272727272</v>
      </c>
      <c r="BI79">
        <f t="shared" si="78"/>
        <v>3.1903367496339676</v>
      </c>
      <c r="BJ79">
        <f t="shared" si="79"/>
        <v>1.2377237264800367</v>
      </c>
      <c r="BK79">
        <f t="shared" si="92"/>
        <v>1</v>
      </c>
      <c r="BL79">
        <f t="shared" si="92"/>
        <v>0</v>
      </c>
      <c r="BM79">
        <f t="shared" si="93"/>
        <v>0</v>
      </c>
      <c r="BN79">
        <f t="shared" si="94"/>
        <v>1</v>
      </c>
      <c r="BO79">
        <f t="shared" si="80"/>
        <v>1</v>
      </c>
      <c r="BP79">
        <f t="shared" si="81"/>
        <v>1</v>
      </c>
      <c r="BQ79">
        <f t="shared" si="82"/>
        <v>1</v>
      </c>
      <c r="BR79">
        <f t="shared" si="95"/>
        <v>3</v>
      </c>
    </row>
    <row r="80" spans="1:70">
      <c r="A80" s="3" t="s">
        <v>118</v>
      </c>
      <c r="B80" s="3">
        <v>1117</v>
      </c>
      <c r="C80" s="3">
        <v>984</v>
      </c>
      <c r="D80" s="3">
        <v>915</v>
      </c>
      <c r="E80" s="4">
        <v>1048</v>
      </c>
      <c r="F80" s="3">
        <v>836</v>
      </c>
      <c r="G80" s="3">
        <v>368</v>
      </c>
      <c r="H80" s="3">
        <v>1310</v>
      </c>
      <c r="I80" s="3">
        <v>1537</v>
      </c>
      <c r="J80" s="3">
        <v>1072</v>
      </c>
      <c r="K80" s="3">
        <v>1357</v>
      </c>
      <c r="L80" s="3">
        <v>1651</v>
      </c>
      <c r="M80" s="3">
        <v>2383</v>
      </c>
      <c r="N80">
        <v>1228</v>
      </c>
      <c r="O80" s="3">
        <v>1749</v>
      </c>
      <c r="P80" s="3">
        <v>1377</v>
      </c>
      <c r="Q80" s="3"/>
      <c r="R80">
        <f t="shared" si="83"/>
        <v>0.73155640171346981</v>
      </c>
      <c r="S80">
        <f t="shared" si="51"/>
        <v>0.51023322227510715</v>
      </c>
      <c r="T80">
        <f t="shared" si="51"/>
        <v>0.71458662453923116</v>
      </c>
      <c r="U80">
        <f t="shared" si="52"/>
        <v>0.86940494997367035</v>
      </c>
      <c r="V80">
        <f t="shared" si="52"/>
        <v>1.2139582272032603</v>
      </c>
      <c r="W80">
        <f t="shared" si="53"/>
        <v>0.62557310239429442</v>
      </c>
      <c r="X80">
        <f t="shared" si="53"/>
        <v>0.92834394904458595</v>
      </c>
      <c r="Y80">
        <f t="shared" si="84"/>
        <v>0.73089171974522293</v>
      </c>
      <c r="Z80">
        <f t="shared" si="54"/>
        <v>0.88093106535362575</v>
      </c>
      <c r="AA80">
        <f t="shared" si="55"/>
        <v>0.81915846016114591</v>
      </c>
      <c r="AB80">
        <f t="shared" si="56"/>
        <v>0.92987804878048785</v>
      </c>
      <c r="AC80">
        <f t="shared" si="57"/>
        <v>1.065040650406504</v>
      </c>
      <c r="AD80">
        <f t="shared" si="58"/>
        <v>1.1453551912568305</v>
      </c>
      <c r="AE80">
        <f t="shared" si="58"/>
        <v>0.79770992366412219</v>
      </c>
      <c r="AF80">
        <f t="shared" si="59"/>
        <v>0.91366120218579239</v>
      </c>
      <c r="AG80">
        <f t="shared" si="60"/>
        <v>0.44019138755980863</v>
      </c>
      <c r="AH80">
        <f t="shared" si="61"/>
        <v>0.35114503816793891</v>
      </c>
      <c r="AI80">
        <f t="shared" si="62"/>
        <v>1.2417896239885768</v>
      </c>
      <c r="AJ80">
        <f t="shared" si="63"/>
        <v>1.5839915745129016</v>
      </c>
      <c r="AK80">
        <f t="shared" si="64"/>
        <v>1.8395313295975548</v>
      </c>
      <c r="AL80">
        <f t="shared" si="65"/>
        <v>1.6592356687898089</v>
      </c>
      <c r="AM80">
        <f t="shared" si="85"/>
        <v>0.51023322227510715</v>
      </c>
      <c r="AN80">
        <f t="shared" si="86"/>
        <v>0.73155640171346981</v>
      </c>
      <c r="AO80">
        <f t="shared" si="87"/>
        <v>0.86940494997367035</v>
      </c>
      <c r="AP80">
        <f t="shared" si="88"/>
        <v>0.71458662453923116</v>
      </c>
      <c r="AQ80">
        <f t="shared" si="89"/>
        <v>0.62557310239429442</v>
      </c>
      <c r="AR80">
        <f t="shared" si="90"/>
        <v>1.2139582272032603</v>
      </c>
      <c r="AS80">
        <f t="shared" si="66"/>
        <v>0.62557310239429442</v>
      </c>
      <c r="AT80">
        <f t="shared" si="66"/>
        <v>0.92834394904458595</v>
      </c>
      <c r="AU80">
        <f t="shared" si="91"/>
        <v>0.34220195052432478</v>
      </c>
      <c r="AV80">
        <f t="shared" si="91"/>
        <v>0.25553975508465321</v>
      </c>
      <c r="AW80">
        <f t="shared" si="91"/>
        <v>-0.18029566080774595</v>
      </c>
      <c r="AX80">
        <f t="shared" si="67"/>
        <v>7.5244094276907258E-2</v>
      </c>
      <c r="AY80">
        <f t="shared" si="68"/>
        <v>0.69746258945998696</v>
      </c>
      <c r="AZ80">
        <f t="shared" si="69"/>
        <v>1.2166543846720708</v>
      </c>
      <c r="BA80">
        <f t="shared" si="70"/>
        <v>0.51531682752832564</v>
      </c>
      <c r="BB80">
        <f t="shared" si="71"/>
        <v>0.78730703259005141</v>
      </c>
      <c r="BC80">
        <f t="shared" si="72"/>
        <v>1.1732824427480917</v>
      </c>
      <c r="BD80">
        <f t="shared" si="73"/>
        <v>1.2658582089552239</v>
      </c>
      <c r="BE80">
        <f t="shared" si="74"/>
        <v>1.4433676559660811</v>
      </c>
      <c r="BF80">
        <f t="shared" si="75"/>
        <v>1.4242671009771988</v>
      </c>
      <c r="BG80">
        <f t="shared" si="76"/>
        <v>0.81832061068702289</v>
      </c>
      <c r="BH80">
        <f t="shared" si="77"/>
        <v>1.5401119402985075</v>
      </c>
      <c r="BI80">
        <f t="shared" si="78"/>
        <v>0.74379164142943666</v>
      </c>
      <c r="BJ80">
        <f t="shared" si="79"/>
        <v>1.1213355048859934</v>
      </c>
      <c r="BK80">
        <f t="shared" si="92"/>
        <v>0</v>
      </c>
      <c r="BL80">
        <f t="shared" si="92"/>
        <v>0</v>
      </c>
      <c r="BM80">
        <f t="shared" si="93"/>
        <v>1</v>
      </c>
      <c r="BN80">
        <f t="shared" si="94"/>
        <v>1</v>
      </c>
      <c r="BO80">
        <f t="shared" si="80"/>
        <v>1</v>
      </c>
      <c r="BP80">
        <f t="shared" si="81"/>
        <v>0</v>
      </c>
      <c r="BQ80">
        <f t="shared" si="82"/>
        <v>0</v>
      </c>
      <c r="BR80">
        <f t="shared" si="95"/>
        <v>1</v>
      </c>
    </row>
    <row r="81" spans="1:70">
      <c r="A81" s="3" t="s">
        <v>76</v>
      </c>
      <c r="B81" s="3">
        <v>2347</v>
      </c>
      <c r="C81" s="3">
        <v>2477</v>
      </c>
      <c r="D81" s="3">
        <v>2449</v>
      </c>
      <c r="E81" s="4">
        <v>2766</v>
      </c>
      <c r="F81" s="3">
        <v>2856</v>
      </c>
      <c r="G81" s="3">
        <v>3187</v>
      </c>
      <c r="H81" s="3">
        <v>1770</v>
      </c>
      <c r="I81" s="3">
        <v>2158</v>
      </c>
      <c r="J81" s="3">
        <v>2039</v>
      </c>
      <c r="K81" s="3">
        <v>2364</v>
      </c>
      <c r="L81" s="3">
        <v>2061</v>
      </c>
      <c r="M81" s="3">
        <v>2325</v>
      </c>
      <c r="N81">
        <v>2295</v>
      </c>
      <c r="O81" s="3">
        <v>2276</v>
      </c>
      <c r="P81" s="3">
        <v>2263</v>
      </c>
      <c r="Q81" s="3"/>
      <c r="R81">
        <f t="shared" si="83"/>
        <v>0.44734660033167495</v>
      </c>
      <c r="S81">
        <f t="shared" si="51"/>
        <v>0.42267827529021557</v>
      </c>
      <c r="T81">
        <f t="shared" si="51"/>
        <v>0.47990255785627284</v>
      </c>
      <c r="U81">
        <f t="shared" si="52"/>
        <v>0.41839220462850185</v>
      </c>
      <c r="V81">
        <f t="shared" si="52"/>
        <v>0.44582933844678813</v>
      </c>
      <c r="W81">
        <f t="shared" si="53"/>
        <v>0.44007670182166825</v>
      </c>
      <c r="X81">
        <f t="shared" si="53"/>
        <v>0.40483813589469941</v>
      </c>
      <c r="Y81">
        <f t="shared" si="84"/>
        <v>0.40252579153326218</v>
      </c>
      <c r="Z81">
        <f t="shared" si="54"/>
        <v>1.0553898593949722</v>
      </c>
      <c r="AA81">
        <f t="shared" si="55"/>
        <v>1.0434597358329782</v>
      </c>
      <c r="AB81">
        <f t="shared" si="56"/>
        <v>0.9886960032297134</v>
      </c>
      <c r="AC81">
        <f t="shared" si="57"/>
        <v>1.1166733952361727</v>
      </c>
      <c r="AD81">
        <f t="shared" si="58"/>
        <v>1.1294405879950999</v>
      </c>
      <c r="AE81">
        <f t="shared" si="58"/>
        <v>1.0325379609544469</v>
      </c>
      <c r="AF81">
        <f t="shared" si="59"/>
        <v>1.1661902817476522</v>
      </c>
      <c r="AG81">
        <f t="shared" si="60"/>
        <v>1.1158963585434174</v>
      </c>
      <c r="AH81">
        <f t="shared" si="61"/>
        <v>1.1522053506869125</v>
      </c>
      <c r="AI81">
        <f t="shared" si="62"/>
        <v>0.87002487562189057</v>
      </c>
      <c r="AJ81">
        <f t="shared" si="63"/>
        <v>0.89829476248477469</v>
      </c>
      <c r="AK81">
        <f t="shared" si="64"/>
        <v>0.88590604026845643</v>
      </c>
      <c r="AL81">
        <f t="shared" si="65"/>
        <v>0.80736392742796159</v>
      </c>
      <c r="AM81">
        <f t="shared" si="85"/>
        <v>0.42267827529021557</v>
      </c>
      <c r="AN81">
        <f t="shared" si="86"/>
        <v>0.44734660033167495</v>
      </c>
      <c r="AO81">
        <f t="shared" si="87"/>
        <v>0.41839220462850185</v>
      </c>
      <c r="AP81">
        <f t="shared" si="88"/>
        <v>0.47990255785627284</v>
      </c>
      <c r="AQ81">
        <f t="shared" si="89"/>
        <v>0.44007670182166825</v>
      </c>
      <c r="AR81">
        <f t="shared" si="90"/>
        <v>0.44582933844678813</v>
      </c>
      <c r="AS81">
        <f t="shared" si="66"/>
        <v>0.44007670182166825</v>
      </c>
      <c r="AT81">
        <f t="shared" si="66"/>
        <v>0.40483813589469941</v>
      </c>
      <c r="AU81">
        <f t="shared" si="91"/>
        <v>2.8269886862884119E-2</v>
      </c>
      <c r="AV81">
        <f t="shared" si="91"/>
        <v>-1.238872221631826E-2</v>
      </c>
      <c r="AW81">
        <f t="shared" si="91"/>
        <v>-7.8542112840494838E-2</v>
      </c>
      <c r="AX81">
        <f t="shared" si="67"/>
        <v>-9.0930835056813097E-2</v>
      </c>
      <c r="AY81">
        <f t="shared" si="68"/>
        <v>0.94485634847080635</v>
      </c>
      <c r="AZ81">
        <f t="shared" si="69"/>
        <v>0.87182741116751272</v>
      </c>
      <c r="BA81">
        <f t="shared" si="70"/>
        <v>0.98709677419354835</v>
      </c>
      <c r="BB81">
        <f t="shared" si="71"/>
        <v>0.99428822495606328</v>
      </c>
      <c r="BC81">
        <f t="shared" si="72"/>
        <v>1.2192090395480226</v>
      </c>
      <c r="BD81">
        <f t="shared" si="73"/>
        <v>1.1593918587542913</v>
      </c>
      <c r="BE81">
        <f t="shared" si="74"/>
        <v>1.1280931586608443</v>
      </c>
      <c r="BF81">
        <f t="shared" si="75"/>
        <v>0.99172113289760344</v>
      </c>
      <c r="BG81">
        <f t="shared" si="76"/>
        <v>1.1519774011299435</v>
      </c>
      <c r="BH81">
        <f t="shared" si="77"/>
        <v>1.0107896027464442</v>
      </c>
      <c r="BI81">
        <f t="shared" si="78"/>
        <v>1.1135371179039302</v>
      </c>
      <c r="BJ81">
        <f t="shared" si="79"/>
        <v>0.9860566448801743</v>
      </c>
      <c r="BK81">
        <f t="shared" si="92"/>
        <v>0</v>
      </c>
      <c r="BL81">
        <f t="shared" si="92"/>
        <v>0</v>
      </c>
      <c r="BM81">
        <f t="shared" si="93"/>
        <v>0</v>
      </c>
      <c r="BN81">
        <f t="shared" si="94"/>
        <v>0</v>
      </c>
      <c r="BO81">
        <f t="shared" si="80"/>
        <v>1</v>
      </c>
      <c r="BP81">
        <f t="shared" si="81"/>
        <v>0</v>
      </c>
      <c r="BQ81">
        <f t="shared" si="82"/>
        <v>1</v>
      </c>
      <c r="BR81">
        <f t="shared" si="95"/>
        <v>2</v>
      </c>
    </row>
    <row r="82" spans="1:70">
      <c r="A82" s="3" t="s">
        <v>77</v>
      </c>
      <c r="B82" s="3">
        <v>726</v>
      </c>
      <c r="C82" s="3">
        <v>677</v>
      </c>
      <c r="D82" s="3">
        <v>867</v>
      </c>
      <c r="E82" s="4">
        <v>881</v>
      </c>
      <c r="F82" s="3">
        <v>852</v>
      </c>
      <c r="G82" s="3">
        <v>901</v>
      </c>
      <c r="H82" s="3">
        <v>2369</v>
      </c>
      <c r="I82" s="3">
        <v>3623</v>
      </c>
      <c r="J82" s="3">
        <v>2557</v>
      </c>
      <c r="K82" s="3">
        <v>3485</v>
      </c>
      <c r="L82" s="3">
        <v>3725</v>
      </c>
      <c r="M82" s="3">
        <v>5630</v>
      </c>
      <c r="N82">
        <v>3869</v>
      </c>
      <c r="O82" s="3">
        <v>4491</v>
      </c>
      <c r="P82" s="3">
        <v>3676</v>
      </c>
      <c r="Q82" s="3"/>
      <c r="R82">
        <f t="shared" si="83"/>
        <v>2.5823235923022096</v>
      </c>
      <c r="S82">
        <f t="shared" si="51"/>
        <v>1.8225231646471847</v>
      </c>
      <c r="T82">
        <f t="shared" si="51"/>
        <v>2.2571243523316062</v>
      </c>
      <c r="U82">
        <f t="shared" si="52"/>
        <v>2.4125647668393784</v>
      </c>
      <c r="V82">
        <f t="shared" si="52"/>
        <v>3.2208237986270021</v>
      </c>
      <c r="W82">
        <f t="shared" si="53"/>
        <v>2.2133867276887873</v>
      </c>
      <c r="X82">
        <f t="shared" si="53"/>
        <v>2.591459896133872</v>
      </c>
      <c r="Y82">
        <f t="shared" si="84"/>
        <v>2.1211771494518175</v>
      </c>
      <c r="Z82">
        <f t="shared" si="54"/>
        <v>0.93250688705234164</v>
      </c>
      <c r="AA82">
        <f t="shared" si="55"/>
        <v>1.1942148760330578</v>
      </c>
      <c r="AB82">
        <f t="shared" si="56"/>
        <v>1.2806499261447564</v>
      </c>
      <c r="AC82">
        <f t="shared" si="57"/>
        <v>1.3013293943870015</v>
      </c>
      <c r="AD82">
        <f t="shared" si="58"/>
        <v>1.0161476355247983</v>
      </c>
      <c r="AE82">
        <f t="shared" si="58"/>
        <v>0.96708286038592506</v>
      </c>
      <c r="AF82">
        <f t="shared" si="59"/>
        <v>0.98269896193771622</v>
      </c>
      <c r="AG82">
        <f t="shared" si="60"/>
        <v>1.057511737089202</v>
      </c>
      <c r="AH82">
        <f t="shared" si="61"/>
        <v>1.0227014755959138</v>
      </c>
      <c r="AI82">
        <f t="shared" si="62"/>
        <v>4.4048467569493939</v>
      </c>
      <c r="AJ82">
        <f t="shared" si="63"/>
        <v>4.6696891191709842</v>
      </c>
      <c r="AK82">
        <f t="shared" si="64"/>
        <v>5.4342105263157894</v>
      </c>
      <c r="AL82">
        <f t="shared" si="65"/>
        <v>4.7126370455856899</v>
      </c>
      <c r="AM82">
        <f t="shared" si="85"/>
        <v>1.8225231646471847</v>
      </c>
      <c r="AN82">
        <f t="shared" si="86"/>
        <v>2.5823235923022096</v>
      </c>
      <c r="AO82">
        <f t="shared" si="87"/>
        <v>2.4125647668393784</v>
      </c>
      <c r="AP82">
        <f t="shared" si="88"/>
        <v>2.2571243523316062</v>
      </c>
      <c r="AQ82">
        <f t="shared" si="89"/>
        <v>2.2133867276887873</v>
      </c>
      <c r="AR82">
        <f t="shared" si="90"/>
        <v>3.2208237986270021</v>
      </c>
      <c r="AS82">
        <f t="shared" si="66"/>
        <v>2.2133867276887873</v>
      </c>
      <c r="AT82">
        <f t="shared" si="66"/>
        <v>2.591459896133872</v>
      </c>
      <c r="AU82">
        <f t="shared" si="91"/>
        <v>0.2648423622215903</v>
      </c>
      <c r="AV82">
        <f t="shared" si="91"/>
        <v>0.76452140714480521</v>
      </c>
      <c r="AW82">
        <f t="shared" si="91"/>
        <v>-0.72157348073009953</v>
      </c>
      <c r="AX82">
        <f t="shared" si="67"/>
        <v>4.2947926414705684E-2</v>
      </c>
      <c r="AY82">
        <f t="shared" si="68"/>
        <v>0.70576869997239855</v>
      </c>
      <c r="AZ82">
        <f t="shared" si="69"/>
        <v>1.0688665710186513</v>
      </c>
      <c r="BA82">
        <f t="shared" si="70"/>
        <v>0.68721136767317936</v>
      </c>
      <c r="BB82">
        <f t="shared" si="71"/>
        <v>0.81852594077042973</v>
      </c>
      <c r="BC82">
        <f t="shared" si="72"/>
        <v>1.5293372731110173</v>
      </c>
      <c r="BD82">
        <f t="shared" si="73"/>
        <v>1.3629253030895581</v>
      </c>
      <c r="BE82">
        <f t="shared" si="74"/>
        <v>1.5114093959731543</v>
      </c>
      <c r="BF82">
        <f t="shared" si="75"/>
        <v>1.1607650555699147</v>
      </c>
      <c r="BG82">
        <f t="shared" si="76"/>
        <v>1.0793583790628958</v>
      </c>
      <c r="BH82">
        <f t="shared" si="77"/>
        <v>1.4567852952678921</v>
      </c>
      <c r="BI82">
        <f t="shared" si="78"/>
        <v>1.0386577181208054</v>
      </c>
      <c r="BJ82">
        <f t="shared" si="79"/>
        <v>0.95011630912380463</v>
      </c>
      <c r="BK82">
        <f t="shared" si="92"/>
        <v>0</v>
      </c>
      <c r="BL82">
        <f t="shared" si="92"/>
        <v>0</v>
      </c>
      <c r="BM82">
        <f t="shared" si="93"/>
        <v>0</v>
      </c>
      <c r="BN82">
        <f t="shared" si="94"/>
        <v>0</v>
      </c>
      <c r="BO82">
        <f t="shared" si="80"/>
        <v>0</v>
      </c>
      <c r="BP82">
        <f t="shared" si="81"/>
        <v>0</v>
      </c>
      <c r="BQ82">
        <f t="shared" si="82"/>
        <v>0</v>
      </c>
      <c r="BR82">
        <f t="shared" si="95"/>
        <v>0</v>
      </c>
    </row>
    <row r="83" spans="1:70">
      <c r="A83" s="3" t="s">
        <v>78</v>
      </c>
      <c r="B83" s="3">
        <v>653</v>
      </c>
      <c r="C83" s="3">
        <v>736</v>
      </c>
      <c r="D83" s="3">
        <v>788</v>
      </c>
      <c r="E83" s="4">
        <v>936</v>
      </c>
      <c r="F83" s="3">
        <v>1028</v>
      </c>
      <c r="G83" s="3">
        <v>1148</v>
      </c>
      <c r="H83" s="3">
        <v>5381</v>
      </c>
      <c r="I83" s="3">
        <v>6642</v>
      </c>
      <c r="J83" s="3">
        <v>5016</v>
      </c>
      <c r="K83" s="3">
        <v>6590</v>
      </c>
      <c r="L83" s="3">
        <v>5419</v>
      </c>
      <c r="M83" s="3">
        <v>7117</v>
      </c>
      <c r="N83">
        <v>6699</v>
      </c>
      <c r="O83" s="3">
        <v>7823</v>
      </c>
      <c r="P83" s="3">
        <v>5945</v>
      </c>
      <c r="Q83" s="3"/>
      <c r="R83">
        <f t="shared" si="83"/>
        <v>4.7818574514038881</v>
      </c>
      <c r="S83">
        <f t="shared" si="51"/>
        <v>3.611231101511879</v>
      </c>
      <c r="T83">
        <f t="shared" si="51"/>
        <v>4.3241469816272966</v>
      </c>
      <c r="U83">
        <f t="shared" si="52"/>
        <v>3.5557742782152233</v>
      </c>
      <c r="V83">
        <f t="shared" si="52"/>
        <v>4.1281902552204173</v>
      </c>
      <c r="W83">
        <f t="shared" si="53"/>
        <v>3.8857308584686776</v>
      </c>
      <c r="X83">
        <f t="shared" si="53"/>
        <v>3.9831975560081467</v>
      </c>
      <c r="Y83">
        <f t="shared" si="84"/>
        <v>3.0269857433808554</v>
      </c>
      <c r="Z83">
        <f t="shared" si="54"/>
        <v>1.1271056661562022</v>
      </c>
      <c r="AA83">
        <f t="shared" si="55"/>
        <v>1.2067381316998469</v>
      </c>
      <c r="AB83">
        <f t="shared" si="56"/>
        <v>1.0706521739130435</v>
      </c>
      <c r="AC83">
        <f t="shared" si="57"/>
        <v>1.2717391304347827</v>
      </c>
      <c r="AD83">
        <f t="shared" si="58"/>
        <v>1.1878172588832487</v>
      </c>
      <c r="AE83">
        <f t="shared" si="58"/>
        <v>1.0982905982905984</v>
      </c>
      <c r="AF83">
        <f t="shared" si="59"/>
        <v>1.3045685279187818</v>
      </c>
      <c r="AG83">
        <f t="shared" si="60"/>
        <v>1.1167315175097277</v>
      </c>
      <c r="AH83">
        <f t="shared" si="61"/>
        <v>1.2264957264957266</v>
      </c>
      <c r="AI83">
        <f t="shared" si="62"/>
        <v>8.3930885529157671</v>
      </c>
      <c r="AJ83">
        <f t="shared" si="63"/>
        <v>7.8799212598425195</v>
      </c>
      <c r="AK83">
        <f t="shared" si="64"/>
        <v>8.0139211136890953</v>
      </c>
      <c r="AL83">
        <f t="shared" si="65"/>
        <v>7.0101832993890021</v>
      </c>
      <c r="AM83">
        <f t="shared" si="85"/>
        <v>3.611231101511879</v>
      </c>
      <c r="AN83">
        <f t="shared" si="86"/>
        <v>4.7818574514038881</v>
      </c>
      <c r="AO83">
        <f t="shared" si="87"/>
        <v>3.5557742782152233</v>
      </c>
      <c r="AP83">
        <f t="shared" si="88"/>
        <v>4.3241469816272966</v>
      </c>
      <c r="AQ83">
        <f t="shared" si="89"/>
        <v>3.8857308584686776</v>
      </c>
      <c r="AR83">
        <f t="shared" si="90"/>
        <v>4.1281902552204173</v>
      </c>
      <c r="AS83">
        <f t="shared" si="66"/>
        <v>3.8857308584686776</v>
      </c>
      <c r="AT83">
        <f t="shared" si="66"/>
        <v>3.9831975560081467</v>
      </c>
      <c r="AU83">
        <f t="shared" si="91"/>
        <v>-0.5131672930732476</v>
      </c>
      <c r="AV83">
        <f t="shared" si="91"/>
        <v>0.13399985384657587</v>
      </c>
      <c r="AW83">
        <f t="shared" si="91"/>
        <v>-1.0037378143000932</v>
      </c>
      <c r="AX83">
        <f t="shared" si="67"/>
        <v>-0.86973796045351737</v>
      </c>
      <c r="AY83">
        <f t="shared" si="68"/>
        <v>0.75519421860885272</v>
      </c>
      <c r="AZ83">
        <f t="shared" si="69"/>
        <v>0.82230652503793622</v>
      </c>
      <c r="BA83">
        <f t="shared" si="70"/>
        <v>0.9412673879443586</v>
      </c>
      <c r="BB83">
        <f t="shared" si="71"/>
        <v>0.75993864246452769</v>
      </c>
      <c r="BC83">
        <f t="shared" si="72"/>
        <v>1.2343430589109832</v>
      </c>
      <c r="BD83">
        <f t="shared" si="73"/>
        <v>1.3137958532695375</v>
      </c>
      <c r="BE83">
        <f t="shared" si="74"/>
        <v>1.3133419450083041</v>
      </c>
      <c r="BF83">
        <f t="shared" si="75"/>
        <v>1.167786236751754</v>
      </c>
      <c r="BG83">
        <f t="shared" si="76"/>
        <v>0.93216874186954102</v>
      </c>
      <c r="BH83">
        <f t="shared" si="77"/>
        <v>1.0803429027113238</v>
      </c>
      <c r="BI83">
        <f t="shared" si="78"/>
        <v>1.2362059420557299</v>
      </c>
      <c r="BJ83">
        <f t="shared" si="79"/>
        <v>0.88744588744588748</v>
      </c>
      <c r="BK83">
        <f t="shared" si="92"/>
        <v>0</v>
      </c>
      <c r="BL83">
        <f t="shared" si="92"/>
        <v>0</v>
      </c>
      <c r="BM83">
        <f t="shared" si="93"/>
        <v>0</v>
      </c>
      <c r="BN83">
        <f t="shared" si="94"/>
        <v>0</v>
      </c>
      <c r="BO83">
        <f t="shared" si="80"/>
        <v>1</v>
      </c>
      <c r="BP83">
        <f t="shared" si="81"/>
        <v>0</v>
      </c>
      <c r="BQ83">
        <f t="shared" si="82"/>
        <v>1</v>
      </c>
      <c r="BR83">
        <f t="shared" si="95"/>
        <v>2</v>
      </c>
    </row>
    <row r="84" spans="1:70">
      <c r="A84" s="3" t="s">
        <v>79</v>
      </c>
      <c r="B84" s="3">
        <v>743</v>
      </c>
      <c r="C84" s="3">
        <v>1100</v>
      </c>
      <c r="D84" s="3">
        <v>612</v>
      </c>
      <c r="E84" s="4">
        <v>851</v>
      </c>
      <c r="F84" s="3">
        <v>878</v>
      </c>
      <c r="G84" s="3">
        <v>617</v>
      </c>
      <c r="H84" s="3">
        <v>981</v>
      </c>
      <c r="I84" s="3">
        <v>804</v>
      </c>
      <c r="J84" s="3">
        <v>1261</v>
      </c>
      <c r="K84" s="3">
        <v>1517</v>
      </c>
      <c r="L84" s="3">
        <v>1013</v>
      </c>
      <c r="M84" s="3">
        <v>1237</v>
      </c>
      <c r="N84">
        <v>1319</v>
      </c>
      <c r="O84" s="3">
        <v>1292</v>
      </c>
      <c r="P84" s="3">
        <v>1347</v>
      </c>
      <c r="Q84" s="3"/>
      <c r="R84">
        <f t="shared" si="83"/>
        <v>0.43624525230602279</v>
      </c>
      <c r="S84">
        <f t="shared" si="51"/>
        <v>0.68421052631578949</v>
      </c>
      <c r="T84">
        <f t="shared" si="51"/>
        <v>0.88609813084112155</v>
      </c>
      <c r="U84">
        <f t="shared" si="52"/>
        <v>0.59170560747663548</v>
      </c>
      <c r="V84">
        <f t="shared" si="52"/>
        <v>0.84552289815447712</v>
      </c>
      <c r="W84">
        <f t="shared" si="53"/>
        <v>0.90157211209842791</v>
      </c>
      <c r="X84">
        <f t="shared" si="53"/>
        <v>0.74725274725274726</v>
      </c>
      <c r="Y84">
        <f t="shared" si="84"/>
        <v>0.77906304222093692</v>
      </c>
      <c r="Z84">
        <f t="shared" si="54"/>
        <v>1.4804845222072678</v>
      </c>
      <c r="AA84">
        <f t="shared" si="55"/>
        <v>0.82368775235531633</v>
      </c>
      <c r="AB84">
        <f t="shared" si="56"/>
        <v>0.55636363636363639</v>
      </c>
      <c r="AC84">
        <f t="shared" si="57"/>
        <v>0.77363636363636368</v>
      </c>
      <c r="AD84">
        <f t="shared" si="58"/>
        <v>1.3905228758169934</v>
      </c>
      <c r="AE84">
        <f t="shared" si="58"/>
        <v>1.0317273795534665</v>
      </c>
      <c r="AF84">
        <f t="shared" si="59"/>
        <v>1.434640522875817</v>
      </c>
      <c r="AG84">
        <f t="shared" si="60"/>
        <v>0.70273348519362189</v>
      </c>
      <c r="AH84">
        <f t="shared" si="61"/>
        <v>0.72502937720329019</v>
      </c>
      <c r="AI84">
        <f t="shared" si="62"/>
        <v>1.1204557786218123</v>
      </c>
      <c r="AJ84">
        <f t="shared" si="63"/>
        <v>1.4778037383177569</v>
      </c>
      <c r="AK84">
        <f t="shared" si="64"/>
        <v>1.747095010252905</v>
      </c>
      <c r="AL84">
        <f t="shared" si="65"/>
        <v>1.5263157894736843</v>
      </c>
      <c r="AM84">
        <f t="shared" si="85"/>
        <v>0.68421052631578949</v>
      </c>
      <c r="AN84">
        <f t="shared" si="86"/>
        <v>0.43624525230602279</v>
      </c>
      <c r="AO84">
        <f t="shared" si="87"/>
        <v>0.59170560747663548</v>
      </c>
      <c r="AP84">
        <f t="shared" si="88"/>
        <v>0.88609813084112155</v>
      </c>
      <c r="AQ84">
        <f t="shared" si="89"/>
        <v>0.90157211209842791</v>
      </c>
      <c r="AR84">
        <f t="shared" si="90"/>
        <v>0.84552289815447712</v>
      </c>
      <c r="AS84">
        <f t="shared" si="66"/>
        <v>0.90157211209842791</v>
      </c>
      <c r="AT84">
        <f t="shared" si="66"/>
        <v>0.74725274725274726</v>
      </c>
      <c r="AU84">
        <f t="shared" si="91"/>
        <v>0.35734795969594457</v>
      </c>
      <c r="AV84">
        <f t="shared" si="91"/>
        <v>0.26929127193514812</v>
      </c>
      <c r="AW84">
        <f t="shared" si="91"/>
        <v>-0.22077922077922074</v>
      </c>
      <c r="AX84">
        <f t="shared" si="67"/>
        <v>4.8512051155927383E-2</v>
      </c>
      <c r="AY84">
        <f t="shared" si="68"/>
        <v>1.5684079601990051</v>
      </c>
      <c r="AZ84">
        <f t="shared" si="69"/>
        <v>0.66776532630191165</v>
      </c>
      <c r="BA84">
        <f t="shared" si="70"/>
        <v>1.0662894098625708</v>
      </c>
      <c r="BB84">
        <f t="shared" si="71"/>
        <v>1.0425696594427245</v>
      </c>
      <c r="BC84">
        <f t="shared" si="72"/>
        <v>0.81957186544342508</v>
      </c>
      <c r="BD84">
        <f t="shared" si="73"/>
        <v>1.2030134813639968</v>
      </c>
      <c r="BE84">
        <f t="shared" si="74"/>
        <v>1.2211253701875617</v>
      </c>
      <c r="BF84">
        <f t="shared" si="75"/>
        <v>0.97952994692949202</v>
      </c>
      <c r="BG84">
        <f t="shared" si="76"/>
        <v>1.2854230377166156</v>
      </c>
      <c r="BH84">
        <f t="shared" si="77"/>
        <v>0.80333068992862811</v>
      </c>
      <c r="BI84">
        <f t="shared" si="78"/>
        <v>1.3020730503455085</v>
      </c>
      <c r="BJ84">
        <f t="shared" si="79"/>
        <v>1.0212282031842306</v>
      </c>
      <c r="BK84">
        <f t="shared" si="92"/>
        <v>0</v>
      </c>
      <c r="BL84">
        <f t="shared" si="92"/>
        <v>0</v>
      </c>
      <c r="BM84">
        <f t="shared" si="93"/>
        <v>0</v>
      </c>
      <c r="BN84">
        <f t="shared" si="94"/>
        <v>0</v>
      </c>
      <c r="BO84">
        <f t="shared" si="80"/>
        <v>1</v>
      </c>
      <c r="BP84">
        <f t="shared" si="81"/>
        <v>0</v>
      </c>
      <c r="BQ84">
        <f t="shared" si="82"/>
        <v>0</v>
      </c>
      <c r="BR84">
        <f t="shared" si="95"/>
        <v>1</v>
      </c>
    </row>
    <row r="85" spans="1:70">
      <c r="A85" s="3" t="s">
        <v>80</v>
      </c>
      <c r="B85" s="3">
        <v>358</v>
      </c>
      <c r="C85" s="3">
        <v>529</v>
      </c>
      <c r="D85" s="3">
        <v>491</v>
      </c>
      <c r="E85" s="4">
        <v>701</v>
      </c>
      <c r="F85" s="3">
        <v>512</v>
      </c>
      <c r="G85" s="3">
        <v>483</v>
      </c>
      <c r="H85" s="3">
        <v>1782</v>
      </c>
      <c r="I85" s="3">
        <v>2702</v>
      </c>
      <c r="J85" s="3">
        <v>2628</v>
      </c>
      <c r="K85" s="3">
        <v>4540</v>
      </c>
      <c r="L85" s="3">
        <v>2879</v>
      </c>
      <c r="M85" s="3">
        <v>4019</v>
      </c>
      <c r="N85">
        <v>3931</v>
      </c>
      <c r="O85" s="3">
        <v>5799</v>
      </c>
      <c r="P85" s="3">
        <v>2843</v>
      </c>
      <c r="Q85" s="3"/>
      <c r="R85">
        <f t="shared" si="83"/>
        <v>3.0462232243517473</v>
      </c>
      <c r="S85">
        <f t="shared" si="51"/>
        <v>2.9627959413754228</v>
      </c>
      <c r="T85">
        <f t="shared" si="51"/>
        <v>4.4509803921568629</v>
      </c>
      <c r="U85">
        <f t="shared" si="52"/>
        <v>2.8225490196078433</v>
      </c>
      <c r="V85">
        <f t="shared" si="52"/>
        <v>3.3716442953020134</v>
      </c>
      <c r="W85">
        <f t="shared" si="53"/>
        <v>3.2978187919463089</v>
      </c>
      <c r="X85">
        <f t="shared" si="53"/>
        <v>4.7807089859851608</v>
      </c>
      <c r="Y85">
        <f t="shared" si="84"/>
        <v>2.3437757625721352</v>
      </c>
      <c r="Z85">
        <f t="shared" si="54"/>
        <v>1.4776536312849162</v>
      </c>
      <c r="AA85">
        <f t="shared" si="55"/>
        <v>1.3715083798882681</v>
      </c>
      <c r="AB85">
        <f t="shared" si="56"/>
        <v>0.92816635160680527</v>
      </c>
      <c r="AC85">
        <f t="shared" si="57"/>
        <v>1.3251417769376181</v>
      </c>
      <c r="AD85">
        <f t="shared" si="58"/>
        <v>1.4276985743380854</v>
      </c>
      <c r="AE85">
        <f t="shared" si="58"/>
        <v>0.73038516405135523</v>
      </c>
      <c r="AF85">
        <f t="shared" si="59"/>
        <v>1.0427698574338085</v>
      </c>
      <c r="AG85">
        <f t="shared" si="60"/>
        <v>0.943359375</v>
      </c>
      <c r="AH85">
        <f t="shared" si="61"/>
        <v>0.68901569186875888</v>
      </c>
      <c r="AI85">
        <f t="shared" si="62"/>
        <v>6.0090191657271701</v>
      </c>
      <c r="AJ85">
        <f t="shared" si="63"/>
        <v>7.2735294117647058</v>
      </c>
      <c r="AK85">
        <f t="shared" si="64"/>
        <v>6.6694630872483218</v>
      </c>
      <c r="AL85">
        <f t="shared" si="65"/>
        <v>7.124484748557296</v>
      </c>
      <c r="AM85">
        <f t="shared" si="85"/>
        <v>2.9627959413754228</v>
      </c>
      <c r="AN85">
        <f t="shared" si="86"/>
        <v>3.0462232243517473</v>
      </c>
      <c r="AO85">
        <f t="shared" si="87"/>
        <v>2.8225490196078433</v>
      </c>
      <c r="AP85">
        <f t="shared" si="88"/>
        <v>4.4509803921568629</v>
      </c>
      <c r="AQ85">
        <f t="shared" si="89"/>
        <v>3.2978187919463089</v>
      </c>
      <c r="AR85">
        <f t="shared" si="90"/>
        <v>3.3716442953020134</v>
      </c>
      <c r="AS85">
        <f t="shared" si="66"/>
        <v>3.2978187919463089</v>
      </c>
      <c r="AT85">
        <f t="shared" si="66"/>
        <v>4.7807089859851608</v>
      </c>
      <c r="AU85">
        <f t="shared" si="91"/>
        <v>1.2645102460375357</v>
      </c>
      <c r="AV85">
        <f t="shared" si="91"/>
        <v>-0.60406632451638398</v>
      </c>
      <c r="AW85">
        <f t="shared" si="91"/>
        <v>0.45502166130897415</v>
      </c>
      <c r="AX85">
        <f t="shared" si="67"/>
        <v>-0.14904466320740983</v>
      </c>
      <c r="AY85">
        <f t="shared" si="68"/>
        <v>0.97261287934863061</v>
      </c>
      <c r="AZ85">
        <f t="shared" si="69"/>
        <v>0.63414096916299556</v>
      </c>
      <c r="BA85">
        <f t="shared" si="70"/>
        <v>0.97810400597163472</v>
      </c>
      <c r="BB85">
        <f t="shared" si="71"/>
        <v>0.49025694085187099</v>
      </c>
      <c r="BC85">
        <f t="shared" si="72"/>
        <v>1.516273849607183</v>
      </c>
      <c r="BD85">
        <f t="shared" si="73"/>
        <v>1.7275494672754947</v>
      </c>
      <c r="BE85">
        <f t="shared" si="74"/>
        <v>1.3959708232025008</v>
      </c>
      <c r="BF85">
        <f t="shared" si="75"/>
        <v>1.4751971508522004</v>
      </c>
      <c r="BG85">
        <f t="shared" si="76"/>
        <v>1.4747474747474747</v>
      </c>
      <c r="BH85">
        <f t="shared" si="77"/>
        <v>1.0955098934550989</v>
      </c>
      <c r="BI85">
        <f t="shared" si="78"/>
        <v>1.3654046543938867</v>
      </c>
      <c r="BJ85">
        <f t="shared" si="79"/>
        <v>0.72322564233019593</v>
      </c>
      <c r="BK85">
        <f t="shared" si="92"/>
        <v>0</v>
      </c>
      <c r="BL85">
        <f t="shared" si="92"/>
        <v>0</v>
      </c>
      <c r="BM85">
        <f t="shared" si="93"/>
        <v>0</v>
      </c>
      <c r="BN85">
        <f t="shared" si="94"/>
        <v>0</v>
      </c>
      <c r="BO85">
        <f t="shared" si="80"/>
        <v>1</v>
      </c>
      <c r="BP85">
        <f t="shared" si="81"/>
        <v>0</v>
      </c>
      <c r="BQ85">
        <f t="shared" si="82"/>
        <v>0</v>
      </c>
      <c r="BR85">
        <f t="shared" si="95"/>
        <v>1</v>
      </c>
    </row>
    <row r="86" spans="1:70">
      <c r="A86" s="3" t="s">
        <v>81</v>
      </c>
      <c r="B86" s="3">
        <v>525</v>
      </c>
      <c r="C86" s="3">
        <v>573</v>
      </c>
      <c r="D86" s="4">
        <v>562</v>
      </c>
      <c r="E86" s="4">
        <v>568</v>
      </c>
      <c r="F86" s="3">
        <v>786</v>
      </c>
      <c r="G86" s="3">
        <v>670</v>
      </c>
      <c r="H86" s="3">
        <v>2689</v>
      </c>
      <c r="I86" s="3">
        <v>3253</v>
      </c>
      <c r="J86" s="3">
        <v>2599</v>
      </c>
      <c r="K86" s="3">
        <v>3686</v>
      </c>
      <c r="L86" s="3">
        <v>2791</v>
      </c>
      <c r="M86" s="3">
        <v>4199</v>
      </c>
      <c r="N86">
        <v>3288</v>
      </c>
      <c r="O86" s="3">
        <v>3707</v>
      </c>
      <c r="P86" s="3">
        <v>4160</v>
      </c>
      <c r="Q86" s="3"/>
      <c r="R86">
        <f t="shared" si="83"/>
        <v>2.9626593806921675</v>
      </c>
      <c r="S86">
        <f t="shared" si="51"/>
        <v>2.3670309653916211</v>
      </c>
      <c r="T86">
        <f t="shared" si="51"/>
        <v>3.2475770925110132</v>
      </c>
      <c r="U86">
        <f t="shared" si="52"/>
        <v>2.4590308370044052</v>
      </c>
      <c r="V86">
        <f t="shared" si="52"/>
        <v>3.7159292035398228</v>
      </c>
      <c r="W86">
        <f t="shared" si="53"/>
        <v>2.9097345132743362</v>
      </c>
      <c r="X86">
        <f t="shared" si="53"/>
        <v>2.7378138847858198</v>
      </c>
      <c r="Y86">
        <f t="shared" si="84"/>
        <v>3.0723781388478582</v>
      </c>
      <c r="Z86">
        <f t="shared" si="54"/>
        <v>1.0914285714285714</v>
      </c>
      <c r="AA86">
        <f t="shared" si="55"/>
        <v>1.0704761904761906</v>
      </c>
      <c r="AB86">
        <f t="shared" si="56"/>
        <v>0.98080279232111689</v>
      </c>
      <c r="AC86">
        <f t="shared" si="57"/>
        <v>0.99127399650959858</v>
      </c>
      <c r="AD86">
        <f t="shared" si="58"/>
        <v>1.01067615658363</v>
      </c>
      <c r="AE86">
        <f t="shared" si="58"/>
        <v>1.3838028169014085</v>
      </c>
      <c r="AF86">
        <f t="shared" si="59"/>
        <v>1.3985765124555161</v>
      </c>
      <c r="AG86">
        <f t="shared" si="60"/>
        <v>0.8524173027989822</v>
      </c>
      <c r="AH86">
        <f t="shared" si="61"/>
        <v>1.1795774647887325</v>
      </c>
      <c r="AI86">
        <f t="shared" si="62"/>
        <v>5.3296903460837886</v>
      </c>
      <c r="AJ86">
        <f t="shared" si="63"/>
        <v>5.7066079295154184</v>
      </c>
      <c r="AK86">
        <f t="shared" si="64"/>
        <v>6.6256637168141594</v>
      </c>
      <c r="AL86">
        <f t="shared" si="65"/>
        <v>5.8101920236336779</v>
      </c>
      <c r="AM86">
        <f t="shared" si="85"/>
        <v>2.3670309653916211</v>
      </c>
      <c r="AN86">
        <f t="shared" si="86"/>
        <v>2.9626593806921675</v>
      </c>
      <c r="AO86">
        <f t="shared" si="87"/>
        <v>2.4590308370044052</v>
      </c>
      <c r="AP86">
        <f t="shared" si="88"/>
        <v>3.2475770925110132</v>
      </c>
      <c r="AQ86">
        <f t="shared" si="89"/>
        <v>2.9097345132743362</v>
      </c>
      <c r="AR86">
        <f t="shared" si="90"/>
        <v>3.7159292035398228</v>
      </c>
      <c r="AS86">
        <f t="shared" si="66"/>
        <v>2.9097345132743362</v>
      </c>
      <c r="AT86">
        <f t="shared" si="66"/>
        <v>2.7378138847858198</v>
      </c>
      <c r="AU86">
        <f t="shared" si="91"/>
        <v>0.37691758343162984</v>
      </c>
      <c r="AV86">
        <f t="shared" si="91"/>
        <v>0.91905578729874104</v>
      </c>
      <c r="AW86">
        <f t="shared" si="91"/>
        <v>-0.81547169318048152</v>
      </c>
      <c r="AX86">
        <f t="shared" si="67"/>
        <v>0.10358409411825953</v>
      </c>
      <c r="AY86">
        <f t="shared" si="68"/>
        <v>0.79895481094374421</v>
      </c>
      <c r="AZ86">
        <f t="shared" si="69"/>
        <v>0.75718936516549107</v>
      </c>
      <c r="BA86">
        <f t="shared" si="70"/>
        <v>0.78304358180519174</v>
      </c>
      <c r="BB86">
        <f t="shared" si="71"/>
        <v>1.1222012408956028</v>
      </c>
      <c r="BC86">
        <f t="shared" si="72"/>
        <v>1.2097433990330979</v>
      </c>
      <c r="BD86">
        <f t="shared" si="73"/>
        <v>1.4182377837629858</v>
      </c>
      <c r="BE86">
        <f t="shared" si="74"/>
        <v>1.5044786814761735</v>
      </c>
      <c r="BF86">
        <f t="shared" si="75"/>
        <v>1.127433090024331</v>
      </c>
      <c r="BG86">
        <f t="shared" si="76"/>
        <v>0.96653030866493117</v>
      </c>
      <c r="BH86">
        <f t="shared" si="77"/>
        <v>1.0738745671412082</v>
      </c>
      <c r="BI86">
        <f t="shared" si="78"/>
        <v>1.178072375492655</v>
      </c>
      <c r="BJ86">
        <f t="shared" si="79"/>
        <v>1.2652068126520681</v>
      </c>
      <c r="BK86">
        <f t="shared" si="92"/>
        <v>0</v>
      </c>
      <c r="BL86">
        <f t="shared" si="92"/>
        <v>0</v>
      </c>
      <c r="BM86">
        <f t="shared" si="93"/>
        <v>0</v>
      </c>
      <c r="BN86">
        <f t="shared" si="94"/>
        <v>0</v>
      </c>
      <c r="BO86">
        <f t="shared" si="80"/>
        <v>0</v>
      </c>
      <c r="BP86">
        <f t="shared" si="81"/>
        <v>1</v>
      </c>
      <c r="BQ86">
        <f t="shared" si="82"/>
        <v>0</v>
      </c>
      <c r="BR86">
        <f t="shared" si="95"/>
        <v>1</v>
      </c>
    </row>
    <row r="87" spans="1:70">
      <c r="A87" s="3" t="s">
        <v>82</v>
      </c>
      <c r="B87" s="3">
        <v>455</v>
      </c>
      <c r="C87" s="3">
        <v>502</v>
      </c>
      <c r="D87" s="3">
        <v>783</v>
      </c>
      <c r="E87" s="4">
        <v>564</v>
      </c>
      <c r="F87" s="3">
        <v>564</v>
      </c>
      <c r="G87" s="3">
        <v>517</v>
      </c>
      <c r="H87" s="3">
        <v>1320</v>
      </c>
      <c r="I87" s="3">
        <v>1829</v>
      </c>
      <c r="J87" s="3">
        <v>1644</v>
      </c>
      <c r="K87" s="3">
        <v>2181</v>
      </c>
      <c r="L87" s="3">
        <v>2535</v>
      </c>
      <c r="M87" s="3">
        <v>3918</v>
      </c>
      <c r="N87">
        <v>2260</v>
      </c>
      <c r="O87" s="3">
        <v>2644</v>
      </c>
      <c r="P87" s="3">
        <v>1968</v>
      </c>
      <c r="Q87" s="3"/>
      <c r="R87">
        <f t="shared" si="83"/>
        <v>1.9111807732497388</v>
      </c>
      <c r="S87">
        <f t="shared" si="51"/>
        <v>1.7178683385579938</v>
      </c>
      <c r="T87">
        <f t="shared" si="51"/>
        <v>1.6972762645914397</v>
      </c>
      <c r="U87">
        <f t="shared" si="52"/>
        <v>1.972762645914397</v>
      </c>
      <c r="V87">
        <f t="shared" si="52"/>
        <v>2.908685968819599</v>
      </c>
      <c r="W87">
        <f t="shared" si="53"/>
        <v>1.6778025241276913</v>
      </c>
      <c r="X87">
        <f t="shared" si="53"/>
        <v>2.3439716312056738</v>
      </c>
      <c r="Y87">
        <f t="shared" si="84"/>
        <v>1.7446808510638299</v>
      </c>
      <c r="Z87">
        <f t="shared" si="54"/>
        <v>1.1032967032967034</v>
      </c>
      <c r="AA87">
        <f t="shared" si="55"/>
        <v>1.720879120879121</v>
      </c>
      <c r="AB87">
        <f t="shared" si="56"/>
        <v>1.5597609561752988</v>
      </c>
      <c r="AC87">
        <f t="shared" si="57"/>
        <v>1.1235059760956174</v>
      </c>
      <c r="AD87">
        <f t="shared" si="58"/>
        <v>0.72030651340996166</v>
      </c>
      <c r="AE87">
        <f t="shared" si="58"/>
        <v>1</v>
      </c>
      <c r="AF87">
        <f t="shared" si="59"/>
        <v>0.72030651340996166</v>
      </c>
      <c r="AG87">
        <f t="shared" si="60"/>
        <v>0.91666666666666663</v>
      </c>
      <c r="AH87">
        <f t="shared" si="61"/>
        <v>0.91666666666666663</v>
      </c>
      <c r="AI87">
        <f t="shared" si="62"/>
        <v>3.6290491118077326</v>
      </c>
      <c r="AJ87">
        <f t="shared" si="63"/>
        <v>3.6700389105058364</v>
      </c>
      <c r="AK87">
        <f t="shared" si="64"/>
        <v>4.5864884929472902</v>
      </c>
      <c r="AL87">
        <f t="shared" si="65"/>
        <v>4.0886524822695032</v>
      </c>
      <c r="AM87">
        <f t="shared" si="85"/>
        <v>1.7178683385579938</v>
      </c>
      <c r="AN87">
        <f t="shared" si="86"/>
        <v>1.9111807732497388</v>
      </c>
      <c r="AO87">
        <f t="shared" si="87"/>
        <v>1.972762645914397</v>
      </c>
      <c r="AP87">
        <f t="shared" si="88"/>
        <v>1.6972762645914397</v>
      </c>
      <c r="AQ87">
        <f t="shared" si="89"/>
        <v>1.6778025241276913</v>
      </c>
      <c r="AR87">
        <f t="shared" si="90"/>
        <v>2.908685968819599</v>
      </c>
      <c r="AS87">
        <f t="shared" si="66"/>
        <v>1.6778025241276913</v>
      </c>
      <c r="AT87">
        <f t="shared" si="66"/>
        <v>2.3439716312056738</v>
      </c>
      <c r="AU87">
        <f t="shared" si="91"/>
        <v>4.0989798698103819E-2</v>
      </c>
      <c r="AV87">
        <f t="shared" si="91"/>
        <v>0.9164495824414538</v>
      </c>
      <c r="AW87">
        <f t="shared" si="91"/>
        <v>-0.49783601067778704</v>
      </c>
      <c r="AX87">
        <f t="shared" si="67"/>
        <v>0.41861357176366676</v>
      </c>
      <c r="AY87">
        <f t="shared" si="68"/>
        <v>0.89885183160196824</v>
      </c>
      <c r="AZ87">
        <f t="shared" si="69"/>
        <v>1.1623108665749655</v>
      </c>
      <c r="BA87">
        <f t="shared" si="70"/>
        <v>0.57682491066870856</v>
      </c>
      <c r="BB87">
        <f t="shared" si="71"/>
        <v>0.74432677760968224</v>
      </c>
      <c r="BC87">
        <f t="shared" si="72"/>
        <v>1.3856060606060605</v>
      </c>
      <c r="BD87">
        <f t="shared" si="73"/>
        <v>1.3266423357664234</v>
      </c>
      <c r="BE87">
        <f t="shared" si="74"/>
        <v>1.5455621301775149</v>
      </c>
      <c r="BF87">
        <f t="shared" si="75"/>
        <v>1.1699115044247788</v>
      </c>
      <c r="BG87">
        <f t="shared" si="76"/>
        <v>1.2454545454545454</v>
      </c>
      <c r="BH87">
        <f t="shared" si="77"/>
        <v>1.5419708029197081</v>
      </c>
      <c r="BI87">
        <f t="shared" si="78"/>
        <v>0.89151873767258383</v>
      </c>
      <c r="BJ87">
        <f t="shared" si="79"/>
        <v>0.87079646017699119</v>
      </c>
      <c r="BK87">
        <f t="shared" si="92"/>
        <v>0</v>
      </c>
      <c r="BL87">
        <f t="shared" si="92"/>
        <v>0</v>
      </c>
      <c r="BM87">
        <f t="shared" si="93"/>
        <v>0</v>
      </c>
      <c r="BN87">
        <f t="shared" si="94"/>
        <v>0</v>
      </c>
      <c r="BO87">
        <f t="shared" si="80"/>
        <v>0</v>
      </c>
      <c r="BP87">
        <f t="shared" si="81"/>
        <v>0</v>
      </c>
      <c r="BQ87">
        <f t="shared" si="82"/>
        <v>0</v>
      </c>
      <c r="BR87">
        <f t="shared" si="95"/>
        <v>0</v>
      </c>
    </row>
    <row r="88" spans="1:70">
      <c r="A88" s="3" t="s">
        <v>83</v>
      </c>
      <c r="B88" s="3">
        <v>545</v>
      </c>
      <c r="C88" s="3">
        <v>631</v>
      </c>
      <c r="D88" s="3">
        <v>602</v>
      </c>
      <c r="E88" s="4">
        <v>599</v>
      </c>
      <c r="F88" s="3">
        <v>421</v>
      </c>
      <c r="G88" s="3">
        <v>589</v>
      </c>
      <c r="H88" s="3">
        <v>2727</v>
      </c>
      <c r="I88" s="3">
        <v>4007</v>
      </c>
      <c r="J88" s="3">
        <v>3873</v>
      </c>
      <c r="K88" s="3">
        <v>4916</v>
      </c>
      <c r="L88" s="3">
        <v>4131</v>
      </c>
      <c r="M88" s="3">
        <v>5488</v>
      </c>
      <c r="N88">
        <v>4415</v>
      </c>
      <c r="O88" s="3">
        <v>4807</v>
      </c>
      <c r="P88" s="3">
        <v>3244</v>
      </c>
      <c r="Q88" s="3"/>
      <c r="R88">
        <f t="shared" si="83"/>
        <v>3.4073129251700682</v>
      </c>
      <c r="S88">
        <f t="shared" si="51"/>
        <v>3.2933673469387754</v>
      </c>
      <c r="T88">
        <f t="shared" si="51"/>
        <v>3.9870235198702351</v>
      </c>
      <c r="U88">
        <f t="shared" si="52"/>
        <v>3.3503649635036497</v>
      </c>
      <c r="V88">
        <f t="shared" si="52"/>
        <v>4.5695253955037467</v>
      </c>
      <c r="W88">
        <f t="shared" si="53"/>
        <v>3.6761032472939217</v>
      </c>
      <c r="X88">
        <f t="shared" si="53"/>
        <v>4.7127450980392158</v>
      </c>
      <c r="Y88">
        <f t="shared" si="84"/>
        <v>3.1803921568627449</v>
      </c>
      <c r="Z88">
        <f t="shared" si="54"/>
        <v>1.1577981651376146</v>
      </c>
      <c r="AA88">
        <f t="shared" si="55"/>
        <v>1.1045871559633027</v>
      </c>
      <c r="AB88">
        <f t="shared" si="56"/>
        <v>0.95404120443740092</v>
      </c>
      <c r="AC88">
        <f t="shared" si="57"/>
        <v>0.94928684627575277</v>
      </c>
      <c r="AD88">
        <f t="shared" si="58"/>
        <v>0.99501661129568109</v>
      </c>
      <c r="AE88">
        <f t="shared" si="58"/>
        <v>0.70283806343906507</v>
      </c>
      <c r="AF88">
        <f t="shared" si="59"/>
        <v>0.69933554817275745</v>
      </c>
      <c r="AG88">
        <f t="shared" si="60"/>
        <v>1.3990498812351544</v>
      </c>
      <c r="AH88">
        <f t="shared" si="61"/>
        <v>0.98330550918196991</v>
      </c>
      <c r="AI88">
        <f t="shared" si="62"/>
        <v>6.7006802721088432</v>
      </c>
      <c r="AJ88">
        <f t="shared" si="63"/>
        <v>7.3373884833738847</v>
      </c>
      <c r="AK88">
        <f t="shared" si="64"/>
        <v>8.2456286427976693</v>
      </c>
      <c r="AL88">
        <f t="shared" si="65"/>
        <v>7.8931372549019612</v>
      </c>
      <c r="AM88">
        <f t="shared" si="85"/>
        <v>3.2933673469387754</v>
      </c>
      <c r="AN88">
        <f t="shared" si="86"/>
        <v>3.4073129251700682</v>
      </c>
      <c r="AO88">
        <f t="shared" si="87"/>
        <v>3.3503649635036497</v>
      </c>
      <c r="AP88">
        <f t="shared" si="88"/>
        <v>3.9870235198702351</v>
      </c>
      <c r="AQ88">
        <f t="shared" si="89"/>
        <v>3.6761032472939217</v>
      </c>
      <c r="AR88">
        <f t="shared" si="90"/>
        <v>4.5695253955037467</v>
      </c>
      <c r="AS88">
        <f t="shared" si="66"/>
        <v>3.6761032472939217</v>
      </c>
      <c r="AT88">
        <f t="shared" si="66"/>
        <v>4.7127450980392158</v>
      </c>
      <c r="AU88">
        <f t="shared" si="91"/>
        <v>0.63670821126504151</v>
      </c>
      <c r="AV88">
        <f t="shared" si="91"/>
        <v>0.90824015942378455</v>
      </c>
      <c r="AW88">
        <f t="shared" si="91"/>
        <v>-0.35249138789570811</v>
      </c>
      <c r="AX88">
        <f t="shared" si="67"/>
        <v>0.55574877152807645</v>
      </c>
      <c r="AY88">
        <f t="shared" si="68"/>
        <v>0.96655852258547537</v>
      </c>
      <c r="AZ88">
        <f t="shared" si="69"/>
        <v>0.84031733116354757</v>
      </c>
      <c r="BA88">
        <f t="shared" si="70"/>
        <v>0.80448250728862969</v>
      </c>
      <c r="BB88">
        <f t="shared" si="71"/>
        <v>0.67484917828167257</v>
      </c>
      <c r="BC88">
        <f t="shared" si="72"/>
        <v>1.4693802713604693</v>
      </c>
      <c r="BD88">
        <f t="shared" si="73"/>
        <v>1.2693002840175573</v>
      </c>
      <c r="BE88">
        <f t="shared" si="74"/>
        <v>1.3284918905833938</v>
      </c>
      <c r="BF88">
        <f t="shared" si="75"/>
        <v>1.0887882219705549</v>
      </c>
      <c r="BG88">
        <f t="shared" si="76"/>
        <v>1.4202420242024203</v>
      </c>
      <c r="BH88">
        <f t="shared" si="77"/>
        <v>1.0666150271107668</v>
      </c>
      <c r="BI88">
        <f t="shared" si="78"/>
        <v>1.0687484870491406</v>
      </c>
      <c r="BJ88">
        <f t="shared" si="79"/>
        <v>0.73476783691959235</v>
      </c>
      <c r="BK88">
        <f t="shared" si="92"/>
        <v>0</v>
      </c>
      <c r="BL88">
        <f t="shared" si="92"/>
        <v>0</v>
      </c>
      <c r="BM88">
        <f t="shared" si="93"/>
        <v>0</v>
      </c>
      <c r="BN88">
        <f t="shared" si="94"/>
        <v>0</v>
      </c>
      <c r="BO88">
        <f t="shared" si="80"/>
        <v>0</v>
      </c>
      <c r="BP88">
        <f t="shared" si="81"/>
        <v>0</v>
      </c>
      <c r="BQ88">
        <f t="shared" si="82"/>
        <v>1</v>
      </c>
      <c r="BR88">
        <f t="shared" si="95"/>
        <v>1</v>
      </c>
    </row>
    <row r="89" spans="1:70">
      <c r="A89" s="3" t="s">
        <v>84</v>
      </c>
      <c r="B89" s="3">
        <v>62</v>
      </c>
      <c r="C89" s="3">
        <v>129</v>
      </c>
      <c r="D89" s="3">
        <v>211</v>
      </c>
      <c r="E89" s="4">
        <v>467</v>
      </c>
      <c r="F89" s="3">
        <v>917</v>
      </c>
      <c r="G89" s="3">
        <v>944</v>
      </c>
      <c r="H89" s="3">
        <v>465</v>
      </c>
      <c r="I89" s="3">
        <v>546</v>
      </c>
      <c r="J89" s="3">
        <v>879</v>
      </c>
      <c r="K89" s="3">
        <v>1804</v>
      </c>
      <c r="L89" s="3">
        <v>1814</v>
      </c>
      <c r="M89" s="3">
        <v>2727</v>
      </c>
      <c r="N89">
        <v>4904</v>
      </c>
      <c r="O89" s="3">
        <v>5702</v>
      </c>
      <c r="P89" s="3">
        <v>8014</v>
      </c>
      <c r="Q89" s="3"/>
      <c r="R89">
        <f t="shared" si="83"/>
        <v>2.8586387434554972</v>
      </c>
      <c r="S89">
        <f t="shared" si="51"/>
        <v>4.6020942408376966</v>
      </c>
      <c r="T89">
        <f t="shared" si="51"/>
        <v>5.3058823529411763</v>
      </c>
      <c r="U89">
        <f t="shared" si="52"/>
        <v>5.3352941176470585</v>
      </c>
      <c r="V89">
        <f t="shared" si="52"/>
        <v>4.0221238938053094</v>
      </c>
      <c r="W89">
        <f t="shared" si="53"/>
        <v>7.2330383480825962</v>
      </c>
      <c r="X89">
        <f t="shared" si="53"/>
        <v>4.1199421965317917</v>
      </c>
      <c r="Y89">
        <f t="shared" si="84"/>
        <v>5.7904624277456644</v>
      </c>
      <c r="Z89">
        <f t="shared" si="54"/>
        <v>2.0806451612903225</v>
      </c>
      <c r="AA89">
        <f t="shared" si="55"/>
        <v>3.403225806451613</v>
      </c>
      <c r="AB89">
        <f t="shared" si="56"/>
        <v>1.6356589147286822</v>
      </c>
      <c r="AC89">
        <f t="shared" si="57"/>
        <v>3.6201550387596901</v>
      </c>
      <c r="AD89">
        <f t="shared" si="58"/>
        <v>2.2132701421800949</v>
      </c>
      <c r="AE89">
        <f t="shared" si="58"/>
        <v>1.9635974304068522</v>
      </c>
      <c r="AF89">
        <f t="shared" si="59"/>
        <v>4.3459715639810428</v>
      </c>
      <c r="AG89">
        <f t="shared" si="60"/>
        <v>1.029443838604144</v>
      </c>
      <c r="AH89">
        <f t="shared" si="61"/>
        <v>2.0214132762312635</v>
      </c>
      <c r="AI89">
        <f t="shared" si="62"/>
        <v>7.4607329842931938</v>
      </c>
      <c r="AJ89">
        <f t="shared" si="63"/>
        <v>10.641176470588235</v>
      </c>
      <c r="AK89">
        <f t="shared" si="64"/>
        <v>11.255162241887906</v>
      </c>
      <c r="AL89">
        <f t="shared" si="65"/>
        <v>9.9104046242774562</v>
      </c>
      <c r="AM89">
        <f t="shared" si="85"/>
        <v>4.6020942408376966</v>
      </c>
      <c r="AN89">
        <f t="shared" si="86"/>
        <v>2.8586387434554972</v>
      </c>
      <c r="AO89">
        <f t="shared" si="87"/>
        <v>5.3352941176470585</v>
      </c>
      <c r="AP89">
        <f t="shared" si="88"/>
        <v>5.3058823529411763</v>
      </c>
      <c r="AQ89">
        <f t="shared" si="89"/>
        <v>7.2330383480825962</v>
      </c>
      <c r="AR89">
        <f t="shared" si="90"/>
        <v>4.0221238938053094</v>
      </c>
      <c r="AS89">
        <f t="shared" si="66"/>
        <v>7.2330383480825962</v>
      </c>
      <c r="AT89">
        <f t="shared" si="66"/>
        <v>4.1199421965317917</v>
      </c>
      <c r="AU89">
        <f t="shared" si="91"/>
        <v>3.180443486295041</v>
      </c>
      <c r="AV89">
        <f t="shared" si="91"/>
        <v>0.6139857712996708</v>
      </c>
      <c r="AW89">
        <f t="shared" si="91"/>
        <v>-1.3447576176104494</v>
      </c>
      <c r="AX89">
        <f t="shared" si="67"/>
        <v>-0.73077184631077863</v>
      </c>
      <c r="AY89">
        <f t="shared" si="68"/>
        <v>1.6098901098901099</v>
      </c>
      <c r="AZ89">
        <f t="shared" si="69"/>
        <v>1.0055432372505544</v>
      </c>
      <c r="BA89">
        <f t="shared" si="70"/>
        <v>1.7983131646497983</v>
      </c>
      <c r="BB89">
        <f t="shared" si="71"/>
        <v>1.4054717642932304</v>
      </c>
      <c r="BC89">
        <f t="shared" si="72"/>
        <v>1.1741935483870967</v>
      </c>
      <c r="BD89">
        <f t="shared" si="73"/>
        <v>2.0523321956769056</v>
      </c>
      <c r="BE89">
        <f t="shared" si="74"/>
        <v>1.5033076074972436</v>
      </c>
      <c r="BF89">
        <f t="shared" si="75"/>
        <v>1.1627243066884176</v>
      </c>
      <c r="BG89">
        <f t="shared" si="76"/>
        <v>1.8903225806451613</v>
      </c>
      <c r="BH89">
        <f t="shared" si="77"/>
        <v>2.0637087599544937</v>
      </c>
      <c r="BI89">
        <f t="shared" si="78"/>
        <v>2.7034178610804851</v>
      </c>
      <c r="BJ89">
        <f t="shared" si="79"/>
        <v>1.6341761827079935</v>
      </c>
      <c r="BK89">
        <f t="shared" si="92"/>
        <v>1</v>
      </c>
      <c r="BL89">
        <f t="shared" si="92"/>
        <v>0</v>
      </c>
      <c r="BM89">
        <f t="shared" si="93"/>
        <v>0</v>
      </c>
      <c r="BN89">
        <f t="shared" si="94"/>
        <v>1</v>
      </c>
      <c r="BO89">
        <f t="shared" si="80"/>
        <v>1</v>
      </c>
      <c r="BP89">
        <f t="shared" si="81"/>
        <v>1</v>
      </c>
      <c r="BQ89">
        <f t="shared" si="82"/>
        <v>0</v>
      </c>
      <c r="BR89">
        <f t="shared" si="95"/>
        <v>2</v>
      </c>
    </row>
    <row r="90" spans="1:70">
      <c r="A90" s="10" t="s">
        <v>107</v>
      </c>
      <c r="B90" s="10">
        <v>496</v>
      </c>
      <c r="C90" s="10">
        <v>487</v>
      </c>
      <c r="D90" s="3">
        <v>470</v>
      </c>
      <c r="E90" s="4">
        <v>464</v>
      </c>
      <c r="F90" s="3">
        <v>465</v>
      </c>
      <c r="G90" s="3">
        <v>472</v>
      </c>
      <c r="H90" s="3">
        <v>2053</v>
      </c>
      <c r="I90" s="3">
        <v>2736</v>
      </c>
      <c r="J90" s="3">
        <v>2146</v>
      </c>
      <c r="K90" s="3">
        <v>3029</v>
      </c>
      <c r="L90" s="3">
        <v>2592</v>
      </c>
      <c r="M90" s="3">
        <v>3370</v>
      </c>
      <c r="N90" s="3">
        <v>2503</v>
      </c>
      <c r="O90" s="3">
        <v>3001</v>
      </c>
      <c r="P90" s="3">
        <v>2114</v>
      </c>
      <c r="Q90" s="3"/>
      <c r="R90">
        <f t="shared" si="83"/>
        <v>2.7833163784333674</v>
      </c>
      <c r="S90">
        <f t="shared" si="51"/>
        <v>2.183112919633774</v>
      </c>
      <c r="T90">
        <f t="shared" si="51"/>
        <v>3.1650992685475443</v>
      </c>
      <c r="U90">
        <f t="shared" si="52"/>
        <v>2.7084639498432601</v>
      </c>
      <c r="V90">
        <f t="shared" si="52"/>
        <v>3.6081370449678802</v>
      </c>
      <c r="W90">
        <f t="shared" si="53"/>
        <v>2.6798715203426124</v>
      </c>
      <c r="X90">
        <f t="shared" si="53"/>
        <v>3.2303552206673842</v>
      </c>
      <c r="Y90">
        <f t="shared" si="84"/>
        <v>2.2755651237890206</v>
      </c>
      <c r="Z90">
        <f t="shared" si="54"/>
        <v>0.98185483870967738</v>
      </c>
      <c r="AA90">
        <f t="shared" si="55"/>
        <v>0.94758064516129037</v>
      </c>
      <c r="AB90">
        <f t="shared" si="56"/>
        <v>0.96509240246406569</v>
      </c>
      <c r="AC90">
        <f t="shared" si="57"/>
        <v>0.95277207392197127</v>
      </c>
      <c r="AD90">
        <f t="shared" si="58"/>
        <v>0.98723404255319147</v>
      </c>
      <c r="AE90">
        <f t="shared" si="58"/>
        <v>1.0021551724137931</v>
      </c>
      <c r="AF90">
        <f t="shared" si="59"/>
        <v>0.98936170212765961</v>
      </c>
      <c r="AG90">
        <f t="shared" si="60"/>
        <v>1.0150537634408603</v>
      </c>
      <c r="AH90">
        <f t="shared" si="61"/>
        <v>1.0172413793103448</v>
      </c>
      <c r="AI90">
        <f t="shared" si="62"/>
        <v>4.9664292980671414</v>
      </c>
      <c r="AJ90">
        <f t="shared" si="63"/>
        <v>5.8735632183908049</v>
      </c>
      <c r="AK90">
        <f t="shared" si="64"/>
        <v>6.2880085653104922</v>
      </c>
      <c r="AL90">
        <f t="shared" si="65"/>
        <v>5.5059203444564044</v>
      </c>
      <c r="AM90">
        <f t="shared" si="85"/>
        <v>2.183112919633774</v>
      </c>
      <c r="AN90">
        <f t="shared" si="86"/>
        <v>2.7833163784333674</v>
      </c>
      <c r="AO90">
        <f t="shared" si="87"/>
        <v>2.7084639498432601</v>
      </c>
      <c r="AP90">
        <f t="shared" si="88"/>
        <v>3.1650992685475443</v>
      </c>
      <c r="AQ90">
        <f t="shared" si="89"/>
        <v>2.6798715203426124</v>
      </c>
      <c r="AR90">
        <f t="shared" si="90"/>
        <v>3.6081370449678802</v>
      </c>
      <c r="AS90">
        <f t="shared" si="66"/>
        <v>2.6798715203426124</v>
      </c>
      <c r="AT90">
        <f t="shared" si="66"/>
        <v>3.2303552206673842</v>
      </c>
      <c r="AU90">
        <f t="shared" si="91"/>
        <v>0.90713392032366347</v>
      </c>
      <c r="AV90">
        <f t="shared" si="91"/>
        <v>0.41444534691968737</v>
      </c>
      <c r="AW90">
        <f t="shared" si="91"/>
        <v>-0.7820882208540878</v>
      </c>
      <c r="AX90">
        <f t="shared" si="67"/>
        <v>-0.36764287393440043</v>
      </c>
      <c r="AY90">
        <f t="shared" si="68"/>
        <v>0.78435672514619881</v>
      </c>
      <c r="AZ90">
        <f t="shared" si="69"/>
        <v>0.85572796302410037</v>
      </c>
      <c r="BA90">
        <f t="shared" si="70"/>
        <v>0.74272997032640953</v>
      </c>
      <c r="BB90">
        <f t="shared" si="71"/>
        <v>0.70443185604798397</v>
      </c>
      <c r="BC90">
        <f t="shared" si="72"/>
        <v>1.3326838772528007</v>
      </c>
      <c r="BD90">
        <f t="shared" si="73"/>
        <v>1.4114631873252563</v>
      </c>
      <c r="BE90">
        <f t="shared" si="74"/>
        <v>1.3001543209876543</v>
      </c>
      <c r="BF90">
        <f t="shared" si="75"/>
        <v>1.198961246504195</v>
      </c>
      <c r="BG90">
        <f t="shared" si="76"/>
        <v>1.0452995616171457</v>
      </c>
      <c r="BH90">
        <f t="shared" si="77"/>
        <v>1.2078285181733457</v>
      </c>
      <c r="BI90">
        <f t="shared" si="78"/>
        <v>0.96566358024691357</v>
      </c>
      <c r="BJ90">
        <f t="shared" si="79"/>
        <v>0.8445864962045545</v>
      </c>
      <c r="BK90">
        <f t="shared" si="92"/>
        <v>0</v>
      </c>
      <c r="BL90">
        <f t="shared" si="92"/>
        <v>0</v>
      </c>
      <c r="BM90">
        <f t="shared" si="93"/>
        <v>0</v>
      </c>
      <c r="BN90">
        <f t="shared" si="94"/>
        <v>0</v>
      </c>
      <c r="BO90">
        <f t="shared" si="80"/>
        <v>0</v>
      </c>
      <c r="BP90">
        <f t="shared" si="81"/>
        <v>0</v>
      </c>
      <c r="BQ90">
        <f t="shared" si="82"/>
        <v>0</v>
      </c>
      <c r="BR90">
        <f t="shared" si="95"/>
        <v>0</v>
      </c>
    </row>
    <row r="91" spans="1:70">
      <c r="A91" s="3" t="s">
        <v>85</v>
      </c>
      <c r="B91" s="3">
        <v>534</v>
      </c>
      <c r="C91" s="3">
        <v>899</v>
      </c>
      <c r="D91" s="3">
        <v>960</v>
      </c>
      <c r="E91" s="4">
        <v>1105</v>
      </c>
      <c r="F91" s="3">
        <v>1096</v>
      </c>
      <c r="G91" s="3">
        <v>1425</v>
      </c>
      <c r="H91" s="3">
        <v>1863</v>
      </c>
      <c r="I91" s="3">
        <v>2721</v>
      </c>
      <c r="J91" s="3">
        <v>4216</v>
      </c>
      <c r="K91" s="3">
        <v>5789</v>
      </c>
      <c r="L91" s="3">
        <v>5068</v>
      </c>
      <c r="M91" s="3">
        <v>6542</v>
      </c>
      <c r="N91">
        <v>6414</v>
      </c>
      <c r="O91" s="3">
        <v>7449</v>
      </c>
      <c r="P91" s="3">
        <v>6852</v>
      </c>
      <c r="Q91" s="3"/>
      <c r="R91">
        <f t="shared" si="83"/>
        <v>1.8988136775994418</v>
      </c>
      <c r="S91">
        <f t="shared" si="51"/>
        <v>2.9420795533845081</v>
      </c>
      <c r="T91">
        <f t="shared" si="51"/>
        <v>3.1140398063474986</v>
      </c>
      <c r="U91">
        <f t="shared" si="52"/>
        <v>2.7261968800430338</v>
      </c>
      <c r="V91">
        <f t="shared" si="52"/>
        <v>3.168038740920097</v>
      </c>
      <c r="W91">
        <f t="shared" si="53"/>
        <v>3.106053268765133</v>
      </c>
      <c r="X91">
        <f t="shared" si="53"/>
        <v>3.384370740572467</v>
      </c>
      <c r="Y91">
        <f t="shared" si="84"/>
        <v>3.113130395274875</v>
      </c>
      <c r="Z91">
        <f t="shared" si="54"/>
        <v>1.6835205992509363</v>
      </c>
      <c r="AA91">
        <f t="shared" si="55"/>
        <v>1.797752808988764</v>
      </c>
      <c r="AB91">
        <f t="shared" si="56"/>
        <v>1.067853170189099</v>
      </c>
      <c r="AC91">
        <f t="shared" si="57"/>
        <v>1.2291434927697442</v>
      </c>
      <c r="AD91">
        <f t="shared" si="58"/>
        <v>1.1510416666666667</v>
      </c>
      <c r="AE91">
        <f t="shared" si="58"/>
        <v>0.99185520361990953</v>
      </c>
      <c r="AF91">
        <f t="shared" si="59"/>
        <v>1.1416666666666666</v>
      </c>
      <c r="AG91">
        <f t="shared" si="60"/>
        <v>1.3001824817518248</v>
      </c>
      <c r="AH91">
        <f t="shared" si="61"/>
        <v>1.2895927601809956</v>
      </c>
      <c r="AI91">
        <f t="shared" si="62"/>
        <v>4.8408932309839496</v>
      </c>
      <c r="AJ91">
        <f t="shared" si="63"/>
        <v>5.8402366863905328</v>
      </c>
      <c r="AK91">
        <f t="shared" si="64"/>
        <v>6.27409200968523</v>
      </c>
      <c r="AL91">
        <f t="shared" si="65"/>
        <v>6.497501135847342</v>
      </c>
      <c r="AM91">
        <f t="shared" si="85"/>
        <v>2.9420795533845081</v>
      </c>
      <c r="AN91">
        <f t="shared" si="86"/>
        <v>1.8988136775994418</v>
      </c>
      <c r="AO91">
        <f t="shared" si="87"/>
        <v>2.7261968800430338</v>
      </c>
      <c r="AP91">
        <f t="shared" si="88"/>
        <v>3.1140398063474986</v>
      </c>
      <c r="AQ91">
        <f t="shared" si="89"/>
        <v>3.106053268765133</v>
      </c>
      <c r="AR91">
        <f t="shared" si="90"/>
        <v>3.168038740920097</v>
      </c>
      <c r="AS91">
        <f t="shared" si="66"/>
        <v>3.106053268765133</v>
      </c>
      <c r="AT91">
        <f t="shared" si="66"/>
        <v>3.384370740572467</v>
      </c>
      <c r="AU91">
        <f t="shared" si="91"/>
        <v>0.9993434554065832</v>
      </c>
      <c r="AV91">
        <f t="shared" si="91"/>
        <v>0.43385532329469711</v>
      </c>
      <c r="AW91">
        <f t="shared" si="91"/>
        <v>0.22340912616211206</v>
      </c>
      <c r="AX91">
        <f t="shared" si="67"/>
        <v>0.65726444945680917</v>
      </c>
      <c r="AY91">
        <f t="shared" si="68"/>
        <v>1.5494303564865859</v>
      </c>
      <c r="AZ91">
        <f t="shared" si="69"/>
        <v>0.87545344619105203</v>
      </c>
      <c r="BA91">
        <f t="shared" si="70"/>
        <v>0.98043411800672575</v>
      </c>
      <c r="BB91">
        <f t="shared" si="71"/>
        <v>0.9198550140958518</v>
      </c>
      <c r="BC91">
        <f t="shared" si="72"/>
        <v>1.4605475040257649</v>
      </c>
      <c r="BD91">
        <f t="shared" si="73"/>
        <v>1.3731024667931688</v>
      </c>
      <c r="BE91">
        <f t="shared" si="74"/>
        <v>1.2908445146014207</v>
      </c>
      <c r="BF91">
        <f t="shared" si="75"/>
        <v>1.1613657623947615</v>
      </c>
      <c r="BG91">
        <f t="shared" si="76"/>
        <v>2.2630166398282339</v>
      </c>
      <c r="BH91">
        <f t="shared" si="77"/>
        <v>1.2020872865275143</v>
      </c>
      <c r="BI91">
        <f t="shared" si="78"/>
        <v>1.2655880031570639</v>
      </c>
      <c r="BJ91">
        <f t="shared" si="79"/>
        <v>1.0682881197380729</v>
      </c>
      <c r="BK91">
        <f t="shared" si="92"/>
        <v>0</v>
      </c>
      <c r="BL91">
        <f t="shared" si="92"/>
        <v>0</v>
      </c>
      <c r="BM91">
        <f t="shared" si="93"/>
        <v>0</v>
      </c>
      <c r="BN91">
        <f t="shared" si="94"/>
        <v>0</v>
      </c>
      <c r="BO91">
        <f t="shared" si="80"/>
        <v>1</v>
      </c>
      <c r="BP91">
        <f t="shared" si="81"/>
        <v>0</v>
      </c>
      <c r="BQ91">
        <f t="shared" si="82"/>
        <v>1</v>
      </c>
      <c r="BR91">
        <f t="shared" si="95"/>
        <v>2</v>
      </c>
    </row>
    <row r="92" spans="1:70">
      <c r="A92" s="3" t="s">
        <v>86</v>
      </c>
      <c r="B92" s="3">
        <v>123</v>
      </c>
      <c r="C92" s="3">
        <v>155</v>
      </c>
      <c r="D92" s="3">
        <v>130</v>
      </c>
      <c r="E92" s="4">
        <v>125</v>
      </c>
      <c r="F92" s="3">
        <v>116</v>
      </c>
      <c r="G92" s="3">
        <v>124</v>
      </c>
      <c r="H92" s="3">
        <v>68</v>
      </c>
      <c r="I92" s="3">
        <v>92</v>
      </c>
      <c r="J92" s="3">
        <v>116</v>
      </c>
      <c r="K92" s="3">
        <v>143</v>
      </c>
      <c r="L92" s="3">
        <v>126</v>
      </c>
      <c r="M92" s="3">
        <v>125</v>
      </c>
      <c r="N92">
        <v>105</v>
      </c>
      <c r="O92" s="3">
        <v>120</v>
      </c>
      <c r="P92" s="3">
        <v>115</v>
      </c>
      <c r="Q92" s="3"/>
      <c r="R92">
        <f t="shared" si="83"/>
        <v>0.33093525179856115</v>
      </c>
      <c r="S92">
        <f t="shared" si="51"/>
        <v>0.41726618705035973</v>
      </c>
      <c r="T92">
        <f t="shared" si="51"/>
        <v>0.50175438596491229</v>
      </c>
      <c r="U92">
        <f t="shared" si="52"/>
        <v>0.44210526315789472</v>
      </c>
      <c r="V92">
        <f t="shared" si="52"/>
        <v>0.49019607843137253</v>
      </c>
      <c r="W92">
        <f t="shared" si="53"/>
        <v>0.41176470588235292</v>
      </c>
      <c r="X92">
        <f t="shared" si="53"/>
        <v>0.49792531120331951</v>
      </c>
      <c r="Y92">
        <f t="shared" si="84"/>
        <v>0.47717842323651455</v>
      </c>
      <c r="Z92">
        <f t="shared" si="54"/>
        <v>1.2601626016260163</v>
      </c>
      <c r="AA92">
        <f t="shared" si="55"/>
        <v>1.056910569105691</v>
      </c>
      <c r="AB92">
        <f t="shared" si="56"/>
        <v>0.83870967741935487</v>
      </c>
      <c r="AC92">
        <f t="shared" si="57"/>
        <v>0.80645161290322576</v>
      </c>
      <c r="AD92">
        <f t="shared" si="58"/>
        <v>0.96153846153846156</v>
      </c>
      <c r="AE92">
        <f t="shared" si="58"/>
        <v>0.92800000000000005</v>
      </c>
      <c r="AF92">
        <f t="shared" si="59"/>
        <v>0.89230769230769236</v>
      </c>
      <c r="AG92">
        <f t="shared" si="60"/>
        <v>1.0689655172413792</v>
      </c>
      <c r="AH92">
        <f t="shared" si="61"/>
        <v>0.99199999999999999</v>
      </c>
      <c r="AI92">
        <f t="shared" si="62"/>
        <v>0.74820143884892087</v>
      </c>
      <c r="AJ92">
        <f t="shared" si="63"/>
        <v>0.94385964912280707</v>
      </c>
      <c r="AK92">
        <f t="shared" si="64"/>
        <v>0.90196078431372551</v>
      </c>
      <c r="AL92">
        <f t="shared" si="65"/>
        <v>0.975103734439834</v>
      </c>
      <c r="AM92">
        <f t="shared" si="85"/>
        <v>0.41726618705035973</v>
      </c>
      <c r="AN92">
        <f t="shared" si="86"/>
        <v>0.33093525179856115</v>
      </c>
      <c r="AO92">
        <f t="shared" si="87"/>
        <v>0.44210526315789472</v>
      </c>
      <c r="AP92">
        <f t="shared" si="88"/>
        <v>0.50175438596491229</v>
      </c>
      <c r="AQ92">
        <f t="shared" si="89"/>
        <v>0.41176470588235292</v>
      </c>
      <c r="AR92">
        <f t="shared" si="90"/>
        <v>0.49019607843137253</v>
      </c>
      <c r="AS92">
        <f t="shared" si="66"/>
        <v>0.41176470588235292</v>
      </c>
      <c r="AT92">
        <f t="shared" si="66"/>
        <v>0.49792531120331951</v>
      </c>
      <c r="AU92">
        <f t="shared" si="91"/>
        <v>0.19565821027388619</v>
      </c>
      <c r="AV92">
        <f t="shared" si="91"/>
        <v>-4.189886480908156E-2</v>
      </c>
      <c r="AW92">
        <f t="shared" si="91"/>
        <v>7.3142950126108497E-2</v>
      </c>
      <c r="AX92">
        <f t="shared" si="67"/>
        <v>3.1244085317026937E-2</v>
      </c>
      <c r="AY92">
        <f t="shared" si="68"/>
        <v>1.2608695652173914</v>
      </c>
      <c r="AZ92">
        <f t="shared" si="69"/>
        <v>0.88111888111888115</v>
      </c>
      <c r="BA92">
        <f t="shared" si="70"/>
        <v>0.84</v>
      </c>
      <c r="BB92">
        <f t="shared" si="71"/>
        <v>0.95833333333333337</v>
      </c>
      <c r="BC92">
        <f t="shared" si="72"/>
        <v>1.3529411764705883</v>
      </c>
      <c r="BD92">
        <f t="shared" si="73"/>
        <v>1.2327586206896552</v>
      </c>
      <c r="BE92">
        <f t="shared" si="74"/>
        <v>0.99206349206349209</v>
      </c>
      <c r="BF92">
        <f t="shared" si="75"/>
        <v>1.1428571428571428</v>
      </c>
      <c r="BG92">
        <f t="shared" si="76"/>
        <v>1.7058823529411764</v>
      </c>
      <c r="BH92">
        <f t="shared" si="77"/>
        <v>1.0862068965517242</v>
      </c>
      <c r="BI92">
        <f t="shared" si="78"/>
        <v>0.83333333333333337</v>
      </c>
      <c r="BJ92">
        <f t="shared" si="79"/>
        <v>1.0952380952380953</v>
      </c>
      <c r="BK92">
        <f t="shared" si="92"/>
        <v>0</v>
      </c>
      <c r="BL92">
        <f t="shared" si="92"/>
        <v>0</v>
      </c>
      <c r="BM92">
        <f t="shared" si="93"/>
        <v>0</v>
      </c>
      <c r="BN92">
        <f t="shared" si="94"/>
        <v>0</v>
      </c>
      <c r="BO92">
        <f t="shared" si="80"/>
        <v>0</v>
      </c>
      <c r="BP92">
        <f t="shared" si="81"/>
        <v>0</v>
      </c>
      <c r="BQ92">
        <f t="shared" si="82"/>
        <v>0</v>
      </c>
      <c r="BR92">
        <f t="shared" si="95"/>
        <v>0</v>
      </c>
    </row>
    <row r="93" spans="1:70">
      <c r="A93" s="3" t="s">
        <v>87</v>
      </c>
      <c r="B93" s="3">
        <v>55</v>
      </c>
      <c r="C93" s="3">
        <v>84</v>
      </c>
      <c r="D93" s="3">
        <v>138</v>
      </c>
      <c r="E93" s="4">
        <v>135</v>
      </c>
      <c r="F93" s="3">
        <v>106</v>
      </c>
      <c r="G93" s="3">
        <v>115</v>
      </c>
      <c r="H93" s="3">
        <v>49</v>
      </c>
      <c r="I93" s="3">
        <v>44</v>
      </c>
      <c r="J93" s="3">
        <v>66</v>
      </c>
      <c r="K93" s="3">
        <v>141</v>
      </c>
      <c r="L93" s="3">
        <v>87</v>
      </c>
      <c r="M93" s="3">
        <v>156</v>
      </c>
      <c r="N93">
        <v>139</v>
      </c>
      <c r="O93" s="3">
        <v>188</v>
      </c>
      <c r="P93" s="3">
        <v>73</v>
      </c>
      <c r="Q93" s="3"/>
      <c r="R93">
        <f t="shared" si="83"/>
        <v>0.31654676258992803</v>
      </c>
      <c r="S93">
        <f t="shared" si="51"/>
        <v>0.47482014388489208</v>
      </c>
      <c r="T93">
        <f t="shared" si="51"/>
        <v>0.63513513513513509</v>
      </c>
      <c r="U93">
        <f t="shared" si="52"/>
        <v>0.39189189189189189</v>
      </c>
      <c r="V93">
        <f t="shared" si="52"/>
        <v>0.5714285714285714</v>
      </c>
      <c r="W93">
        <f t="shared" si="53"/>
        <v>0.50915750915750912</v>
      </c>
      <c r="X93">
        <f t="shared" si="53"/>
        <v>0.78008298755186722</v>
      </c>
      <c r="Y93">
        <f t="shared" si="84"/>
        <v>0.30290456431535268</v>
      </c>
      <c r="Z93">
        <f t="shared" si="54"/>
        <v>1.5272727272727273</v>
      </c>
      <c r="AA93">
        <f t="shared" si="55"/>
        <v>2.5090909090909093</v>
      </c>
      <c r="AB93">
        <f t="shared" si="56"/>
        <v>1.6428571428571428</v>
      </c>
      <c r="AC93">
        <f t="shared" si="57"/>
        <v>1.6071428571428572</v>
      </c>
      <c r="AD93">
        <f t="shared" si="58"/>
        <v>0.97826086956521741</v>
      </c>
      <c r="AE93">
        <f t="shared" si="58"/>
        <v>0.78518518518518521</v>
      </c>
      <c r="AF93">
        <f t="shared" si="59"/>
        <v>0.76811594202898548</v>
      </c>
      <c r="AG93">
        <f t="shared" si="60"/>
        <v>1.0849056603773586</v>
      </c>
      <c r="AH93">
        <f t="shared" si="61"/>
        <v>0.85185185185185186</v>
      </c>
      <c r="AI93">
        <f t="shared" si="62"/>
        <v>0.79136690647482011</v>
      </c>
      <c r="AJ93">
        <f t="shared" si="63"/>
        <v>1.027027027027027</v>
      </c>
      <c r="AK93">
        <f t="shared" si="64"/>
        <v>1.0805860805860805</v>
      </c>
      <c r="AL93">
        <f t="shared" si="65"/>
        <v>1.0829875518672198</v>
      </c>
      <c r="AM93">
        <f t="shared" si="85"/>
        <v>0.47482014388489208</v>
      </c>
      <c r="AN93">
        <f t="shared" si="86"/>
        <v>0.31654676258992803</v>
      </c>
      <c r="AO93">
        <f t="shared" si="87"/>
        <v>0.39189189189189189</v>
      </c>
      <c r="AP93">
        <f t="shared" si="88"/>
        <v>0.63513513513513509</v>
      </c>
      <c r="AQ93">
        <f t="shared" si="89"/>
        <v>0.50915750915750912</v>
      </c>
      <c r="AR93">
        <f t="shared" si="90"/>
        <v>0.5714285714285714</v>
      </c>
      <c r="AS93">
        <f t="shared" si="66"/>
        <v>0.50915750915750912</v>
      </c>
      <c r="AT93">
        <f t="shared" si="66"/>
        <v>0.78008298755186722</v>
      </c>
      <c r="AU93">
        <f t="shared" si="91"/>
        <v>0.23566012055220686</v>
      </c>
      <c r="AV93">
        <f t="shared" si="91"/>
        <v>5.3559053559053549E-2</v>
      </c>
      <c r="AW93">
        <f t="shared" si="91"/>
        <v>2.4014712811393224E-3</v>
      </c>
      <c r="AX93">
        <f t="shared" si="67"/>
        <v>5.5960524840192871E-2</v>
      </c>
      <c r="AY93">
        <f t="shared" si="68"/>
        <v>1.5</v>
      </c>
      <c r="AZ93">
        <f t="shared" si="69"/>
        <v>0.61702127659574468</v>
      </c>
      <c r="BA93">
        <f t="shared" si="70"/>
        <v>0.89102564102564108</v>
      </c>
      <c r="BB93">
        <f t="shared" si="71"/>
        <v>0.38829787234042551</v>
      </c>
      <c r="BC93">
        <f t="shared" si="72"/>
        <v>0.89795918367346939</v>
      </c>
      <c r="BD93">
        <f t="shared" si="73"/>
        <v>2.1363636363636362</v>
      </c>
      <c r="BE93">
        <f t="shared" si="74"/>
        <v>1.7931034482758621</v>
      </c>
      <c r="BF93">
        <f t="shared" si="75"/>
        <v>1.3525179856115108</v>
      </c>
      <c r="BG93">
        <f t="shared" si="76"/>
        <v>1.346938775510204</v>
      </c>
      <c r="BH93">
        <f t="shared" si="77"/>
        <v>1.3181818181818181</v>
      </c>
      <c r="BI93">
        <f t="shared" si="78"/>
        <v>1.5977011494252873</v>
      </c>
      <c r="BJ93">
        <f t="shared" si="79"/>
        <v>0.52517985611510787</v>
      </c>
      <c r="BK93">
        <f t="shared" si="92"/>
        <v>0</v>
      </c>
      <c r="BL93">
        <f t="shared" si="92"/>
        <v>0</v>
      </c>
      <c r="BM93">
        <f t="shared" si="93"/>
        <v>0</v>
      </c>
      <c r="BN93">
        <f t="shared" si="94"/>
        <v>0</v>
      </c>
      <c r="BO93">
        <f t="shared" si="80"/>
        <v>0</v>
      </c>
      <c r="BP93">
        <f t="shared" si="81"/>
        <v>0</v>
      </c>
      <c r="BQ93">
        <f t="shared" si="82"/>
        <v>0</v>
      </c>
      <c r="BR93">
        <f t="shared" si="95"/>
        <v>0</v>
      </c>
    </row>
    <row r="94" spans="1:70">
      <c r="A94" s="3" t="s">
        <v>88</v>
      </c>
      <c r="B94" s="3">
        <v>87</v>
      </c>
      <c r="C94" s="3">
        <v>104</v>
      </c>
      <c r="D94" s="3">
        <v>139</v>
      </c>
      <c r="E94" s="4">
        <v>134</v>
      </c>
      <c r="F94" s="3">
        <v>138</v>
      </c>
      <c r="G94" s="3">
        <v>147</v>
      </c>
      <c r="H94" s="3">
        <v>54</v>
      </c>
      <c r="I94" s="3">
        <v>87</v>
      </c>
      <c r="J94" s="3">
        <v>66</v>
      </c>
      <c r="K94" s="3">
        <v>91</v>
      </c>
      <c r="L94" s="3">
        <v>88</v>
      </c>
      <c r="M94" s="3">
        <v>156</v>
      </c>
      <c r="N94">
        <v>75</v>
      </c>
      <c r="O94" s="3">
        <v>103</v>
      </c>
      <c r="P94" s="3">
        <v>161</v>
      </c>
      <c r="Q94" s="3"/>
      <c r="R94">
        <f t="shared" si="83"/>
        <v>0.45549738219895286</v>
      </c>
      <c r="S94">
        <f t="shared" si="51"/>
        <v>0.34554973821989526</v>
      </c>
      <c r="T94">
        <f t="shared" si="51"/>
        <v>0.37448559670781895</v>
      </c>
      <c r="U94">
        <f t="shared" si="52"/>
        <v>0.36213991769547327</v>
      </c>
      <c r="V94">
        <f t="shared" si="52"/>
        <v>0.5714285714285714</v>
      </c>
      <c r="W94">
        <f t="shared" si="53"/>
        <v>0.27472527472527475</v>
      </c>
      <c r="X94">
        <f t="shared" si="53"/>
        <v>0.37867647058823528</v>
      </c>
      <c r="Y94">
        <f t="shared" si="84"/>
        <v>0.59191176470588236</v>
      </c>
      <c r="Z94">
        <f t="shared" si="54"/>
        <v>1.1954022988505748</v>
      </c>
      <c r="AA94">
        <f t="shared" si="55"/>
        <v>1.5977011494252873</v>
      </c>
      <c r="AB94">
        <f t="shared" si="56"/>
        <v>1.3365384615384615</v>
      </c>
      <c r="AC94">
        <f t="shared" si="57"/>
        <v>1.2884615384615385</v>
      </c>
      <c r="AD94">
        <f t="shared" si="58"/>
        <v>0.96402877697841727</v>
      </c>
      <c r="AE94">
        <f t="shared" si="58"/>
        <v>1.0298507462686568</v>
      </c>
      <c r="AF94">
        <f t="shared" si="59"/>
        <v>0.9928057553956835</v>
      </c>
      <c r="AG94">
        <f t="shared" si="60"/>
        <v>1.0652173913043479</v>
      </c>
      <c r="AH94">
        <f t="shared" si="61"/>
        <v>1.0970149253731343</v>
      </c>
      <c r="AI94">
        <f t="shared" si="62"/>
        <v>0.80104712041884818</v>
      </c>
      <c r="AJ94">
        <f t="shared" si="63"/>
        <v>0.73662551440329216</v>
      </c>
      <c r="AK94">
        <f t="shared" si="64"/>
        <v>0.84615384615384615</v>
      </c>
      <c r="AL94">
        <f t="shared" si="65"/>
        <v>0.97058823529411764</v>
      </c>
      <c r="AM94">
        <f t="shared" si="85"/>
        <v>0.34554973821989526</v>
      </c>
      <c r="AN94">
        <f t="shared" si="86"/>
        <v>0.45549738219895286</v>
      </c>
      <c r="AO94">
        <f t="shared" si="87"/>
        <v>0.36213991769547327</v>
      </c>
      <c r="AP94">
        <f t="shared" si="88"/>
        <v>0.37448559670781895</v>
      </c>
      <c r="AQ94">
        <f t="shared" si="89"/>
        <v>0.27472527472527475</v>
      </c>
      <c r="AR94">
        <f t="shared" si="90"/>
        <v>0.5714285714285714</v>
      </c>
      <c r="AS94">
        <f t="shared" si="66"/>
        <v>0.27472527472527475</v>
      </c>
      <c r="AT94">
        <f t="shared" si="66"/>
        <v>0.37867647058823528</v>
      </c>
      <c r="AU94">
        <f t="shared" si="91"/>
        <v>-6.4421606015556021E-2</v>
      </c>
      <c r="AV94">
        <f t="shared" si="91"/>
        <v>0.10952833175055399</v>
      </c>
      <c r="AW94">
        <f t="shared" si="91"/>
        <v>0.1244343891402715</v>
      </c>
      <c r="AX94">
        <f t="shared" si="67"/>
        <v>0.23396272089082548</v>
      </c>
      <c r="AY94">
        <f t="shared" si="68"/>
        <v>0.75862068965517238</v>
      </c>
      <c r="AZ94">
        <f t="shared" si="69"/>
        <v>0.96703296703296704</v>
      </c>
      <c r="BA94">
        <f t="shared" si="70"/>
        <v>0.48076923076923078</v>
      </c>
      <c r="BB94">
        <f t="shared" si="71"/>
        <v>1.5631067961165048</v>
      </c>
      <c r="BC94">
        <f t="shared" si="72"/>
        <v>1.6111111111111112</v>
      </c>
      <c r="BD94">
        <f t="shared" si="73"/>
        <v>1.3787878787878789</v>
      </c>
      <c r="BE94">
        <f t="shared" si="74"/>
        <v>1.7727272727272727</v>
      </c>
      <c r="BF94">
        <f t="shared" si="75"/>
        <v>1.3733333333333333</v>
      </c>
      <c r="BG94">
        <f t="shared" si="76"/>
        <v>1.2222222222222223</v>
      </c>
      <c r="BH94">
        <f t="shared" si="77"/>
        <v>1.3333333333333333</v>
      </c>
      <c r="BI94">
        <f t="shared" si="78"/>
        <v>0.85227272727272729</v>
      </c>
      <c r="BJ94">
        <f t="shared" si="79"/>
        <v>2.1466666666666665</v>
      </c>
      <c r="BK94">
        <f t="shared" si="92"/>
        <v>0</v>
      </c>
      <c r="BL94">
        <f t="shared" si="92"/>
        <v>0</v>
      </c>
      <c r="BM94">
        <f t="shared" si="93"/>
        <v>0</v>
      </c>
      <c r="BN94">
        <f t="shared" si="94"/>
        <v>0</v>
      </c>
      <c r="BO94">
        <f t="shared" si="80"/>
        <v>0</v>
      </c>
      <c r="BP94">
        <f t="shared" si="81"/>
        <v>0</v>
      </c>
      <c r="BQ94">
        <f t="shared" si="82"/>
        <v>0</v>
      </c>
      <c r="BR94">
        <f t="shared" si="95"/>
        <v>0</v>
      </c>
    </row>
    <row r="95" spans="1:70">
      <c r="A95" s="3" t="s">
        <v>89</v>
      </c>
      <c r="B95" s="3">
        <v>36</v>
      </c>
      <c r="C95" s="3">
        <v>36</v>
      </c>
      <c r="D95" s="3">
        <v>104</v>
      </c>
      <c r="E95" s="4">
        <v>136</v>
      </c>
      <c r="F95" s="3">
        <v>175</v>
      </c>
      <c r="G95" s="3">
        <v>382</v>
      </c>
      <c r="H95" s="3">
        <v>113</v>
      </c>
      <c r="I95" s="3">
        <v>191</v>
      </c>
      <c r="J95" s="3">
        <v>210</v>
      </c>
      <c r="K95" s="3">
        <v>241</v>
      </c>
      <c r="L95" s="3">
        <v>569</v>
      </c>
      <c r="M95" s="3">
        <v>800</v>
      </c>
      <c r="N95">
        <v>1003</v>
      </c>
      <c r="O95" s="3">
        <v>1403</v>
      </c>
      <c r="P95" s="3">
        <v>1206</v>
      </c>
      <c r="Q95" s="3"/>
      <c r="R95">
        <f t="shared" si="83"/>
        <v>2.6527777777777777</v>
      </c>
      <c r="S95">
        <f t="shared" si="51"/>
        <v>2.9166666666666665</v>
      </c>
      <c r="T95">
        <f t="shared" si="51"/>
        <v>1.7214285714285715</v>
      </c>
      <c r="U95">
        <f t="shared" si="52"/>
        <v>4.0642857142857141</v>
      </c>
      <c r="V95">
        <f t="shared" si="52"/>
        <v>3.3333333333333335</v>
      </c>
      <c r="W95">
        <f t="shared" si="53"/>
        <v>4.1791666666666663</v>
      </c>
      <c r="X95">
        <f t="shared" si="53"/>
        <v>4.5112540192926049</v>
      </c>
      <c r="Y95">
        <f t="shared" si="84"/>
        <v>3.877813504823151</v>
      </c>
      <c r="Z95">
        <f t="shared" si="54"/>
        <v>1</v>
      </c>
      <c r="AA95">
        <f t="shared" si="55"/>
        <v>2.8888888888888888</v>
      </c>
      <c r="AB95">
        <f t="shared" si="56"/>
        <v>2.8888888888888888</v>
      </c>
      <c r="AC95">
        <f t="shared" si="57"/>
        <v>3.7777777777777777</v>
      </c>
      <c r="AD95">
        <f t="shared" si="58"/>
        <v>1.3076923076923077</v>
      </c>
      <c r="AE95">
        <f t="shared" si="58"/>
        <v>1.286764705882353</v>
      </c>
      <c r="AF95">
        <f t="shared" si="59"/>
        <v>1.6826923076923077</v>
      </c>
      <c r="AG95">
        <f t="shared" si="60"/>
        <v>2.1828571428571428</v>
      </c>
      <c r="AH95">
        <f t="shared" si="61"/>
        <v>2.8088235294117645</v>
      </c>
      <c r="AI95">
        <f t="shared" si="62"/>
        <v>5.5694444444444446</v>
      </c>
      <c r="AJ95">
        <f t="shared" si="63"/>
        <v>5.7857142857142856</v>
      </c>
      <c r="AK95">
        <f t="shared" si="64"/>
        <v>7.5125000000000002</v>
      </c>
      <c r="AL95">
        <f t="shared" si="65"/>
        <v>8.389067524115756</v>
      </c>
      <c r="AM95">
        <f t="shared" si="85"/>
        <v>2.9166666666666665</v>
      </c>
      <c r="AN95">
        <f t="shared" si="86"/>
        <v>2.6527777777777777</v>
      </c>
      <c r="AO95">
        <f t="shared" si="87"/>
        <v>4.0642857142857141</v>
      </c>
      <c r="AP95">
        <f t="shared" si="88"/>
        <v>1.7214285714285715</v>
      </c>
      <c r="AQ95">
        <f t="shared" si="89"/>
        <v>4.1791666666666663</v>
      </c>
      <c r="AR95">
        <f t="shared" si="90"/>
        <v>3.3333333333333335</v>
      </c>
      <c r="AS95">
        <f t="shared" si="66"/>
        <v>4.1791666666666663</v>
      </c>
      <c r="AT95">
        <f t="shared" si="66"/>
        <v>4.5112540192926049</v>
      </c>
      <c r="AU95">
        <f t="shared" si="91"/>
        <v>0.21626984126984095</v>
      </c>
      <c r="AV95">
        <f t="shared" si="91"/>
        <v>1.7267857142857146</v>
      </c>
      <c r="AW95">
        <f t="shared" si="91"/>
        <v>0.87656752411575578</v>
      </c>
      <c r="AX95">
        <f t="shared" si="67"/>
        <v>2.6033532384014704</v>
      </c>
      <c r="AY95">
        <f t="shared" si="68"/>
        <v>1.0994764397905759</v>
      </c>
      <c r="AZ95">
        <f t="shared" si="69"/>
        <v>2.3609958506224067</v>
      </c>
      <c r="BA95">
        <f t="shared" si="70"/>
        <v>1.2537499999999999</v>
      </c>
      <c r="BB95">
        <f t="shared" si="71"/>
        <v>0.85958660014255173</v>
      </c>
      <c r="BC95">
        <f t="shared" si="72"/>
        <v>1.6902654867256637</v>
      </c>
      <c r="BD95">
        <f t="shared" si="73"/>
        <v>1.1476190476190475</v>
      </c>
      <c r="BE95">
        <f t="shared" si="74"/>
        <v>1.40597539543058</v>
      </c>
      <c r="BF95">
        <f t="shared" si="75"/>
        <v>1.3988035892323032</v>
      </c>
      <c r="BG95">
        <f t="shared" si="76"/>
        <v>1.8584070796460177</v>
      </c>
      <c r="BH95">
        <f t="shared" si="77"/>
        <v>2.7095238095238097</v>
      </c>
      <c r="BI95">
        <f t="shared" si="78"/>
        <v>1.7627416520210897</v>
      </c>
      <c r="BJ95">
        <f t="shared" si="79"/>
        <v>1.2023928215353938</v>
      </c>
      <c r="BK95">
        <f t="shared" si="92"/>
        <v>0</v>
      </c>
      <c r="BL95">
        <f t="shared" si="92"/>
        <v>0</v>
      </c>
      <c r="BM95">
        <f t="shared" si="93"/>
        <v>1</v>
      </c>
      <c r="BN95">
        <f t="shared" si="94"/>
        <v>1</v>
      </c>
      <c r="BO95">
        <f t="shared" si="80"/>
        <v>1</v>
      </c>
      <c r="BP95">
        <f t="shared" si="81"/>
        <v>1</v>
      </c>
      <c r="BQ95">
        <f t="shared" si="82"/>
        <v>1</v>
      </c>
      <c r="BR95">
        <f t="shared" si="95"/>
        <v>3</v>
      </c>
    </row>
    <row r="96" spans="1:70">
      <c r="A96" s="3" t="s">
        <v>90</v>
      </c>
      <c r="B96" s="3">
        <v>147</v>
      </c>
      <c r="C96" s="3">
        <v>44</v>
      </c>
      <c r="D96" s="3">
        <v>47</v>
      </c>
      <c r="E96" s="4">
        <v>141</v>
      </c>
      <c r="F96" s="3">
        <v>160</v>
      </c>
      <c r="G96" s="3">
        <v>147</v>
      </c>
      <c r="H96" s="3">
        <v>160</v>
      </c>
      <c r="I96" s="3">
        <v>237</v>
      </c>
      <c r="J96" s="3">
        <v>44</v>
      </c>
      <c r="K96" s="3">
        <v>81</v>
      </c>
      <c r="L96" s="3">
        <v>48</v>
      </c>
      <c r="M96" s="3">
        <v>63</v>
      </c>
      <c r="N96">
        <v>185</v>
      </c>
      <c r="O96" s="3">
        <v>271</v>
      </c>
      <c r="P96" s="3">
        <v>187</v>
      </c>
      <c r="Q96" s="3"/>
      <c r="R96">
        <f t="shared" si="83"/>
        <v>1.2408376963350785</v>
      </c>
      <c r="S96">
        <f t="shared" si="51"/>
        <v>0.23036649214659685</v>
      </c>
      <c r="T96">
        <f t="shared" si="51"/>
        <v>0.89010989010989006</v>
      </c>
      <c r="U96">
        <f t="shared" si="52"/>
        <v>0.52747252747252749</v>
      </c>
      <c r="V96">
        <f t="shared" si="52"/>
        <v>0.33510638297872342</v>
      </c>
      <c r="W96">
        <f t="shared" si="53"/>
        <v>0.98404255319148937</v>
      </c>
      <c r="X96">
        <f t="shared" si="53"/>
        <v>0.90033222591362128</v>
      </c>
      <c r="Y96">
        <f t="shared" si="84"/>
        <v>0.62126245847176076</v>
      </c>
      <c r="Z96">
        <f t="shared" si="54"/>
        <v>0.29931972789115646</v>
      </c>
      <c r="AA96">
        <f t="shared" si="55"/>
        <v>0.31972789115646261</v>
      </c>
      <c r="AB96">
        <f t="shared" si="56"/>
        <v>1.0681818181818181</v>
      </c>
      <c r="AC96">
        <f t="shared" si="57"/>
        <v>3.2045454545454546</v>
      </c>
      <c r="AD96">
        <f t="shared" si="58"/>
        <v>3</v>
      </c>
      <c r="AE96">
        <f t="shared" si="58"/>
        <v>1.1347517730496455</v>
      </c>
      <c r="AF96">
        <f t="shared" si="59"/>
        <v>3.4042553191489362</v>
      </c>
      <c r="AG96">
        <f t="shared" si="60"/>
        <v>0.91874999999999996</v>
      </c>
      <c r="AH96">
        <f t="shared" si="61"/>
        <v>1.0425531914893618</v>
      </c>
      <c r="AI96">
        <f t="shared" si="62"/>
        <v>1.4712041884816753</v>
      </c>
      <c r="AJ96">
        <f t="shared" si="63"/>
        <v>1.4175824175824177</v>
      </c>
      <c r="AK96">
        <f t="shared" si="64"/>
        <v>1.3191489361702127</v>
      </c>
      <c r="AL96">
        <f t="shared" si="65"/>
        <v>1.521594684385382</v>
      </c>
      <c r="AM96">
        <f t="shared" si="85"/>
        <v>0.23036649214659685</v>
      </c>
      <c r="AN96">
        <f t="shared" si="86"/>
        <v>1.2408376963350785</v>
      </c>
      <c r="AO96">
        <f t="shared" si="87"/>
        <v>0.52747252747252749</v>
      </c>
      <c r="AP96">
        <f t="shared" si="88"/>
        <v>0.89010989010989006</v>
      </c>
      <c r="AQ96">
        <f t="shared" si="89"/>
        <v>0.98404255319148937</v>
      </c>
      <c r="AR96">
        <f t="shared" si="90"/>
        <v>0.33510638297872342</v>
      </c>
      <c r="AS96">
        <f t="shared" si="66"/>
        <v>0.98404255319148937</v>
      </c>
      <c r="AT96">
        <f t="shared" si="66"/>
        <v>0.90033222591362128</v>
      </c>
      <c r="AU96">
        <f t="shared" si="91"/>
        <v>-5.3621770899257681E-2</v>
      </c>
      <c r="AV96">
        <f t="shared" si="91"/>
        <v>-9.8433481412204982E-2</v>
      </c>
      <c r="AW96">
        <f t="shared" si="91"/>
        <v>0.20244574821516936</v>
      </c>
      <c r="AX96">
        <f t="shared" si="67"/>
        <v>0.10401226680296438</v>
      </c>
      <c r="AY96">
        <f t="shared" si="68"/>
        <v>0.18565400843881857</v>
      </c>
      <c r="AZ96">
        <f t="shared" si="69"/>
        <v>0.59259259259259256</v>
      </c>
      <c r="BA96">
        <f t="shared" si="70"/>
        <v>2.9365079365079363</v>
      </c>
      <c r="BB96">
        <f t="shared" si="71"/>
        <v>0.69003690036900367</v>
      </c>
      <c r="BC96">
        <f t="shared" si="72"/>
        <v>1.48125</v>
      </c>
      <c r="BD96">
        <f t="shared" si="73"/>
        <v>1.8409090909090908</v>
      </c>
      <c r="BE96">
        <f t="shared" si="74"/>
        <v>1.3125</v>
      </c>
      <c r="BF96">
        <f t="shared" si="75"/>
        <v>1.4648648648648648</v>
      </c>
      <c r="BG96">
        <f t="shared" si="76"/>
        <v>0.27500000000000002</v>
      </c>
      <c r="BH96">
        <f t="shared" si="77"/>
        <v>1.0909090909090908</v>
      </c>
      <c r="BI96">
        <f t="shared" si="78"/>
        <v>3.8541666666666665</v>
      </c>
      <c r="BJ96">
        <f t="shared" si="79"/>
        <v>1.0108108108108107</v>
      </c>
      <c r="BK96">
        <f t="shared" si="92"/>
        <v>1</v>
      </c>
      <c r="BL96">
        <f t="shared" si="92"/>
        <v>0</v>
      </c>
      <c r="BM96">
        <f t="shared" si="93"/>
        <v>0</v>
      </c>
      <c r="BN96">
        <f t="shared" si="94"/>
        <v>1</v>
      </c>
      <c r="BO96">
        <f t="shared" si="80"/>
        <v>1</v>
      </c>
      <c r="BP96">
        <f t="shared" si="81"/>
        <v>1</v>
      </c>
      <c r="BQ96">
        <f t="shared" si="82"/>
        <v>0</v>
      </c>
      <c r="BR96">
        <f t="shared" si="95"/>
        <v>2</v>
      </c>
    </row>
    <row r="97" spans="1:70">
      <c r="A97" s="3" t="s">
        <v>91</v>
      </c>
      <c r="B97" s="3">
        <v>76</v>
      </c>
      <c r="C97" s="3">
        <v>80</v>
      </c>
      <c r="D97" s="3">
        <v>144</v>
      </c>
      <c r="E97" s="4">
        <v>141</v>
      </c>
      <c r="F97" s="3">
        <v>79</v>
      </c>
      <c r="G97" s="3">
        <v>78</v>
      </c>
      <c r="H97" s="3">
        <v>82</v>
      </c>
      <c r="I97" s="3">
        <v>93</v>
      </c>
      <c r="J97" s="3">
        <v>70</v>
      </c>
      <c r="K97" s="3">
        <v>112</v>
      </c>
      <c r="L97" s="3">
        <v>222</v>
      </c>
      <c r="M97" s="3">
        <v>276</v>
      </c>
      <c r="N97">
        <v>89</v>
      </c>
      <c r="O97" s="3">
        <v>139</v>
      </c>
      <c r="P97" s="3">
        <v>80</v>
      </c>
      <c r="Q97" s="3"/>
      <c r="R97">
        <f t="shared" si="83"/>
        <v>0.59615384615384615</v>
      </c>
      <c r="S97">
        <f t="shared" si="51"/>
        <v>0.44871794871794873</v>
      </c>
      <c r="T97">
        <f t="shared" si="51"/>
        <v>0.5</v>
      </c>
      <c r="U97">
        <f t="shared" si="52"/>
        <v>0.9910714285714286</v>
      </c>
      <c r="V97">
        <f t="shared" si="52"/>
        <v>0.96842105263157896</v>
      </c>
      <c r="W97">
        <f t="shared" si="53"/>
        <v>0.31228070175438599</v>
      </c>
      <c r="X97">
        <f t="shared" si="53"/>
        <v>0.63181818181818183</v>
      </c>
      <c r="Y97">
        <f t="shared" si="84"/>
        <v>0.36363636363636365</v>
      </c>
      <c r="Z97">
        <f t="shared" si="54"/>
        <v>1.0526315789473684</v>
      </c>
      <c r="AA97">
        <f t="shared" si="55"/>
        <v>1.8947368421052631</v>
      </c>
      <c r="AB97">
        <f t="shared" si="56"/>
        <v>1.8</v>
      </c>
      <c r="AC97">
        <f t="shared" si="57"/>
        <v>1.7625</v>
      </c>
      <c r="AD97">
        <f t="shared" si="58"/>
        <v>0.97916666666666663</v>
      </c>
      <c r="AE97">
        <f t="shared" si="58"/>
        <v>0.56028368794326244</v>
      </c>
      <c r="AF97">
        <f t="shared" si="59"/>
        <v>0.54861111111111116</v>
      </c>
      <c r="AG97">
        <f t="shared" si="60"/>
        <v>0.98734177215189878</v>
      </c>
      <c r="AH97">
        <f t="shared" si="61"/>
        <v>0.55319148936170215</v>
      </c>
      <c r="AI97">
        <f t="shared" si="62"/>
        <v>1.0448717948717949</v>
      </c>
      <c r="AJ97">
        <f t="shared" si="63"/>
        <v>1.4910714285714286</v>
      </c>
      <c r="AK97">
        <f t="shared" si="64"/>
        <v>1.2807017543859649</v>
      </c>
      <c r="AL97">
        <f t="shared" si="65"/>
        <v>0.99545454545454548</v>
      </c>
      <c r="AM97">
        <f t="shared" si="85"/>
        <v>0.44871794871794873</v>
      </c>
      <c r="AN97">
        <f t="shared" si="86"/>
        <v>0.59615384615384615</v>
      </c>
      <c r="AO97">
        <f t="shared" si="87"/>
        <v>0.9910714285714286</v>
      </c>
      <c r="AP97">
        <f t="shared" si="88"/>
        <v>0.5</v>
      </c>
      <c r="AQ97">
        <f t="shared" si="89"/>
        <v>0.31228070175438599</v>
      </c>
      <c r="AR97">
        <f t="shared" si="90"/>
        <v>0.96842105263157896</v>
      </c>
      <c r="AS97">
        <f t="shared" si="66"/>
        <v>0.31228070175438599</v>
      </c>
      <c r="AT97">
        <f t="shared" si="66"/>
        <v>0.63181818181818183</v>
      </c>
      <c r="AU97">
        <f t="shared" si="91"/>
        <v>0.44619963369963367</v>
      </c>
      <c r="AV97">
        <f t="shared" si="91"/>
        <v>-0.21036967418546371</v>
      </c>
      <c r="AW97">
        <f t="shared" si="91"/>
        <v>-0.28524720893141942</v>
      </c>
      <c r="AX97">
        <f t="shared" si="67"/>
        <v>-0.49561688311688312</v>
      </c>
      <c r="AY97">
        <f t="shared" si="68"/>
        <v>0.75268817204301075</v>
      </c>
      <c r="AZ97">
        <f t="shared" si="69"/>
        <v>1.9821428571428572</v>
      </c>
      <c r="BA97">
        <f t="shared" si="70"/>
        <v>0.32246376811594202</v>
      </c>
      <c r="BB97">
        <f t="shared" si="71"/>
        <v>0.57553956834532372</v>
      </c>
      <c r="BC97">
        <f t="shared" si="72"/>
        <v>1.1341463414634145</v>
      </c>
      <c r="BD97">
        <f t="shared" si="73"/>
        <v>1.6</v>
      </c>
      <c r="BE97">
        <f t="shared" si="74"/>
        <v>1.2432432432432432</v>
      </c>
      <c r="BF97">
        <f t="shared" si="75"/>
        <v>1.5617977528089888</v>
      </c>
      <c r="BG97">
        <f t="shared" si="76"/>
        <v>0.85365853658536583</v>
      </c>
      <c r="BH97">
        <f t="shared" si="77"/>
        <v>3.1714285714285713</v>
      </c>
      <c r="BI97">
        <f t="shared" si="78"/>
        <v>0.40090090090090091</v>
      </c>
      <c r="BJ97">
        <f t="shared" si="79"/>
        <v>0.898876404494382</v>
      </c>
      <c r="BK97">
        <f t="shared" si="92"/>
        <v>0</v>
      </c>
      <c r="BL97">
        <f t="shared" si="92"/>
        <v>0</v>
      </c>
      <c r="BM97">
        <f t="shared" si="93"/>
        <v>0</v>
      </c>
      <c r="BN97">
        <f t="shared" si="94"/>
        <v>0</v>
      </c>
      <c r="BO97">
        <f t="shared" si="80"/>
        <v>0</v>
      </c>
      <c r="BP97">
        <f t="shared" si="81"/>
        <v>0</v>
      </c>
      <c r="BQ97">
        <f t="shared" si="82"/>
        <v>0</v>
      </c>
      <c r="BR97">
        <f t="shared" si="95"/>
        <v>0</v>
      </c>
    </row>
    <row r="98" spans="1:70">
      <c r="A98" s="3" t="s">
        <v>92</v>
      </c>
      <c r="B98" s="3">
        <v>115</v>
      </c>
      <c r="C98" s="3">
        <v>130</v>
      </c>
      <c r="D98" s="3">
        <v>136</v>
      </c>
      <c r="E98" s="4">
        <v>156</v>
      </c>
      <c r="F98" s="3">
        <v>155</v>
      </c>
      <c r="G98" s="3">
        <v>130</v>
      </c>
      <c r="H98" s="3">
        <v>122</v>
      </c>
      <c r="I98" s="3">
        <v>133</v>
      </c>
      <c r="J98" s="3">
        <v>173</v>
      </c>
      <c r="K98" s="3">
        <v>150</v>
      </c>
      <c r="L98" s="3">
        <v>157</v>
      </c>
      <c r="M98" s="3">
        <v>234</v>
      </c>
      <c r="N98">
        <v>217</v>
      </c>
      <c r="O98" s="3">
        <v>300</v>
      </c>
      <c r="P98" s="3">
        <v>228</v>
      </c>
      <c r="Q98" s="3"/>
      <c r="R98">
        <f t="shared" si="83"/>
        <v>0.54285714285714282</v>
      </c>
      <c r="S98">
        <f t="shared" si="51"/>
        <v>0.70612244897959187</v>
      </c>
      <c r="T98">
        <f t="shared" si="51"/>
        <v>0.56390977443609025</v>
      </c>
      <c r="U98">
        <f t="shared" si="52"/>
        <v>0.59022556390977443</v>
      </c>
      <c r="V98">
        <f t="shared" si="52"/>
        <v>0.80136986301369861</v>
      </c>
      <c r="W98">
        <f t="shared" si="53"/>
        <v>0.74315068493150682</v>
      </c>
      <c r="X98">
        <f t="shared" si="53"/>
        <v>0.96463022508038587</v>
      </c>
      <c r="Y98">
        <f t="shared" si="84"/>
        <v>0.73311897106109325</v>
      </c>
      <c r="Z98">
        <f t="shared" si="54"/>
        <v>1.1304347826086956</v>
      </c>
      <c r="AA98">
        <f t="shared" si="55"/>
        <v>1.182608695652174</v>
      </c>
      <c r="AB98">
        <f t="shared" si="56"/>
        <v>1.0461538461538462</v>
      </c>
      <c r="AC98">
        <f t="shared" si="57"/>
        <v>1.2</v>
      </c>
      <c r="AD98">
        <f t="shared" si="58"/>
        <v>1.1470588235294117</v>
      </c>
      <c r="AE98">
        <f t="shared" si="58"/>
        <v>0.99358974358974361</v>
      </c>
      <c r="AF98">
        <f t="shared" si="59"/>
        <v>1.1397058823529411</v>
      </c>
      <c r="AG98">
        <f t="shared" si="60"/>
        <v>0.83870967741935487</v>
      </c>
      <c r="AH98">
        <f t="shared" si="61"/>
        <v>0.83333333333333337</v>
      </c>
      <c r="AI98">
        <f t="shared" si="62"/>
        <v>1.2489795918367348</v>
      </c>
      <c r="AJ98">
        <f t="shared" si="63"/>
        <v>1.1541353383458646</v>
      </c>
      <c r="AK98">
        <f t="shared" si="64"/>
        <v>1.5445205479452055</v>
      </c>
      <c r="AL98">
        <f t="shared" si="65"/>
        <v>1.697749196141479</v>
      </c>
      <c r="AM98">
        <f t="shared" si="85"/>
        <v>0.70612244897959187</v>
      </c>
      <c r="AN98">
        <f t="shared" si="86"/>
        <v>0.54285714285714282</v>
      </c>
      <c r="AO98">
        <f t="shared" si="87"/>
        <v>0.59022556390977443</v>
      </c>
      <c r="AP98">
        <f t="shared" si="88"/>
        <v>0.56390977443609025</v>
      </c>
      <c r="AQ98">
        <f t="shared" si="89"/>
        <v>0.74315068493150682</v>
      </c>
      <c r="AR98">
        <f t="shared" si="90"/>
        <v>0.80136986301369861</v>
      </c>
      <c r="AS98">
        <f t="shared" si="66"/>
        <v>0.74315068493150682</v>
      </c>
      <c r="AT98">
        <f t="shared" si="66"/>
        <v>0.96463022508038587</v>
      </c>
      <c r="AU98">
        <f t="shared" si="91"/>
        <v>-9.4844253490870223E-2</v>
      </c>
      <c r="AV98">
        <f t="shared" si="91"/>
        <v>0.39038520959934098</v>
      </c>
      <c r="AW98">
        <f t="shared" si="91"/>
        <v>0.15322864819627346</v>
      </c>
      <c r="AX98">
        <f t="shared" si="67"/>
        <v>0.54361385779561444</v>
      </c>
      <c r="AY98">
        <f t="shared" si="68"/>
        <v>1.3007518796992481</v>
      </c>
      <c r="AZ98">
        <f t="shared" si="69"/>
        <v>1.0466666666666666</v>
      </c>
      <c r="BA98">
        <f t="shared" si="70"/>
        <v>0.92735042735042739</v>
      </c>
      <c r="BB98">
        <f t="shared" si="71"/>
        <v>0.76</v>
      </c>
      <c r="BC98">
        <f t="shared" si="72"/>
        <v>1.0901639344262295</v>
      </c>
      <c r="BD98">
        <f t="shared" si="73"/>
        <v>0.86705202312138729</v>
      </c>
      <c r="BE98">
        <f t="shared" si="74"/>
        <v>1.4904458598726114</v>
      </c>
      <c r="BF98">
        <f t="shared" si="75"/>
        <v>1.3824884792626728</v>
      </c>
      <c r="BG98">
        <f t="shared" si="76"/>
        <v>1.4180327868852458</v>
      </c>
      <c r="BH98">
        <f t="shared" si="77"/>
        <v>0.90751445086705207</v>
      </c>
      <c r="BI98">
        <f t="shared" si="78"/>
        <v>1.3821656050955413</v>
      </c>
      <c r="BJ98">
        <f t="shared" si="79"/>
        <v>1.0506912442396312</v>
      </c>
      <c r="BK98">
        <f t="shared" si="92"/>
        <v>0</v>
      </c>
      <c r="BL98">
        <f t="shared" si="92"/>
        <v>0</v>
      </c>
      <c r="BM98">
        <f t="shared" si="93"/>
        <v>0</v>
      </c>
      <c r="BN98">
        <f t="shared" si="94"/>
        <v>0</v>
      </c>
      <c r="BO98">
        <f t="shared" si="80"/>
        <v>1</v>
      </c>
      <c r="BP98">
        <f t="shared" si="81"/>
        <v>0</v>
      </c>
      <c r="BQ98">
        <f t="shared" si="82"/>
        <v>0</v>
      </c>
      <c r="BR98">
        <f t="shared" si="95"/>
        <v>1</v>
      </c>
    </row>
    <row r="99" spans="1:70">
      <c r="A99" s="3" t="s">
        <v>93</v>
      </c>
      <c r="B99" s="3">
        <v>226</v>
      </c>
      <c r="C99" s="3">
        <v>214</v>
      </c>
      <c r="D99" s="3">
        <v>192</v>
      </c>
      <c r="E99" s="4">
        <v>182</v>
      </c>
      <c r="F99" s="3">
        <v>199</v>
      </c>
      <c r="G99" s="3">
        <v>220</v>
      </c>
      <c r="H99" s="3">
        <v>295</v>
      </c>
      <c r="I99" s="3">
        <v>281</v>
      </c>
      <c r="J99" s="3">
        <v>184</v>
      </c>
      <c r="K99" s="3">
        <v>306</v>
      </c>
      <c r="L99" s="3">
        <v>175</v>
      </c>
      <c r="M99" s="3">
        <v>271</v>
      </c>
      <c r="N99">
        <v>217</v>
      </c>
      <c r="O99" s="3">
        <v>316</v>
      </c>
      <c r="P99" s="3">
        <v>256</v>
      </c>
      <c r="Q99" s="3"/>
      <c r="R99">
        <f t="shared" si="83"/>
        <v>0.63863636363636367</v>
      </c>
      <c r="S99">
        <f t="shared" si="51"/>
        <v>0.41818181818181815</v>
      </c>
      <c r="T99">
        <f t="shared" si="51"/>
        <v>0.75369458128078815</v>
      </c>
      <c r="U99">
        <f t="shared" si="52"/>
        <v>0.43103448275862066</v>
      </c>
      <c r="V99">
        <f t="shared" si="52"/>
        <v>0.72459893048128343</v>
      </c>
      <c r="W99">
        <f t="shared" si="53"/>
        <v>0.5802139037433155</v>
      </c>
      <c r="X99">
        <f t="shared" si="53"/>
        <v>0.82939632545931763</v>
      </c>
      <c r="Y99">
        <f t="shared" si="84"/>
        <v>0.67191601049868765</v>
      </c>
      <c r="Z99">
        <f t="shared" si="54"/>
        <v>0.94690265486725667</v>
      </c>
      <c r="AA99">
        <f t="shared" si="55"/>
        <v>0.84955752212389379</v>
      </c>
      <c r="AB99">
        <f t="shared" si="56"/>
        <v>0.89719626168224298</v>
      </c>
      <c r="AC99">
        <f t="shared" si="57"/>
        <v>0.85046728971962615</v>
      </c>
      <c r="AD99">
        <f t="shared" si="58"/>
        <v>0.94791666666666663</v>
      </c>
      <c r="AE99">
        <f t="shared" si="58"/>
        <v>1.0934065934065933</v>
      </c>
      <c r="AF99">
        <f t="shared" si="59"/>
        <v>1.0364583333333333</v>
      </c>
      <c r="AG99">
        <f t="shared" si="60"/>
        <v>1.1055276381909547</v>
      </c>
      <c r="AH99">
        <f t="shared" si="61"/>
        <v>1.2087912087912087</v>
      </c>
      <c r="AI99">
        <f t="shared" si="62"/>
        <v>1.0568181818181819</v>
      </c>
      <c r="AJ99">
        <f t="shared" si="63"/>
        <v>1.1847290640394088</v>
      </c>
      <c r="AK99">
        <f t="shared" si="64"/>
        <v>1.304812834224599</v>
      </c>
      <c r="AL99">
        <f t="shared" si="65"/>
        <v>1.5013123359580052</v>
      </c>
      <c r="AM99">
        <f t="shared" si="85"/>
        <v>0.41818181818181815</v>
      </c>
      <c r="AN99">
        <f t="shared" si="86"/>
        <v>0.63863636363636367</v>
      </c>
      <c r="AO99">
        <f t="shared" si="87"/>
        <v>0.43103448275862066</v>
      </c>
      <c r="AP99">
        <f t="shared" si="88"/>
        <v>0.75369458128078815</v>
      </c>
      <c r="AQ99">
        <f t="shared" si="89"/>
        <v>0.5802139037433155</v>
      </c>
      <c r="AR99">
        <f t="shared" si="90"/>
        <v>0.72459893048128343</v>
      </c>
      <c r="AS99">
        <f t="shared" si="66"/>
        <v>0.5802139037433155</v>
      </c>
      <c r="AT99">
        <f t="shared" si="66"/>
        <v>0.82939632545931763</v>
      </c>
      <c r="AU99">
        <f t="shared" si="91"/>
        <v>0.12791088222122693</v>
      </c>
      <c r="AV99">
        <f t="shared" si="91"/>
        <v>0.12008377018519023</v>
      </c>
      <c r="AW99">
        <f t="shared" si="91"/>
        <v>0.19649950173340613</v>
      </c>
      <c r="AX99">
        <f t="shared" si="67"/>
        <v>0.31658327191859637</v>
      </c>
      <c r="AY99">
        <f t="shared" si="68"/>
        <v>0.65480427046263345</v>
      </c>
      <c r="AZ99">
        <f t="shared" si="69"/>
        <v>0.57189542483660127</v>
      </c>
      <c r="BA99">
        <f t="shared" si="70"/>
        <v>0.80073800738007384</v>
      </c>
      <c r="BB99">
        <f t="shared" si="71"/>
        <v>0.810126582278481</v>
      </c>
      <c r="BC99">
        <f t="shared" si="72"/>
        <v>0.9525423728813559</v>
      </c>
      <c r="BD99">
        <f t="shared" si="73"/>
        <v>1.6630434782608696</v>
      </c>
      <c r="BE99">
        <f t="shared" si="74"/>
        <v>1.5485714285714285</v>
      </c>
      <c r="BF99">
        <f t="shared" si="75"/>
        <v>1.4562211981566819</v>
      </c>
      <c r="BG99">
        <f t="shared" si="76"/>
        <v>0.62372881355932208</v>
      </c>
      <c r="BH99">
        <f t="shared" si="77"/>
        <v>0.95108695652173914</v>
      </c>
      <c r="BI99">
        <f t="shared" si="78"/>
        <v>1.24</v>
      </c>
      <c r="BJ99">
        <f t="shared" si="79"/>
        <v>1.1797235023041475</v>
      </c>
      <c r="BK99">
        <f t="shared" si="92"/>
        <v>0</v>
      </c>
      <c r="BL99">
        <f t="shared" si="92"/>
        <v>0</v>
      </c>
      <c r="BM99">
        <f t="shared" si="93"/>
        <v>0</v>
      </c>
      <c r="BN99">
        <f t="shared" si="94"/>
        <v>0</v>
      </c>
      <c r="BO99">
        <f t="shared" si="80"/>
        <v>0</v>
      </c>
      <c r="BP99">
        <f t="shared" si="81"/>
        <v>0</v>
      </c>
      <c r="BQ99">
        <f t="shared" si="82"/>
        <v>1</v>
      </c>
      <c r="BR99">
        <f t="shared" si="95"/>
        <v>1</v>
      </c>
    </row>
    <row r="100" spans="1:70">
      <c r="A100" s="3" t="s">
        <v>103</v>
      </c>
      <c r="B100" s="3">
        <v>277</v>
      </c>
      <c r="C100" s="3">
        <v>259</v>
      </c>
      <c r="D100" s="3">
        <v>244</v>
      </c>
      <c r="E100" s="4">
        <v>192</v>
      </c>
      <c r="F100" s="3">
        <v>178</v>
      </c>
      <c r="G100" s="3">
        <v>188</v>
      </c>
      <c r="H100" s="3">
        <v>563</v>
      </c>
      <c r="I100" s="3">
        <v>798</v>
      </c>
      <c r="J100" s="3">
        <v>574</v>
      </c>
      <c r="K100" s="3">
        <v>712</v>
      </c>
      <c r="L100" s="3">
        <v>499</v>
      </c>
      <c r="M100" s="3">
        <v>714</v>
      </c>
      <c r="N100">
        <v>499</v>
      </c>
      <c r="O100" s="3">
        <v>632</v>
      </c>
      <c r="P100" s="3">
        <v>399</v>
      </c>
      <c r="Q100" s="3"/>
      <c r="R100">
        <f t="shared" si="83"/>
        <v>1.4888059701492538</v>
      </c>
      <c r="S100">
        <f t="shared" si="51"/>
        <v>1.0708955223880596</v>
      </c>
      <c r="T100">
        <f t="shared" si="51"/>
        <v>1.4155069582504971</v>
      </c>
      <c r="U100">
        <f t="shared" si="52"/>
        <v>0.99204771371769385</v>
      </c>
      <c r="V100">
        <f t="shared" si="52"/>
        <v>1.6376146788990826</v>
      </c>
      <c r="W100">
        <f t="shared" si="53"/>
        <v>1.1444954128440368</v>
      </c>
      <c r="X100">
        <f t="shared" si="53"/>
        <v>1.7081081081081082</v>
      </c>
      <c r="Y100">
        <f t="shared" si="84"/>
        <v>1.0783783783783785</v>
      </c>
      <c r="Z100">
        <f t="shared" si="54"/>
        <v>0.93501805054151621</v>
      </c>
      <c r="AA100">
        <f t="shared" si="55"/>
        <v>0.88086642599277976</v>
      </c>
      <c r="AB100">
        <f t="shared" si="56"/>
        <v>0.94208494208494209</v>
      </c>
      <c r="AC100">
        <f t="shared" si="57"/>
        <v>0.74131274131274127</v>
      </c>
      <c r="AD100">
        <f t="shared" si="58"/>
        <v>0.78688524590163933</v>
      </c>
      <c r="AE100">
        <f t="shared" si="58"/>
        <v>0.92708333333333337</v>
      </c>
      <c r="AF100">
        <f t="shared" si="59"/>
        <v>0.72950819672131151</v>
      </c>
      <c r="AG100">
        <f t="shared" si="60"/>
        <v>1.0561797752808988</v>
      </c>
      <c r="AH100">
        <f t="shared" si="61"/>
        <v>0.97916666666666663</v>
      </c>
      <c r="AI100">
        <f t="shared" si="62"/>
        <v>2.5597014925373136</v>
      </c>
      <c r="AJ100">
        <f t="shared" si="63"/>
        <v>2.4075546719681911</v>
      </c>
      <c r="AK100">
        <f t="shared" si="64"/>
        <v>2.7821100917431192</v>
      </c>
      <c r="AL100">
        <f t="shared" si="65"/>
        <v>2.7864864864864867</v>
      </c>
      <c r="AM100">
        <f t="shared" si="85"/>
        <v>1.0708955223880596</v>
      </c>
      <c r="AN100">
        <f t="shared" si="86"/>
        <v>1.4888059701492538</v>
      </c>
      <c r="AO100">
        <f t="shared" si="87"/>
        <v>0.99204771371769385</v>
      </c>
      <c r="AP100">
        <f t="shared" si="88"/>
        <v>1.4155069582504971</v>
      </c>
      <c r="AQ100">
        <f t="shared" si="89"/>
        <v>1.1444954128440368</v>
      </c>
      <c r="AR100">
        <f t="shared" si="90"/>
        <v>1.6376146788990826</v>
      </c>
      <c r="AS100">
        <f t="shared" si="66"/>
        <v>1.1444954128440368</v>
      </c>
      <c r="AT100">
        <f t="shared" si="66"/>
        <v>1.7081081081081082</v>
      </c>
      <c r="AU100">
        <f t="shared" si="91"/>
        <v>-0.15214682056912254</v>
      </c>
      <c r="AV100">
        <f t="shared" si="91"/>
        <v>0.37455541977492812</v>
      </c>
      <c r="AW100">
        <f t="shared" si="91"/>
        <v>4.3763947433674844E-3</v>
      </c>
      <c r="AX100">
        <f t="shared" si="67"/>
        <v>0.37893181451829561</v>
      </c>
      <c r="AY100">
        <f t="shared" si="68"/>
        <v>0.7192982456140351</v>
      </c>
      <c r="AZ100">
        <f t="shared" si="69"/>
        <v>0.7008426966292135</v>
      </c>
      <c r="BA100">
        <f t="shared" si="70"/>
        <v>0.69887955182072825</v>
      </c>
      <c r="BB100">
        <f t="shared" si="71"/>
        <v>0.63132911392405067</v>
      </c>
      <c r="BC100">
        <f t="shared" si="72"/>
        <v>1.4174067495559504</v>
      </c>
      <c r="BD100">
        <f t="shared" si="73"/>
        <v>1.240418118466899</v>
      </c>
      <c r="BE100">
        <f t="shared" si="74"/>
        <v>1.4308617234468939</v>
      </c>
      <c r="BF100">
        <f t="shared" si="75"/>
        <v>1.2665330661322645</v>
      </c>
      <c r="BG100">
        <f t="shared" si="76"/>
        <v>1.0195381882770871</v>
      </c>
      <c r="BH100">
        <f t="shared" si="77"/>
        <v>0.86933797909407662</v>
      </c>
      <c r="BI100">
        <f t="shared" si="78"/>
        <v>1</v>
      </c>
      <c r="BJ100">
        <f t="shared" si="79"/>
        <v>0.79959919839679361</v>
      </c>
      <c r="BK100">
        <f t="shared" si="92"/>
        <v>0</v>
      </c>
      <c r="BL100">
        <f t="shared" si="92"/>
        <v>0</v>
      </c>
      <c r="BM100">
        <f t="shared" si="93"/>
        <v>0</v>
      </c>
      <c r="BN100">
        <f t="shared" si="94"/>
        <v>0</v>
      </c>
      <c r="BO100">
        <f t="shared" si="80"/>
        <v>0</v>
      </c>
      <c r="BP100">
        <f t="shared" si="81"/>
        <v>0</v>
      </c>
      <c r="BQ100">
        <f t="shared" si="82"/>
        <v>0</v>
      </c>
      <c r="BR100">
        <f t="shared" si="95"/>
        <v>0</v>
      </c>
    </row>
    <row r="101" spans="1:70">
      <c r="A101" s="3" t="s">
        <v>119</v>
      </c>
      <c r="B101" s="3">
        <v>349</v>
      </c>
      <c r="C101" s="3">
        <v>355</v>
      </c>
      <c r="D101" s="3">
        <v>339</v>
      </c>
      <c r="E101" s="4">
        <v>365</v>
      </c>
      <c r="F101" s="3">
        <v>333</v>
      </c>
      <c r="G101" s="3">
        <v>344</v>
      </c>
      <c r="H101" s="3">
        <v>765</v>
      </c>
      <c r="I101" s="3">
        <v>884</v>
      </c>
      <c r="J101" s="3">
        <v>706</v>
      </c>
      <c r="K101" s="3">
        <v>806</v>
      </c>
      <c r="L101" s="3">
        <v>809</v>
      </c>
      <c r="M101" s="3">
        <v>914</v>
      </c>
      <c r="N101">
        <v>848</v>
      </c>
      <c r="O101" s="3">
        <v>903</v>
      </c>
      <c r="P101" s="3">
        <v>717</v>
      </c>
      <c r="Q101" s="3"/>
      <c r="R101">
        <f t="shared" si="83"/>
        <v>1.2556818181818181</v>
      </c>
      <c r="S101">
        <f t="shared" si="51"/>
        <v>1.0028409090909092</v>
      </c>
      <c r="T101">
        <f t="shared" si="51"/>
        <v>1.1613832853025936</v>
      </c>
      <c r="U101">
        <f t="shared" si="52"/>
        <v>1.1657060518731988</v>
      </c>
      <c r="V101">
        <f t="shared" si="52"/>
        <v>1.2982954545454546</v>
      </c>
      <c r="W101">
        <f t="shared" si="53"/>
        <v>1.2045454545454546</v>
      </c>
      <c r="X101">
        <f t="shared" si="53"/>
        <v>1.2936962750716332</v>
      </c>
      <c r="Y101">
        <f t="shared" si="84"/>
        <v>1.0272206303724929</v>
      </c>
      <c r="Z101">
        <f t="shared" si="54"/>
        <v>1.0171919770773639</v>
      </c>
      <c r="AA101">
        <f t="shared" si="55"/>
        <v>0.97134670487106012</v>
      </c>
      <c r="AB101">
        <f t="shared" si="56"/>
        <v>0.95492957746478868</v>
      </c>
      <c r="AC101">
        <f t="shared" si="57"/>
        <v>1.028169014084507</v>
      </c>
      <c r="AD101">
        <f t="shared" si="58"/>
        <v>1.0766961651917404</v>
      </c>
      <c r="AE101">
        <f t="shared" si="58"/>
        <v>0.9123287671232877</v>
      </c>
      <c r="AF101">
        <f t="shared" si="59"/>
        <v>0.98230088495575218</v>
      </c>
      <c r="AG101">
        <f t="shared" si="60"/>
        <v>1.0330330330330331</v>
      </c>
      <c r="AH101">
        <f t="shared" si="61"/>
        <v>0.94246575342465755</v>
      </c>
      <c r="AI101">
        <f t="shared" si="62"/>
        <v>2.2585227272727271</v>
      </c>
      <c r="AJ101">
        <f t="shared" si="63"/>
        <v>2.3270893371757926</v>
      </c>
      <c r="AK101">
        <f t="shared" si="64"/>
        <v>2.5028409090909092</v>
      </c>
      <c r="AL101">
        <f t="shared" si="65"/>
        <v>2.3209169054441259</v>
      </c>
      <c r="AM101">
        <f t="shared" si="85"/>
        <v>1.0028409090909092</v>
      </c>
      <c r="AN101">
        <f t="shared" si="86"/>
        <v>1.2556818181818181</v>
      </c>
      <c r="AO101">
        <f t="shared" si="87"/>
        <v>1.1657060518731988</v>
      </c>
      <c r="AP101">
        <f t="shared" si="88"/>
        <v>1.1613832853025936</v>
      </c>
      <c r="AQ101">
        <f t="shared" si="89"/>
        <v>1.2045454545454546</v>
      </c>
      <c r="AR101">
        <f t="shared" si="90"/>
        <v>1.2982954545454546</v>
      </c>
      <c r="AS101">
        <f t="shared" si="66"/>
        <v>1.2045454545454546</v>
      </c>
      <c r="AT101">
        <f t="shared" si="66"/>
        <v>1.2936962750716332</v>
      </c>
      <c r="AU101">
        <f t="shared" si="91"/>
        <v>6.8566609903065512E-2</v>
      </c>
      <c r="AV101">
        <f t="shared" si="91"/>
        <v>0.17575157191511659</v>
      </c>
      <c r="AW101">
        <f t="shared" si="91"/>
        <v>-0.18192400364678329</v>
      </c>
      <c r="AX101">
        <f t="shared" si="67"/>
        <v>-6.1724317316667054E-3</v>
      </c>
      <c r="AY101">
        <f t="shared" si="68"/>
        <v>0.79864253393665163</v>
      </c>
      <c r="AZ101">
        <f t="shared" si="69"/>
        <v>1.0037220843672456</v>
      </c>
      <c r="BA101">
        <f t="shared" si="70"/>
        <v>0.92778993435448576</v>
      </c>
      <c r="BB101">
        <f t="shared" si="71"/>
        <v>0.79401993355481726</v>
      </c>
      <c r="BC101">
        <f t="shared" si="72"/>
        <v>1.1555555555555554</v>
      </c>
      <c r="BD101">
        <f t="shared" si="73"/>
        <v>1.141643059490085</v>
      </c>
      <c r="BE101">
        <f t="shared" si="74"/>
        <v>1.1297898640296662</v>
      </c>
      <c r="BF101">
        <f t="shared" si="75"/>
        <v>1.0648584905660377</v>
      </c>
      <c r="BG101">
        <f t="shared" si="76"/>
        <v>0.9228758169934641</v>
      </c>
      <c r="BH101">
        <f t="shared" si="77"/>
        <v>1.1458923512747876</v>
      </c>
      <c r="BI101">
        <f t="shared" si="78"/>
        <v>1.0482076637824476</v>
      </c>
      <c r="BJ101">
        <f t="shared" si="79"/>
        <v>0.84551886792452835</v>
      </c>
      <c r="BK101">
        <f t="shared" si="92"/>
        <v>0</v>
      </c>
      <c r="BL101">
        <f t="shared" si="92"/>
        <v>0</v>
      </c>
      <c r="BM101">
        <f t="shared" si="93"/>
        <v>0</v>
      </c>
      <c r="BN101">
        <f t="shared" si="94"/>
        <v>0</v>
      </c>
      <c r="BO101">
        <f t="shared" si="80"/>
        <v>0</v>
      </c>
      <c r="BP101">
        <f t="shared" si="81"/>
        <v>0</v>
      </c>
      <c r="BQ101">
        <f t="shared" si="82"/>
        <v>0</v>
      </c>
      <c r="BR101">
        <f t="shared" si="95"/>
        <v>0</v>
      </c>
    </row>
    <row r="102" spans="1:70">
      <c r="B102">
        <f t="shared" ref="B102:C102" si="96">AVERAGE(B2:B101)</f>
        <v>792.92</v>
      </c>
      <c r="C102">
        <f t="shared" si="96"/>
        <v>854.08</v>
      </c>
      <c r="D102">
        <f>AVERAGE(D2:D101)</f>
        <v>890.83</v>
      </c>
      <c r="E102">
        <f>AVERAGE(E2:E101)</f>
        <v>980.99</v>
      </c>
      <c r="F102">
        <f>AVERAGE(F2:F101)</f>
        <v>991.29</v>
      </c>
      <c r="G102">
        <f>AVERAGE(G2:G101)</f>
        <v>1006.9</v>
      </c>
      <c r="R102">
        <f>AVERAGE(R2:R101)</f>
        <v>1.4840105436267419</v>
      </c>
      <c r="S102">
        <f t="shared" ref="S102:Y102" si="97">AVERAGE(S2:S101)</f>
        <v>1.2303070561092435</v>
      </c>
      <c r="T102">
        <f t="shared" si="97"/>
        <v>1.4968665442007967</v>
      </c>
      <c r="U102">
        <f t="shared" si="97"/>
        <v>1.3644680948659795</v>
      </c>
      <c r="V102">
        <f t="shared" si="97"/>
        <v>1.6311669666461748</v>
      </c>
      <c r="W102">
        <f t="shared" si="97"/>
        <v>1.4790655198785259</v>
      </c>
      <c r="X102">
        <f t="shared" si="97"/>
        <v>1.7313738794978633</v>
      </c>
      <c r="Y102">
        <f t="shared" si="97"/>
        <v>1.5219390175663319</v>
      </c>
      <c r="Z102">
        <f t="shared" ref="Z102:AG102" si="98">MAX(Z2:Z101)</f>
        <v>2.7245508982035926</v>
      </c>
      <c r="AA102">
        <f t="shared" si="98"/>
        <v>4.2125000000000004</v>
      </c>
      <c r="AB102">
        <f t="shared" si="98"/>
        <v>8.8310679611650489</v>
      </c>
      <c r="AC102">
        <f t="shared" si="98"/>
        <v>30.710526315789473</v>
      </c>
      <c r="AD102">
        <f t="shared" si="98"/>
        <v>25.369565217391305</v>
      </c>
      <c r="AE102">
        <f t="shared" si="98"/>
        <v>1.9866666666666666</v>
      </c>
      <c r="AF102">
        <f t="shared" si="98"/>
        <v>7.0883977900552484</v>
      </c>
      <c r="AG102">
        <f t="shared" si="98"/>
        <v>2.1927570093457942</v>
      </c>
      <c r="AH102">
        <f>MAX(AH2:AH101)</f>
        <v>2.8088235294117645</v>
      </c>
      <c r="AI102">
        <f>AVERAGE(AI2:AI101)</f>
        <v>2.7143175997359861</v>
      </c>
      <c r="AJ102">
        <f t="shared" ref="AJ102:AX102" si="99">AVERAGE(AJ2:AJ101)</f>
        <v>2.8613346390667749</v>
      </c>
      <c r="AK102">
        <f t="shared" si="99"/>
        <v>3.1102324865247</v>
      </c>
      <c r="AL102">
        <f t="shared" si="99"/>
        <v>3.2533128970641951</v>
      </c>
      <c r="AM102">
        <f t="shared" si="99"/>
        <v>1.2303070561092435</v>
      </c>
      <c r="AN102">
        <f t="shared" si="99"/>
        <v>1.4840105436267419</v>
      </c>
      <c r="AO102">
        <f t="shared" si="99"/>
        <v>1.3644680948659795</v>
      </c>
      <c r="AP102">
        <f t="shared" si="99"/>
        <v>1.4968665442007967</v>
      </c>
      <c r="AQ102">
        <f t="shared" si="99"/>
        <v>1.4790655198785259</v>
      </c>
      <c r="AR102">
        <f t="shared" si="99"/>
        <v>1.6311669666461748</v>
      </c>
      <c r="AS102">
        <f t="shared" si="99"/>
        <v>1.4790655198785259</v>
      </c>
      <c r="AT102">
        <f t="shared" si="99"/>
        <v>1.7313738794978633</v>
      </c>
      <c r="AU102">
        <f t="shared" si="99"/>
        <v>0.1470170393307898</v>
      </c>
      <c r="AV102">
        <f t="shared" si="99"/>
        <v>0.24889784745792431</v>
      </c>
      <c r="AW102">
        <f t="shared" si="99"/>
        <v>0.14308041053949461</v>
      </c>
      <c r="AX102">
        <f t="shared" si="99"/>
        <v>0.39197825799741876</v>
      </c>
      <c r="BB102">
        <f>MAX(BB2:BB101)</f>
        <v>2.0079557246627466</v>
      </c>
      <c r="BF102">
        <f>MAX(BF2:BF101)</f>
        <v>9.7288135593220346</v>
      </c>
      <c r="BJ102">
        <f>MAX(BJ2:BJ101)</f>
        <v>12.68361581920904</v>
      </c>
      <c r="BN102">
        <f>SUM(BN2:BN101)</f>
        <v>18</v>
      </c>
      <c r="BR102">
        <f>SUM(BR2:BR101)</f>
        <v>113</v>
      </c>
    </row>
    <row r="103" spans="1:70">
      <c r="D103">
        <f>AVERAGE(D2:D51,D52:D101)</f>
        <v>890.83</v>
      </c>
      <c r="E103">
        <f>AVERAGE(E2:E51,E52:E101)</f>
        <v>980.99</v>
      </c>
      <c r="F103">
        <f>AVERAGE(F2:F51,F52:F101)</f>
        <v>991.29</v>
      </c>
      <c r="G103">
        <f>AVERAGE(G2:G51,G52:G101)</f>
        <v>1006.9</v>
      </c>
      <c r="Z103">
        <f t="shared" ref="Z103:BJ103" si="100">MIN(Z2:Z102)</f>
        <v>0.21123872026251025</v>
      </c>
      <c r="AA103">
        <f t="shared" si="100"/>
        <v>0.1833839918946302</v>
      </c>
      <c r="AB103">
        <f t="shared" si="100"/>
        <v>0.19609967497291442</v>
      </c>
      <c r="AC103">
        <f t="shared" si="100"/>
        <v>0.38752098489087855</v>
      </c>
      <c r="AD103">
        <f t="shared" si="100"/>
        <v>0.3824910245788456</v>
      </c>
      <c r="AE103">
        <f t="shared" si="100"/>
        <v>0.15938303341902313</v>
      </c>
      <c r="AF103">
        <f t="shared" si="100"/>
        <v>0.460093896713615</v>
      </c>
      <c r="AG103">
        <f t="shared" si="100"/>
        <v>0.23988842398884239</v>
      </c>
      <c r="AH103">
        <f t="shared" si="100"/>
        <v>8.9974293059125965E-2</v>
      </c>
      <c r="AK103">
        <f t="shared" ref="AK103" si="101">MIN(AK2:AK102)</f>
        <v>0.14137419673751853</v>
      </c>
      <c r="AL103">
        <f t="shared" si="100"/>
        <v>0.1348050728041334</v>
      </c>
      <c r="BB103">
        <f t="shared" si="100"/>
        <v>0.38829787234042551</v>
      </c>
      <c r="BF103">
        <f t="shared" si="100"/>
        <v>0.88292682926829269</v>
      </c>
      <c r="BJ103">
        <f t="shared" si="100"/>
        <v>0.52517985611510787</v>
      </c>
    </row>
    <row r="104" spans="1:70">
      <c r="K104">
        <v>1.2470610204959365</v>
      </c>
    </row>
    <row r="105" spans="1:70">
      <c r="B105">
        <v>792.92</v>
      </c>
      <c r="C105">
        <v>854.08</v>
      </c>
      <c r="D105">
        <v>890.83</v>
      </c>
      <c r="E105">
        <v>980.99</v>
      </c>
      <c r="F105">
        <v>991.29</v>
      </c>
      <c r="G105">
        <v>1006.9</v>
      </c>
      <c r="I105" t="s">
        <v>157</v>
      </c>
      <c r="J105" t="s">
        <v>158</v>
      </c>
      <c r="K105" t="s">
        <v>159</v>
      </c>
      <c r="L105" t="s">
        <v>146</v>
      </c>
      <c r="M105" t="s">
        <v>147</v>
      </c>
      <c r="N105" t="s">
        <v>162</v>
      </c>
      <c r="O105" t="s">
        <v>163</v>
      </c>
      <c r="P105" t="s">
        <v>164</v>
      </c>
      <c r="Q105" t="s">
        <v>165</v>
      </c>
      <c r="R105">
        <v>1.4840105436267419</v>
      </c>
      <c r="S105">
        <v>1.2303070561092435</v>
      </c>
      <c r="T105">
        <v>1.4968665442007967</v>
      </c>
      <c r="U105">
        <v>1.3644680948659795</v>
      </c>
      <c r="V105">
        <v>1.6311669666461748</v>
      </c>
      <c r="W105">
        <v>1.375009526353641</v>
      </c>
      <c r="X105">
        <v>1.7313738794978633</v>
      </c>
      <c r="Y105">
        <v>1.5219390175663319</v>
      </c>
      <c r="AI105">
        <v>2.7143175997359861</v>
      </c>
      <c r="AJ105">
        <v>2.8613346390667749</v>
      </c>
      <c r="AK105">
        <v>3.1102324865247</v>
      </c>
      <c r="AL105">
        <v>3.2533128970641951</v>
      </c>
    </row>
    <row r="106" spans="1:70">
      <c r="E106" t="s">
        <v>156</v>
      </c>
      <c r="H106" t="s">
        <v>161</v>
      </c>
      <c r="I106">
        <v>0.45747934712485239</v>
      </c>
      <c r="J106">
        <v>0.40718017263624168</v>
      </c>
      <c r="K106">
        <v>1</v>
      </c>
      <c r="L106">
        <f>1.03302405936207/0.8787</f>
        <v>1.1756276992853876</v>
      </c>
      <c r="M106">
        <f>1.24237001272901/0.8787</f>
        <v>1.4138727810731877</v>
      </c>
      <c r="N106">
        <v>1.4426494534997503</v>
      </c>
      <c r="O106">
        <f>O109</f>
        <v>1</v>
      </c>
      <c r="P106">
        <f>P109</f>
        <v>1</v>
      </c>
      <c r="Q106">
        <f>Q109</f>
        <v>1</v>
      </c>
      <c r="R106">
        <v>2</v>
      </c>
      <c r="AM106">
        <v>1.2303070561092435</v>
      </c>
      <c r="AN106">
        <v>1.4840105436267419</v>
      </c>
      <c r="AO106">
        <v>1.3644680948659795</v>
      </c>
      <c r="AP106">
        <v>1.4968665442007967</v>
      </c>
      <c r="AQ106">
        <v>1.4790655198785259</v>
      </c>
      <c r="AR106">
        <v>1.6311669666461748</v>
      </c>
      <c r="AS106">
        <v>1.4790655198785259</v>
      </c>
      <c r="AT106">
        <v>1.7313738794978633</v>
      </c>
    </row>
    <row r="107" spans="1:70">
      <c r="H107">
        <v>2015</v>
      </c>
      <c r="I107">
        <v>2016</v>
      </c>
      <c r="J107">
        <v>2017</v>
      </c>
      <c r="K107">
        <v>2018</v>
      </c>
      <c r="L107">
        <v>2019</v>
      </c>
      <c r="M107">
        <v>2020</v>
      </c>
      <c r="N107">
        <v>2021</v>
      </c>
      <c r="O107">
        <f>O109</f>
        <v>1</v>
      </c>
      <c r="P107">
        <f>P109</f>
        <v>1</v>
      </c>
      <c r="Q107">
        <f>Q109</f>
        <v>1</v>
      </c>
      <c r="R107">
        <v>2</v>
      </c>
      <c r="Z107">
        <v>1.0171919770773639</v>
      </c>
      <c r="AA107">
        <v>0.97134670487106012</v>
      </c>
      <c r="AB107">
        <v>0.95492957746478868</v>
      </c>
      <c r="AC107">
        <v>1.028169014084507</v>
      </c>
      <c r="AD107">
        <v>1.0766961651917404</v>
      </c>
      <c r="AE107">
        <v>0.9123287671232877</v>
      </c>
      <c r="AF107">
        <v>0.98230088495575218</v>
      </c>
      <c r="AG107">
        <v>1.0330330330330331</v>
      </c>
      <c r="AH107">
        <v>0.94246575342465755</v>
      </c>
    </row>
    <row r="108" spans="1:70">
      <c r="J108">
        <v>14916.062992125984</v>
      </c>
      <c r="K108">
        <v>15555.204724409448</v>
      </c>
      <c r="L108">
        <v>17312.003937007874</v>
      </c>
      <c r="M108">
        <v>18779.484251968504</v>
      </c>
      <c r="N108">
        <v>19313.881889763779</v>
      </c>
      <c r="O108">
        <f>O109</f>
        <v>1</v>
      </c>
      <c r="P108">
        <f>P109</f>
        <v>1</v>
      </c>
      <c r="Q108">
        <f>Q109</f>
        <v>1</v>
      </c>
      <c r="R108">
        <v>2</v>
      </c>
    </row>
    <row r="109" spans="1:70">
      <c r="H109">
        <v>792.92</v>
      </c>
      <c r="I109">
        <v>854.08</v>
      </c>
      <c r="J109">
        <v>890.83</v>
      </c>
      <c r="K109">
        <v>980.99</v>
      </c>
      <c r="L109">
        <v>991.29</v>
      </c>
      <c r="M109">
        <v>1006.9</v>
      </c>
      <c r="O109">
        <v>1</v>
      </c>
      <c r="P109">
        <v>1</v>
      </c>
      <c r="Q109">
        <v>1</v>
      </c>
      <c r="R109" t="s">
        <v>166</v>
      </c>
    </row>
    <row r="110" spans="1:70">
      <c r="G110">
        <v>300</v>
      </c>
      <c r="H110">
        <f>G110</f>
        <v>300</v>
      </c>
      <c r="I110">
        <f>G110</f>
        <v>300</v>
      </c>
      <c r="J110">
        <f>G110</f>
        <v>300</v>
      </c>
      <c r="K110">
        <f>G110</f>
        <v>300</v>
      </c>
      <c r="L110">
        <f>G110</f>
        <v>300</v>
      </c>
      <c r="M110">
        <f>G110</f>
        <v>300</v>
      </c>
    </row>
    <row r="111" spans="1:70">
      <c r="G111" t="s">
        <v>145</v>
      </c>
      <c r="H111">
        <f>H109/H110</f>
        <v>2.6430666666666665</v>
      </c>
      <c r="I111">
        <f t="shared" ref="I111:M111" si="102">I109/I110</f>
        <v>2.8469333333333333</v>
      </c>
      <c r="J111">
        <f t="shared" si="102"/>
        <v>2.9694333333333334</v>
      </c>
      <c r="K111">
        <f t="shared" si="102"/>
        <v>3.2699666666666669</v>
      </c>
      <c r="L111">
        <f t="shared" si="102"/>
        <v>3.3043</v>
      </c>
      <c r="M111">
        <f t="shared" si="102"/>
        <v>3.3563333333333332</v>
      </c>
    </row>
    <row r="112" spans="1:70">
      <c r="G112" t="s">
        <v>160</v>
      </c>
      <c r="J112">
        <f>J109/J108</f>
        <v>5.9722863899827915E-2</v>
      </c>
      <c r="K112">
        <f t="shared" ref="K112:M112" si="103">K109/K108</f>
        <v>6.3065065190727868E-2</v>
      </c>
      <c r="L112">
        <f t="shared" si="103"/>
        <v>5.7260268863555369E-2</v>
      </c>
      <c r="M112">
        <f t="shared" si="103"/>
        <v>5.3617020919754739E-2</v>
      </c>
    </row>
    <row r="116" spans="5:33">
      <c r="H116">
        <v>2017</v>
      </c>
      <c r="I116">
        <v>2018</v>
      </c>
      <c r="J116">
        <v>2019</v>
      </c>
      <c r="K116">
        <v>2020</v>
      </c>
    </row>
    <row r="117" spans="5:33">
      <c r="G117" t="s">
        <v>153</v>
      </c>
      <c r="H117">
        <f>2*I106/K106/(1+K106)*J111^Q106*J110/J108*I111^O107/(I111+H111)</f>
        <v>1.4168278040562136E-2</v>
      </c>
      <c r="I117">
        <f>2*I106/K106/(1+K106)*K111^Q106*K110/K108*J111^O107/(J111+I111)</f>
        <v>1.4729301234552706E-2</v>
      </c>
      <c r="J117">
        <f>2*I106/K106/(1+K106)*L111^Q106*L110/L108*K111^O107/(K111+J111)</f>
        <v>1.3728572215323431E-2</v>
      </c>
      <c r="K117">
        <f>2*I106/K106/(1+K106)*M111^Q106*M110/M108*L111^O107/(L111+K111)</f>
        <v>1.232838893298259E-2</v>
      </c>
      <c r="L117">
        <f>H117</f>
        <v>1.4168278040562136E-2</v>
      </c>
      <c r="M117">
        <f t="shared" ref="M117:O117" si="104">I117</f>
        <v>1.4729301234552706E-2</v>
      </c>
      <c r="N117">
        <f t="shared" si="104"/>
        <v>1.3728572215323431E-2</v>
      </c>
      <c r="O117">
        <f t="shared" si="104"/>
        <v>1.232838893298259E-2</v>
      </c>
    </row>
    <row r="118" spans="5:33">
      <c r="E118" t="s">
        <v>154</v>
      </c>
      <c r="F118">
        <v>1</v>
      </c>
      <c r="G118" t="s">
        <v>148</v>
      </c>
      <c r="H118">
        <f>J106/K106*(1-J111^Q106*J110/J108)*I111^P107/(I111+H111)</f>
        <v>0.19853974099310448</v>
      </c>
      <c r="I118">
        <f>J106/K106*(1-K111^Q106*K110/K108)*J111^P107/(J111+I111)</f>
        <v>0.19476811323891882</v>
      </c>
      <c r="J118">
        <f>J106/K106*(1-L111^Q106*L110/L108)*K111^P107/(K111+J111)</f>
        <v>0.20117727891725082</v>
      </c>
      <c r="K118">
        <f>J106/K106*(1-M111^Q106*M110/M108)*L111^P107/(L111+K111)</f>
        <v>0.19368041067712011</v>
      </c>
      <c r="L118">
        <f>H118*F118</f>
        <v>0.19853974099310448</v>
      </c>
      <c r="M118">
        <f>I118*F118</f>
        <v>0.19476811323891882</v>
      </c>
      <c r="N118">
        <f>J118*F118</f>
        <v>0.20117727891725082</v>
      </c>
      <c r="O118">
        <f>K118*F118</f>
        <v>0.19368041067712011</v>
      </c>
    </row>
    <row r="119" spans="5:33">
      <c r="E119" t="s">
        <v>155</v>
      </c>
      <c r="F119">
        <v>1</v>
      </c>
      <c r="G119" t="s">
        <v>149</v>
      </c>
      <c r="H119">
        <f>2/(1+K106)*I111^Q107/(I111+H111)</f>
        <v>0.51856709168184578</v>
      </c>
      <c r="I119">
        <f>2/(1+K106)*J111^Q107/(J111+I111)</f>
        <v>0.51053062908688696</v>
      </c>
      <c r="J119">
        <f>2/(1+K106)*K111^Q107/(K111+J111)</f>
        <v>0.52408351230353356</v>
      </c>
      <c r="K119">
        <f>2/(1+K106)*L111^Q107/(L111+K111)</f>
        <v>0.50261119110876751</v>
      </c>
      <c r="L119">
        <f>H119*F119</f>
        <v>0.51856709168184578</v>
      </c>
      <c r="M119">
        <f>I119*F119</f>
        <v>0.51053062908688696</v>
      </c>
      <c r="N119">
        <f>J119*F119</f>
        <v>0.52408351230353356</v>
      </c>
      <c r="O119">
        <f>K119*F119</f>
        <v>0.50261119110876751</v>
      </c>
      <c r="U119">
        <v>100</v>
      </c>
      <c r="V119">
        <v>200</v>
      </c>
      <c r="W119">
        <v>100</v>
      </c>
      <c r="X119">
        <v>100</v>
      </c>
      <c r="Y119">
        <v>50</v>
      </c>
      <c r="Z119">
        <v>50</v>
      </c>
      <c r="AA119">
        <v>1</v>
      </c>
      <c r="AB119">
        <v>1</v>
      </c>
      <c r="AC119">
        <v>1</v>
      </c>
      <c r="AD119">
        <v>200</v>
      </c>
      <c r="AE119">
        <v>10</v>
      </c>
      <c r="AF119">
        <v>100</v>
      </c>
      <c r="AG119">
        <v>1</v>
      </c>
    </row>
    <row r="120" spans="5:33">
      <c r="G120" t="s">
        <v>150</v>
      </c>
      <c r="H120">
        <f>2*I106/K106/(1+K106)*J111^Q106*J110/J108*H111^O108*L106/(I111+H111)</f>
        <v>1.546385259239241E-2</v>
      </c>
      <c r="I120">
        <f>2*I106/K106/(1+K106)*K111^Q106*K110/K108*I111^O108*L106/(J111+I111)</f>
        <v>1.6601818906122889E-2</v>
      </c>
      <c r="J120">
        <f>2*I106/K106/(1+K106)*L111^Q106*L110/L108*J111^O108*L106/(K111+J111)</f>
        <v>1.4656336798544594E-2</v>
      </c>
      <c r="K120">
        <f>2*I106/K106/(1+K106)*M111^Q106*M110/M108*K111^O108*L106/(L111+K111)</f>
        <v>1.4342999794607238E-2</v>
      </c>
      <c r="L120">
        <f t="shared" ref="L120:O120" si="105">H120</f>
        <v>1.546385259239241E-2</v>
      </c>
      <c r="M120">
        <f t="shared" si="105"/>
        <v>1.6601818906122889E-2</v>
      </c>
      <c r="N120">
        <f t="shared" si="105"/>
        <v>1.4656336798544594E-2</v>
      </c>
      <c r="O120">
        <f t="shared" si="105"/>
        <v>1.4342999794607238E-2</v>
      </c>
      <c r="U120">
        <v>1.6</v>
      </c>
      <c r="V120">
        <v>1.7</v>
      </c>
      <c r="W120">
        <v>1</v>
      </c>
      <c r="X120">
        <v>1.65</v>
      </c>
      <c r="Y120">
        <v>1.3</v>
      </c>
      <c r="Z120">
        <v>1</v>
      </c>
      <c r="AA120">
        <v>1.6</v>
      </c>
      <c r="AB120">
        <v>1.2</v>
      </c>
      <c r="AC120">
        <v>1.3</v>
      </c>
      <c r="AD120">
        <v>1.3</v>
      </c>
      <c r="AE120">
        <v>1.3</v>
      </c>
      <c r="AF120">
        <v>1.4</v>
      </c>
      <c r="AG120">
        <v>1.4</v>
      </c>
    </row>
    <row r="121" spans="5:33">
      <c r="G121" t="s">
        <v>151</v>
      </c>
      <c r="H121">
        <f>J106/K106*(1-J111^Q106*J110/J108)*H111^P108*M106/(I111+H111)</f>
        <v>0.26060851706638294</v>
      </c>
      <c r="I121">
        <f>J106/K106*(1-K111^Q106*K110/K108)*I111^P108*M106/(J111+I111)</f>
        <v>0.2640170103863777</v>
      </c>
      <c r="J121">
        <f>J106/K106*(1-L111^Q106*L110/L108)*J111^P108*M106/(K111+J111)</f>
        <v>0.25829709232044995</v>
      </c>
      <c r="K121">
        <f>J106/K106*(1-M111^Q106*M110/M108)*K111^P108*M106/(L111+K111)</f>
        <v>0.27099413161845926</v>
      </c>
      <c r="L121">
        <f>H121*F118</f>
        <v>0.26060851706638294</v>
      </c>
      <c r="M121">
        <f>I121*F118</f>
        <v>0.2640170103863777</v>
      </c>
      <c r="N121">
        <f>J121*F118</f>
        <v>0.25829709232044995</v>
      </c>
      <c r="O121">
        <f>K121*F118</f>
        <v>0.27099413161845926</v>
      </c>
      <c r="T121">
        <v>2.7143175997359861</v>
      </c>
      <c r="U121">
        <v>2.7143175997359861</v>
      </c>
      <c r="V121">
        <v>2.7143175997359865</v>
      </c>
      <c r="W121">
        <v>2.7143175997359861</v>
      </c>
      <c r="X121">
        <v>2.7143175997359865</v>
      </c>
      <c r="Y121">
        <v>2.7143175997359861</v>
      </c>
      <c r="Z121">
        <v>2.7143175997359861</v>
      </c>
      <c r="AA121">
        <v>2.7143175997359861</v>
      </c>
      <c r="AB121">
        <v>2.7143175997359861</v>
      </c>
      <c r="AC121">
        <v>2.7143175997359861</v>
      </c>
      <c r="AD121">
        <v>2.7143175997359861</v>
      </c>
      <c r="AE121">
        <v>2.7143175997359861</v>
      </c>
      <c r="AF121">
        <v>2.7143175997359861</v>
      </c>
      <c r="AG121">
        <v>2.7143175997359861</v>
      </c>
    </row>
    <row r="122" spans="5:33">
      <c r="G122" t="s">
        <v>152</v>
      </c>
      <c r="H122">
        <f>2/(1+K106)*H111^Q108*N106/(I111+H111)</f>
        <v>0.69453892208198043</v>
      </c>
      <c r="I122">
        <f>2/(1+K106)*I111^Q108*N106/(J111+I111)</f>
        <v>0.70613272045266895</v>
      </c>
      <c r="J122">
        <f>2/(1+K106)*J111^Q108*N106/(K111+J111)</f>
        <v>0.68658066088682812</v>
      </c>
      <c r="K122">
        <f>2/(1+K106)*K111^Q108*N106/(L111+K111)</f>
        <v>0.71755769332382846</v>
      </c>
      <c r="L122">
        <f>H122*F119</f>
        <v>0.69453892208198043</v>
      </c>
      <c r="M122">
        <f>I122*F119</f>
        <v>0.70613272045266895</v>
      </c>
      <c r="N122">
        <f>J122*F119</f>
        <v>0.68658066088682812</v>
      </c>
      <c r="O122">
        <f>K122*F119</f>
        <v>0.71755769332382846</v>
      </c>
      <c r="T122">
        <v>2.8613346390667749</v>
      </c>
      <c r="U122">
        <v>3.0681951305032911</v>
      </c>
      <c r="V122">
        <v>3.1100376982377513</v>
      </c>
      <c r="W122">
        <v>2.846659489742033</v>
      </c>
      <c r="X122">
        <v>3.0890748741457132</v>
      </c>
      <c r="Y122">
        <v>3.0133021500039905</v>
      </c>
      <c r="Z122">
        <v>2.9009099902052884</v>
      </c>
      <c r="AA122">
        <v>3.1682709646589249</v>
      </c>
      <c r="AB122">
        <v>3.047288732439585</v>
      </c>
      <c r="AC122">
        <v>3.0772926333616346</v>
      </c>
      <c r="AD122">
        <v>3.0346680450044241</v>
      </c>
      <c r="AE122">
        <v>3.0673372172260049</v>
      </c>
      <c r="AF122">
        <v>2.9911424644422313</v>
      </c>
      <c r="AG122">
        <v>3.1074113986902292</v>
      </c>
    </row>
    <row r="123" spans="5:33">
      <c r="L123">
        <f>SUM(L117:L122)</f>
        <v>1.7018864024562681</v>
      </c>
      <c r="M123">
        <f t="shared" ref="M123:O123" si="106">SUM(M117:M122)</f>
        <v>1.7067795933055279</v>
      </c>
      <c r="N123">
        <f t="shared" si="106"/>
        <v>1.6985234534419305</v>
      </c>
      <c r="O123">
        <f t="shared" si="106"/>
        <v>1.7115148154557653</v>
      </c>
      <c r="P123">
        <f>AVERAGE(L123:O123)</f>
        <v>1.704676066164873</v>
      </c>
      <c r="T123">
        <v>3.1102324865247</v>
      </c>
      <c r="U123">
        <v>3.0973283809016783</v>
      </c>
      <c r="V123">
        <v>3.1434595788625472</v>
      </c>
      <c r="W123">
        <v>2.855225218480963</v>
      </c>
      <c r="X123">
        <v>3.120339338188427</v>
      </c>
      <c r="Y123">
        <v>3.0442071151679388</v>
      </c>
      <c r="Z123">
        <v>2.9184186266631853</v>
      </c>
      <c r="AA123">
        <v>3.2193860295823766</v>
      </c>
      <c r="AB123">
        <v>3.0839754633274761</v>
      </c>
      <c r="AC123">
        <v>3.117511667694647</v>
      </c>
      <c r="AD123">
        <v>3.0695336635383619</v>
      </c>
      <c r="AE123">
        <v>3.106232578687826</v>
      </c>
      <c r="AF123">
        <v>3.0178826827561753</v>
      </c>
      <c r="AG123">
        <v>3.1512057387309844</v>
      </c>
    </row>
    <row r="124" spans="5:33">
      <c r="K124" s="5" t="s">
        <v>181</v>
      </c>
      <c r="L124" s="5">
        <v>2.7143175997359861</v>
      </c>
      <c r="M124" s="5">
        <v>2.8613346390667749</v>
      </c>
      <c r="N124" s="5">
        <v>3.1102324865247</v>
      </c>
      <c r="O124" s="5">
        <v>3.2533128970641951</v>
      </c>
      <c r="P124">
        <f>AVERAGE(L124:O124)</f>
        <v>2.9847994055979137</v>
      </c>
      <c r="T124">
        <v>3.2533128970641951</v>
      </c>
      <c r="U124">
        <v>3.1826734543691999</v>
      </c>
      <c r="V124">
        <v>3.2374972899077412</v>
      </c>
      <c r="W124">
        <v>2.8959976839079826</v>
      </c>
      <c r="X124">
        <v>3.2100027664005579</v>
      </c>
      <c r="Y124">
        <v>3.1033856683125784</v>
      </c>
      <c r="Z124">
        <v>2.9580651552940855</v>
      </c>
      <c r="AA124">
        <v>3.3045584227806306</v>
      </c>
      <c r="AB124">
        <v>3.1448911525966547</v>
      </c>
      <c r="AC124">
        <v>3.1843208386972304</v>
      </c>
      <c r="AD124">
        <v>3.1289692752796223</v>
      </c>
      <c r="AE124">
        <v>3.171952171525148</v>
      </c>
      <c r="AF124">
        <v>3.0766064570958274</v>
      </c>
      <c r="AG124">
        <v>3.2240158947660285</v>
      </c>
    </row>
    <row r="125" spans="5:33">
      <c r="P125">
        <f>P124/P123</f>
        <v>1.7509481507023339</v>
      </c>
      <c r="Q125" s="5" t="s">
        <v>179</v>
      </c>
      <c r="R125" t="s">
        <v>167</v>
      </c>
      <c r="T125" s="5">
        <v>1.2303070561092435</v>
      </c>
      <c r="W125">
        <v>1.2278312224770365</v>
      </c>
      <c r="X125">
        <v>1.3021905808113765</v>
      </c>
    </row>
    <row r="126" spans="5:33">
      <c r="L126">
        <f>L123*P125</f>
        <v>2.9799148490862506</v>
      </c>
      <c r="M126">
        <f>M123*P125</f>
        <v>2.9884825725547954</v>
      </c>
      <c r="N126">
        <f>N123*P125</f>
        <v>2.9740264997286898</v>
      </c>
      <c r="O126">
        <f>O123*P125</f>
        <v>2.9967737010219184</v>
      </c>
      <c r="P126">
        <f>M124/M126</f>
        <v>0.95745401540711539</v>
      </c>
      <c r="Q126" s="5">
        <f>P125*P126</f>
        <v>1.6764523376596125</v>
      </c>
      <c r="R126">
        <v>1</v>
      </c>
      <c r="T126" s="5">
        <v>1.3644680948659795</v>
      </c>
      <c r="W126">
        <v>1.2684024949756221</v>
      </c>
      <c r="X126">
        <v>1.4449766472406138</v>
      </c>
    </row>
    <row r="127" spans="5:33">
      <c r="K127" s="5" t="s">
        <v>182</v>
      </c>
      <c r="L127" s="5">
        <f>L126*P126</f>
        <v>2.8531314378289188</v>
      </c>
      <c r="M127" s="5">
        <f>M126*P126</f>
        <v>2.8613346390667749</v>
      </c>
      <c r="N127" s="5">
        <f>N126*P126</f>
        <v>2.8474936140924023</v>
      </c>
      <c r="O127" s="5">
        <f>O126*P126</f>
        <v>2.8692730133098783</v>
      </c>
      <c r="Q127">
        <f>Q126*M123</f>
        <v>2.8613346390667749</v>
      </c>
      <c r="R127">
        <v>1</v>
      </c>
      <c r="T127" s="5">
        <v>1.4790655198785259</v>
      </c>
      <c r="W127">
        <v>1.3108883948398269</v>
      </c>
      <c r="X127">
        <v>1.529672555872329</v>
      </c>
    </row>
    <row r="128" spans="5:33">
      <c r="L128">
        <f>L127</f>
        <v>2.8531314378289188</v>
      </c>
      <c r="R128">
        <v>1</v>
      </c>
      <c r="T128" s="5">
        <v>1.4790655198785259</v>
      </c>
      <c r="W128">
        <v>1.268532659609962</v>
      </c>
      <c r="X128">
        <v>1.460757737624816</v>
      </c>
    </row>
    <row r="129" spans="2:33">
      <c r="L129">
        <f>M127</f>
        <v>2.8613346390667749</v>
      </c>
      <c r="T129" s="5">
        <v>1.4840105436267419</v>
      </c>
      <c r="W129">
        <v>1.4864863772589498</v>
      </c>
      <c r="X129">
        <v>1.4121270189246093</v>
      </c>
    </row>
    <row r="130" spans="2:33">
      <c r="B130">
        <v>-2</v>
      </c>
      <c r="C130">
        <v>4.2520000000000002E-2</v>
      </c>
      <c r="D130">
        <v>0.17276</v>
      </c>
      <c r="E130">
        <v>0.21540999999999999</v>
      </c>
      <c r="F130">
        <v>2.86</v>
      </c>
      <c r="G130">
        <f>F130/(SUM(C130:E130))*C130</f>
        <v>0.2823543616057953</v>
      </c>
      <c r="H130">
        <f>F130/(SUM(C130:E130))*D130</f>
        <v>1.1472140054331419</v>
      </c>
      <c r="L130">
        <f>N127</f>
        <v>2.8474936140924023</v>
      </c>
      <c r="T130" s="5">
        <v>1.4968665442007967</v>
      </c>
      <c r="W130">
        <v>1.5782569947664109</v>
      </c>
      <c r="X130">
        <v>1.6440982269050992</v>
      </c>
    </row>
    <row r="131" spans="2:33">
      <c r="B131">
        <v>-1</v>
      </c>
      <c r="C131">
        <v>4.3920000000000001E-2</v>
      </c>
      <c r="D131">
        <v>0.21462999999999999</v>
      </c>
      <c r="E131">
        <v>0.31075999999999998</v>
      </c>
      <c r="F131">
        <v>2.86</v>
      </c>
      <c r="G131">
        <f>2.816/(SUM(C131:E131))*C131</f>
        <v>0.21724318912367604</v>
      </c>
      <c r="L131">
        <f>O127</f>
        <v>2.8692730133098783</v>
      </c>
      <c r="T131" s="5">
        <v>1.6311669666461748</v>
      </c>
      <c r="W131">
        <v>1.5443368236411354</v>
      </c>
      <c r="X131">
        <v>1.5906667823160985</v>
      </c>
    </row>
    <row r="132" spans="2:33">
      <c r="L132">
        <f>SUM(L117:L119)</f>
        <v>0.73127511071551243</v>
      </c>
      <c r="M132">
        <f t="shared" ref="M132:O132" si="107">SUM(M117:M119)</f>
        <v>0.72002804356035854</v>
      </c>
      <c r="N132">
        <f t="shared" si="107"/>
        <v>0.73898936343610777</v>
      </c>
      <c r="O132">
        <f t="shared" si="107"/>
        <v>0.70861999071887016</v>
      </c>
      <c r="T132" s="5">
        <v>1.7313738794978633</v>
      </c>
      <c r="W132">
        <v>1.6274650242980209</v>
      </c>
      <c r="X132">
        <v>1.7492450287757417</v>
      </c>
    </row>
    <row r="133" spans="2:33">
      <c r="C133">
        <f>L117*Q126/R126</f>
        <v>2.3752442841711748E-2</v>
      </c>
      <c r="D133">
        <f>M117*Q126/R126</f>
        <v>2.4692971486758499E-2</v>
      </c>
      <c r="E133">
        <f>N117*Q126/R126</f>
        <v>2.301529698310777E-2</v>
      </c>
      <c r="F133">
        <f>O117*Q126/R126</f>
        <v>2.0667956446275559E-2</v>
      </c>
      <c r="L133">
        <f>SUM(L120:L122)</f>
        <v>0.97061129174075578</v>
      </c>
      <c r="M133">
        <f t="shared" ref="M133:O133" si="108">SUM(M120:M122)</f>
        <v>0.98675154974516954</v>
      </c>
      <c r="N133">
        <f t="shared" si="108"/>
        <v>0.95953409000582268</v>
      </c>
      <c r="O133">
        <f t="shared" si="108"/>
        <v>1.002894824736895</v>
      </c>
      <c r="T133" s="5" t="s">
        <v>181</v>
      </c>
    </row>
    <row r="134" spans="2:33">
      <c r="C134">
        <f>L118*Q126/R127</f>
        <v>0.33284241290622402</v>
      </c>
      <c r="D134">
        <f>M118*Q126/R127</f>
        <v>0.32651945874093757</v>
      </c>
      <c r="E134">
        <f>N118*Q126/R127</f>
        <v>0.33726411952482505</v>
      </c>
      <c r="F134">
        <f>O118*Q126/R127</f>
        <v>0.32469597723853177</v>
      </c>
      <c r="L134">
        <f>L132*P125*P126</f>
        <v>1.2259478688313128</v>
      </c>
      <c r="M134">
        <f>M132*P125*P126</f>
        <v>1.2070926968072404</v>
      </c>
      <c r="N134">
        <f>N132*P125*P126</f>
        <v>1.2388804458380518</v>
      </c>
      <c r="O134">
        <f>O132*P125*P126</f>
        <v>1.1879676399529828</v>
      </c>
    </row>
    <row r="135" spans="2:33">
      <c r="C135">
        <f>L119*Q126/R128</f>
        <v>0.86935301308337698</v>
      </c>
      <c r="D135">
        <f>M119*Q126/R128</f>
        <v>0.85588026657954419</v>
      </c>
      <c r="E135">
        <f>N119*Q126/R128</f>
        <v>0.87860102933011919</v>
      </c>
      <c r="F135">
        <f>O119*Q126/R128</f>
        <v>0.8426037062681756</v>
      </c>
      <c r="L135">
        <f>L133*P125*P126</f>
        <v>1.6271835689976064</v>
      </c>
      <c r="M135">
        <f>M133*P125*P126</f>
        <v>1.6542419422595349</v>
      </c>
      <c r="N135">
        <f>N133*P125*P126</f>
        <v>1.6086131682543505</v>
      </c>
      <c r="O135">
        <f>O133*P125*P126</f>
        <v>1.681305373356895</v>
      </c>
    </row>
    <row r="136" spans="2:33">
      <c r="C136">
        <f>L120*Q126/R126</f>
        <v>2.5924411827739916E-2</v>
      </c>
      <c r="D136">
        <f>M120*Q126/R126</f>
        <v>2.7832158114571268E-2</v>
      </c>
      <c r="E136">
        <f>N120*Q126/R126</f>
        <v>2.4570650087446685E-2</v>
      </c>
      <c r="F136">
        <f>O120*Q126/R126</f>
        <v>2.4045355534720647E-2</v>
      </c>
      <c r="L136" s="5">
        <f>L134</f>
        <v>1.2259478688313128</v>
      </c>
      <c r="M136" s="5">
        <f>L135</f>
        <v>1.6271835689976064</v>
      </c>
    </row>
    <row r="137" spans="2:33">
      <c r="C137">
        <f>L121*Q126/R127</f>
        <v>0.43689775764994271</v>
      </c>
      <c r="D137">
        <f>M121*Q126/R127</f>
        <v>0.44261193424414513</v>
      </c>
      <c r="E137">
        <f>N121*Q126/R127</f>
        <v>0.4330227642312991</v>
      </c>
      <c r="F137">
        <f>O121*Q126/R127</f>
        <v>0.45430874544380273</v>
      </c>
      <c r="L137" s="5">
        <f>M134</f>
        <v>1.2070926968072404</v>
      </c>
      <c r="M137" s="5">
        <f>M135</f>
        <v>1.6542419422595349</v>
      </c>
    </row>
    <row r="138" spans="2:33">
      <c r="C138">
        <f>L122*Q126/R128</f>
        <v>1.1643613995199236</v>
      </c>
      <c r="D138">
        <f>M122*Q126/R128</f>
        <v>1.1837978499008186</v>
      </c>
      <c r="E138">
        <f>N122*Q126/R128</f>
        <v>1.1510197539356046</v>
      </c>
      <c r="F138">
        <f>O122*Q126/R128</f>
        <v>1.2029512723783715</v>
      </c>
      <c r="L138" s="5">
        <f>N134</f>
        <v>1.2388804458380518</v>
      </c>
      <c r="M138" s="5">
        <f>N135</f>
        <v>1.6086131682543505</v>
      </c>
    </row>
    <row r="139" spans="2:33">
      <c r="L139" s="5">
        <f>O134</f>
        <v>1.1879676399529828</v>
      </c>
      <c r="M139" s="5">
        <f>O135</f>
        <v>1.681305373356895</v>
      </c>
    </row>
    <row r="140" spans="2:33">
      <c r="C140">
        <v>2.4533692950742685E-2</v>
      </c>
      <c r="D140">
        <v>2.5505156860485628E-2</v>
      </c>
      <c r="E140">
        <v>2.3772301363552233E-2</v>
      </c>
      <c r="F140">
        <v>2.1347753607969769E-2</v>
      </c>
      <c r="L140" s="5" t="s">
        <v>182</v>
      </c>
      <c r="M140" s="5" t="s">
        <v>182</v>
      </c>
    </row>
    <row r="141" spans="2:33">
      <c r="C141">
        <v>0.34379005198090745</v>
      </c>
      <c r="D141">
        <v>0.33725912726438362</v>
      </c>
      <c r="E141">
        <v>0.34835719453638897</v>
      </c>
      <c r="F141">
        <v>0.33537566897845017</v>
      </c>
      <c r="I141" s="5">
        <f>L120*Q126</f>
        <v>2.5924411827739916E-2</v>
      </c>
      <c r="J141" s="5">
        <f>L117*Q126</f>
        <v>2.3752442841711748E-2</v>
      </c>
      <c r="K141" s="5">
        <f>L121*Q126</f>
        <v>0.43689775764994271</v>
      </c>
      <c r="L141" s="5">
        <f>L118*Q126</f>
        <v>0.33284241290622402</v>
      </c>
      <c r="M141" s="5">
        <f>L122*Q126</f>
        <v>1.1643613995199236</v>
      </c>
      <c r="N141" s="5">
        <f>L119*Q126</f>
        <v>0.86935301308337698</v>
      </c>
      <c r="O141">
        <f>SUM(I141:N141)</f>
        <v>2.8531314378289188</v>
      </c>
      <c r="P141">
        <f>(I141+J141)/O141</f>
        <v>1.741134460571964E-2</v>
      </c>
      <c r="U141">
        <f>U122-T122</f>
        <v>0.20686049143651619</v>
      </c>
      <c r="V141">
        <f>V122-T122</f>
        <v>0.24870305917097646</v>
      </c>
      <c r="W141">
        <f>W122-T122</f>
        <v>-1.4675149324741898E-2</v>
      </c>
      <c r="X141">
        <f>X122-T122</f>
        <v>0.22774023507893837</v>
      </c>
      <c r="Y141">
        <f>Y122-T122</f>
        <v>0.15196751093721561</v>
      </c>
      <c r="Z141">
        <f>Z122-T122</f>
        <v>3.9575351138513515E-2</v>
      </c>
      <c r="AA141">
        <f>AA122-T122</f>
        <v>0.30693632559215001</v>
      </c>
      <c r="AB141">
        <f>AB122-T122</f>
        <v>0.1859540933728101</v>
      </c>
      <c r="AC141">
        <f>AC122-T122</f>
        <v>0.21595799429485973</v>
      </c>
      <c r="AD141">
        <f>AD122-T122</f>
        <v>0.17333340593764923</v>
      </c>
      <c r="AE141">
        <f>AE122-T122</f>
        <v>0.20600257815923007</v>
      </c>
      <c r="AF141">
        <f>AF122-T122</f>
        <v>0.12980782537545643</v>
      </c>
      <c r="AG141">
        <f>AG122-T122</f>
        <v>0.24607675962345432</v>
      </c>
    </row>
    <row r="142" spans="2:33">
      <c r="C142">
        <v>0.85783422883779048</v>
      </c>
      <c r="D142">
        <v>0.84453999400624458</v>
      </c>
      <c r="E142">
        <v>0.86695971039236197</v>
      </c>
      <c r="F142">
        <v>0.83143934593242352</v>
      </c>
      <c r="I142" s="5">
        <f>M120*Q126</f>
        <v>2.7832158114571268E-2</v>
      </c>
      <c r="J142" s="5">
        <f>M117*Q126</f>
        <v>2.4692971486758499E-2</v>
      </c>
      <c r="K142" s="5">
        <f>M121*Q126</f>
        <v>0.44261193424414513</v>
      </c>
      <c r="L142" s="5">
        <f>M118*Q126</f>
        <v>0.32651945874093757</v>
      </c>
      <c r="M142" s="5">
        <f>M122*Q126</f>
        <v>1.1837978499008186</v>
      </c>
      <c r="N142" s="5">
        <f>M119*Q126</f>
        <v>0.85588026657954419</v>
      </c>
      <c r="O142">
        <f t="shared" ref="O142:O144" si="109">SUM(I142:N142)</f>
        <v>2.8613346390667753</v>
      </c>
      <c r="P142">
        <f t="shared" ref="P142:P144" si="110">(I142+J142)/O142</f>
        <v>1.835686357135104E-2</v>
      </c>
      <c r="U142">
        <f>U123-T123</f>
        <v>-1.2904105623021689E-2</v>
      </c>
      <c r="V142">
        <f>V123-T123</f>
        <v>3.3227092337847264E-2</v>
      </c>
      <c r="W142">
        <f>W123-T123</f>
        <v>-0.25500726804373697</v>
      </c>
      <c r="X142">
        <f>X123-T123</f>
        <v>1.0106851663727046E-2</v>
      </c>
      <c r="Y142">
        <f>Y123-T123</f>
        <v>-6.602537135676112E-2</v>
      </c>
      <c r="Z142">
        <f>Z123-T123</f>
        <v>-0.19181385986151467</v>
      </c>
      <c r="AA142">
        <f>AA123-T123</f>
        <v>0.10915354305767666</v>
      </c>
      <c r="AB142">
        <f>AB123-T123</f>
        <v>-2.6257023197223894E-2</v>
      </c>
      <c r="AC142">
        <f>AC123-T123</f>
        <v>7.2791811699470799E-3</v>
      </c>
      <c r="AD142">
        <f>AD123-T123</f>
        <v>-4.069882298633809E-2</v>
      </c>
      <c r="AE142">
        <f>AE123-T123</f>
        <v>-3.9999078368739838E-3</v>
      </c>
      <c r="AF142">
        <f>AF123-T123</f>
        <v>-9.2349803768524641E-2</v>
      </c>
      <c r="AG142">
        <f>AG123-T123</f>
        <v>4.097325220628445E-2</v>
      </c>
    </row>
    <row r="143" spans="2:33">
      <c r="C143">
        <v>2.6777100947000424E-2</v>
      </c>
      <c r="D143">
        <v>2.8747595600579684E-2</v>
      </c>
      <c r="E143">
        <v>2.5378812144196024E-2</v>
      </c>
      <c r="F143">
        <v>2.4836239940100591E-2</v>
      </c>
      <c r="I143" s="5">
        <f>N120*Q126</f>
        <v>2.4570650087446685E-2</v>
      </c>
      <c r="J143" s="5">
        <f>N117*Q126</f>
        <v>2.301529698310777E-2</v>
      </c>
      <c r="K143" s="5">
        <f>N121*Q126</f>
        <v>0.4330227642312991</v>
      </c>
      <c r="L143" s="5">
        <f>N118*Q126</f>
        <v>0.33726411952482505</v>
      </c>
      <c r="M143" s="5">
        <f>N122*Q126</f>
        <v>1.1510197539356046</v>
      </c>
      <c r="N143" s="5">
        <f>N119*Q126</f>
        <v>0.87860102933011919</v>
      </c>
      <c r="O143">
        <f t="shared" si="109"/>
        <v>2.8474936140924028</v>
      </c>
      <c r="P143">
        <f t="shared" si="110"/>
        <v>1.6711520206770258E-2</v>
      </c>
      <c r="U143">
        <f>U124-T124</f>
        <v>-7.0639442694995225E-2</v>
      </c>
      <c r="V143">
        <f>V124-T124</f>
        <v>-1.5815607156453915E-2</v>
      </c>
      <c r="W143">
        <f>W124-T124</f>
        <v>-0.35731521315621251</v>
      </c>
      <c r="X143">
        <f>X124-T124</f>
        <v>-4.3310130663637203E-2</v>
      </c>
      <c r="Y143">
        <f>Y124-T124</f>
        <v>-0.14992722875161668</v>
      </c>
      <c r="Z143">
        <f>Z124-T124</f>
        <v>-0.2952477417701096</v>
      </c>
      <c r="AA143">
        <f>AA124-T124</f>
        <v>5.124552571643548E-2</v>
      </c>
      <c r="AB143">
        <f>AB124-T124</f>
        <v>-0.10842174446754038</v>
      </c>
      <c r="AC143">
        <f>AC124-T124</f>
        <v>-6.8992058366964759E-2</v>
      </c>
      <c r="AD143">
        <f>AD124-T124</f>
        <v>-0.12434362178457281</v>
      </c>
      <c r="AE143">
        <f>AE124-T124</f>
        <v>-8.1360725539047163E-2</v>
      </c>
      <c r="AF143">
        <f>AF124-T124</f>
        <v>-0.17670643996836777</v>
      </c>
      <c r="AG143">
        <f>AG124-T124</f>
        <v>-2.9297002298166674E-2</v>
      </c>
    </row>
    <row r="144" spans="2:33">
      <c r="C144">
        <v>0.45126791835610747</v>
      </c>
      <c r="D144">
        <v>0.45717004198030564</v>
      </c>
      <c r="E144">
        <v>0.44726547114035409</v>
      </c>
      <c r="F144">
        <v>0.46925157718860278</v>
      </c>
      <c r="I144" s="5">
        <f>O120*Q126</f>
        <v>2.4045355534720647E-2</v>
      </c>
      <c r="J144" s="5">
        <f>O117*Q126</f>
        <v>2.0667956446275559E-2</v>
      </c>
      <c r="K144" s="5">
        <f>O121*Q126</f>
        <v>0.45430874544380273</v>
      </c>
      <c r="L144" s="5">
        <f>O118*Q126</f>
        <v>0.32469597723853177</v>
      </c>
      <c r="M144" s="5">
        <f>O122*Q126</f>
        <v>1.2029512723783715</v>
      </c>
      <c r="N144" s="5">
        <f>O119*Q126</f>
        <v>0.8426037062681756</v>
      </c>
      <c r="O144">
        <f t="shared" si="109"/>
        <v>2.8692730133098778</v>
      </c>
      <c r="P144">
        <f t="shared" si="110"/>
        <v>1.5583498598279684E-2</v>
      </c>
      <c r="U144">
        <f>ABS(U141)+ABS(U142)+ABS(U143)</f>
        <v>0.29040403975453311</v>
      </c>
      <c r="V144">
        <f t="shared" ref="V144:AG144" si="111">ABS(V141)+ABS(V142)+ABS(V143)</f>
        <v>0.29774575866527764</v>
      </c>
      <c r="W144">
        <f t="shared" si="111"/>
        <v>0.62699763052469137</v>
      </c>
      <c r="X144">
        <f t="shared" si="111"/>
        <v>0.28115721740630262</v>
      </c>
      <c r="Y144">
        <f t="shared" si="111"/>
        <v>0.36792011104559341</v>
      </c>
      <c r="Z144">
        <f t="shared" si="111"/>
        <v>0.52663695277013778</v>
      </c>
      <c r="AA144">
        <f t="shared" si="111"/>
        <v>0.46733539436626215</v>
      </c>
      <c r="AB144">
        <f t="shared" si="111"/>
        <v>0.32063286103757438</v>
      </c>
      <c r="AC144">
        <f t="shared" si="111"/>
        <v>0.29222923383177157</v>
      </c>
      <c r="AD144">
        <f t="shared" si="111"/>
        <v>0.33837585070856013</v>
      </c>
      <c r="AE144">
        <f t="shared" si="111"/>
        <v>0.29136321153515121</v>
      </c>
      <c r="AF144">
        <f t="shared" si="111"/>
        <v>0.39886406911234884</v>
      </c>
      <c r="AG144">
        <f t="shared" si="111"/>
        <v>0.31634701412790545</v>
      </c>
    </row>
    <row r="145" spans="3:6">
      <c r="C145">
        <v>1.1489338027403484</v>
      </c>
      <c r="D145">
        <v>1.1681127233547755</v>
      </c>
      <c r="E145">
        <v>1.1357689317627244</v>
      </c>
      <c r="F145">
        <v>1.1870123661389667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1FE3-345B-412E-8B1A-BE45047711A7}">
  <dimension ref="A1:BR145"/>
  <sheetViews>
    <sheetView zoomScale="85" zoomScaleNormal="85" workbookViewId="0">
      <pane ySplit="1" topLeftCell="A107" activePane="bottomLeft" state="frozen"/>
      <selection pane="bottomLeft" activeCell="T125" sqref="T125:T132"/>
    </sheetView>
  </sheetViews>
  <sheetFormatPr defaultRowHeight="15"/>
  <cols>
    <col min="1" max="1" width="37.7109375" customWidth="1"/>
    <col min="2" max="2" width="10.42578125" customWidth="1"/>
    <col min="3" max="3" width="10.28515625" customWidth="1"/>
    <col min="8" max="8" width="13" bestFit="1" customWidth="1"/>
    <col min="12" max="12" width="11.5703125" bestFit="1" customWidth="1"/>
    <col min="14" max="14" width="9" customWidth="1"/>
    <col min="15" max="15" width="9.140625" customWidth="1"/>
    <col min="27" max="50" width="8.85546875" customWidth="1"/>
    <col min="51" max="52" width="13.7109375" customWidth="1"/>
    <col min="53" max="53" width="12.42578125" customWidth="1"/>
    <col min="54" max="56" width="11.5703125" customWidth="1"/>
  </cols>
  <sheetData>
    <row r="1" spans="1:70">
      <c r="B1" t="s">
        <v>112</v>
      </c>
      <c r="C1" t="s">
        <v>111</v>
      </c>
      <c r="D1" t="s">
        <v>95</v>
      </c>
      <c r="E1" t="s">
        <v>94</v>
      </c>
      <c r="F1" t="s">
        <v>120</v>
      </c>
      <c r="G1" t="s">
        <v>121</v>
      </c>
      <c r="H1" t="s">
        <v>113</v>
      </c>
      <c r="I1" t="s">
        <v>114</v>
      </c>
      <c r="J1" t="s">
        <v>116</v>
      </c>
      <c r="K1" t="s">
        <v>115</v>
      </c>
      <c r="L1" t="s">
        <v>100</v>
      </c>
      <c r="M1" t="s">
        <v>101</v>
      </c>
      <c r="N1" t="s">
        <v>106</v>
      </c>
      <c r="O1" t="s">
        <v>122</v>
      </c>
      <c r="P1" t="s">
        <v>123</v>
      </c>
      <c r="Z1" t="s">
        <v>144</v>
      </c>
      <c r="AA1" t="s">
        <v>124</v>
      </c>
      <c r="AB1" t="s">
        <v>125</v>
      </c>
      <c r="AC1" t="s">
        <v>126</v>
      </c>
      <c r="AD1" t="s">
        <v>104</v>
      </c>
      <c r="AE1" s="5" t="s">
        <v>98</v>
      </c>
      <c r="AF1" s="5" t="s">
        <v>105</v>
      </c>
      <c r="AG1" s="9" t="s">
        <v>109</v>
      </c>
      <c r="AH1" s="9" t="s">
        <v>99</v>
      </c>
      <c r="AI1" s="9" t="s">
        <v>131</v>
      </c>
      <c r="AJ1" s="9" t="s">
        <v>132</v>
      </c>
      <c r="AK1" t="s">
        <v>96</v>
      </c>
      <c r="AL1" s="8" t="s">
        <v>97</v>
      </c>
      <c r="AM1" s="8"/>
      <c r="AN1" s="8"/>
      <c r="AO1" s="8"/>
      <c r="AP1" s="8"/>
      <c r="AQ1" s="8"/>
      <c r="AR1" s="8"/>
      <c r="AS1" s="8"/>
      <c r="AT1" s="8"/>
      <c r="AU1" s="8" t="s">
        <v>133</v>
      </c>
      <c r="AV1" s="8" t="s">
        <v>134</v>
      </c>
      <c r="AW1" s="8" t="s">
        <v>110</v>
      </c>
      <c r="AX1" s="8" t="s">
        <v>135</v>
      </c>
      <c r="AY1" s="8" t="s">
        <v>137</v>
      </c>
      <c r="AZ1" s="8" t="s">
        <v>136</v>
      </c>
      <c r="BA1" t="s">
        <v>138</v>
      </c>
      <c r="BB1" t="s">
        <v>139</v>
      </c>
      <c r="BC1" s="8" t="s">
        <v>141</v>
      </c>
      <c r="BD1" t="s">
        <v>140</v>
      </c>
      <c r="BE1" t="s">
        <v>127</v>
      </c>
      <c r="BF1" t="s">
        <v>128</v>
      </c>
      <c r="BG1" t="s">
        <v>142</v>
      </c>
      <c r="BH1" t="s">
        <v>143</v>
      </c>
      <c r="BI1" t="s">
        <v>129</v>
      </c>
      <c r="BJ1" t="s">
        <v>130</v>
      </c>
      <c r="BK1" t="s">
        <v>104</v>
      </c>
      <c r="BL1" t="s">
        <v>108</v>
      </c>
      <c r="BM1" t="s">
        <v>109</v>
      </c>
      <c r="BO1" t="s">
        <v>104</v>
      </c>
      <c r="BP1" t="s">
        <v>108</v>
      </c>
      <c r="BQ1" t="s">
        <v>109</v>
      </c>
    </row>
    <row r="2" spans="1:70">
      <c r="A2" s="2" t="s">
        <v>0</v>
      </c>
      <c r="B2" s="2">
        <v>4428</v>
      </c>
      <c r="C2" s="2">
        <v>4568</v>
      </c>
      <c r="D2">
        <v>4053</v>
      </c>
      <c r="E2" s="2">
        <v>4796</v>
      </c>
      <c r="F2" s="2">
        <v>4576</v>
      </c>
      <c r="G2" s="2">
        <v>4799</v>
      </c>
      <c r="H2" s="2">
        <v>2630</v>
      </c>
      <c r="I2" s="2">
        <v>3206</v>
      </c>
      <c r="J2" s="2">
        <v>2869</v>
      </c>
      <c r="K2" s="2">
        <v>3129</v>
      </c>
      <c r="L2" s="2">
        <v>3308</v>
      </c>
      <c r="M2" s="2">
        <v>4114</v>
      </c>
      <c r="N2">
        <v>2713</v>
      </c>
      <c r="O2">
        <v>3146</v>
      </c>
      <c r="P2">
        <v>4485</v>
      </c>
      <c r="R2">
        <f>I2/(B2+C2)</f>
        <v>0.35638061360604711</v>
      </c>
      <c r="S2">
        <f t="shared" ref="S2:T33" si="0">J2/(B2+C2)</f>
        <v>0.31891951978657179</v>
      </c>
      <c r="T2">
        <f t="shared" si="0"/>
        <v>0.36295093376638443</v>
      </c>
      <c r="U2">
        <f t="shared" ref="U2:V33" si="1">L2/(C2+D2)</f>
        <v>0.3837141862892936</v>
      </c>
      <c r="V2">
        <f t="shared" si="1"/>
        <v>0.46491128941123289</v>
      </c>
      <c r="W2">
        <f t="shared" ref="W2:X33" si="2">N2/(D2+E2)</f>
        <v>0.30658831506384904</v>
      </c>
      <c r="X2">
        <f t="shared" si="2"/>
        <v>0.33568075117370894</v>
      </c>
      <c r="Y2">
        <f>P2/(E2+F2)</f>
        <v>0.47855313700384122</v>
      </c>
      <c r="Z2">
        <f t="shared" ref="Z2:Z65" si="3">C2/B2</f>
        <v>1.0316169828364949</v>
      </c>
      <c r="AA2">
        <f t="shared" ref="AA2:AA65" si="4">D2/B2</f>
        <v>0.91531165311653118</v>
      </c>
      <c r="AB2">
        <f t="shared" ref="AB2:AB65" si="5">D2/C2</f>
        <v>0.88725919439579681</v>
      </c>
      <c r="AC2">
        <f t="shared" ref="AC2:AC65" si="6">E2/C2</f>
        <v>1.0499124343257442</v>
      </c>
      <c r="AD2">
        <f t="shared" ref="AD2:AE33" si="7">E2/D2</f>
        <v>1.1833209967924994</v>
      </c>
      <c r="AE2">
        <f t="shared" si="7"/>
        <v>0.95412844036697253</v>
      </c>
      <c r="AF2">
        <f t="shared" ref="AF2:AF65" si="8">F2/D2</f>
        <v>1.1290402171231186</v>
      </c>
      <c r="AG2">
        <f t="shared" ref="AG2:AG65" si="9">G2/F2</f>
        <v>1.0487325174825175</v>
      </c>
      <c r="AH2">
        <f t="shared" ref="AH2:AH65" si="10">G2/E2</f>
        <v>1.0006255212677231</v>
      </c>
      <c r="AI2">
        <f t="shared" ref="AI2:AI65" si="11">(I2+J2)/(B2+C2)</f>
        <v>0.67530013339261896</v>
      </c>
      <c r="AJ2">
        <f t="shared" ref="AJ2:AJ65" si="12">(K2+L2)/(C2+D2)</f>
        <v>0.74666512005567798</v>
      </c>
      <c r="AK2">
        <f t="shared" ref="AK2:AK65" si="13">(M2+N2)/(D2+E2)</f>
        <v>0.77149960447508192</v>
      </c>
      <c r="AL2">
        <f t="shared" ref="AL2:AL65" si="14">(O2+P2)/(E2+F2)</f>
        <v>0.81423388817755016</v>
      </c>
      <c r="AM2">
        <f>(J2)/(B2+C2)</f>
        <v>0.31891951978657179</v>
      </c>
      <c r="AN2">
        <f>(I2)/(B2+C2)</f>
        <v>0.35638061360604711</v>
      </c>
      <c r="AO2">
        <f>(L2)/(C2+D2)</f>
        <v>0.3837141862892936</v>
      </c>
      <c r="AP2">
        <f>(K2)/(C2+D2)</f>
        <v>0.36295093376638443</v>
      </c>
      <c r="AQ2">
        <f>(N2)/(D2+E2)</f>
        <v>0.30658831506384904</v>
      </c>
      <c r="AR2">
        <f>(M2)/(D2+E2)</f>
        <v>0.46491128941123289</v>
      </c>
      <c r="AS2">
        <f t="shared" ref="AS2:AT33" si="15">(N2)/(D2+E2)</f>
        <v>0.30658831506384904</v>
      </c>
      <c r="AT2">
        <f t="shared" si="15"/>
        <v>0.33568075117370894</v>
      </c>
      <c r="AU2">
        <f>AJ2-AI2</f>
        <v>7.1364986663059016E-2</v>
      </c>
      <c r="AV2">
        <f>AK2-AJ2</f>
        <v>2.4834484419403946E-2</v>
      </c>
      <c r="AW2">
        <f>AL2-AK2</f>
        <v>4.2734283702468234E-2</v>
      </c>
      <c r="AX2">
        <f t="shared" ref="AX2:AX65" si="16">AL2-AJ2</f>
        <v>6.756876812187218E-2</v>
      </c>
      <c r="AY2">
        <f t="shared" ref="AY2:AY65" si="17">J2/I2</f>
        <v>0.89488459139114163</v>
      </c>
      <c r="AZ2">
        <f t="shared" ref="AZ2:AZ65" si="18">L2/K2</f>
        <v>1.0572067753275807</v>
      </c>
      <c r="BA2">
        <f t="shared" ref="BA2:BA65" si="19">N2/M2</f>
        <v>0.65945551774428779</v>
      </c>
      <c r="BB2">
        <f t="shared" ref="BB2:BB65" si="20">P2/O2</f>
        <v>1.4256198347107438</v>
      </c>
      <c r="BC2">
        <f t="shared" ref="BC2:BC65" si="21">I2/H2</f>
        <v>1.2190114068441065</v>
      </c>
      <c r="BD2">
        <f t="shared" ref="BD2:BD65" si="22">K2/J2</f>
        <v>1.0906239107703033</v>
      </c>
      <c r="BE2">
        <f t="shared" ref="BE2:BE65" si="23">M2/L2</f>
        <v>1.243651753325272</v>
      </c>
      <c r="BF2">
        <f t="shared" ref="BF2:BF65" si="24">O2/N2</f>
        <v>1.159601916697383</v>
      </c>
      <c r="BG2">
        <f t="shared" ref="BG2:BG65" si="25">J2/H2</f>
        <v>1.0908745247148288</v>
      </c>
      <c r="BH2">
        <f t="shared" ref="BH2:BH65" si="26">L2/J2</f>
        <v>1.1530149878006275</v>
      </c>
      <c r="BI2">
        <f t="shared" ref="BI2:BI65" si="27">N2/L2</f>
        <v>0.82013301088270862</v>
      </c>
      <c r="BJ2">
        <f t="shared" ref="BJ2:BJ65" si="28">P2/N2</f>
        <v>1.6531514928123847</v>
      </c>
      <c r="BK2">
        <f>IF(OR(AD2&lt;=0.5,AD2&gt;=2),1,0)</f>
        <v>0</v>
      </c>
      <c r="BL2">
        <f>IF(OR(AE2&lt;=0.5,AE2&gt;=2),1,0)</f>
        <v>0</v>
      </c>
      <c r="BM2">
        <f>IF(OR(AG2&lt;=0.5,AG2&gt;=2),1,0)</f>
        <v>0</v>
      </c>
      <c r="BN2">
        <f>SUM(BK2:BM2)</f>
        <v>0</v>
      </c>
      <c r="BO2">
        <f t="shared" ref="BO2:BO65" si="29">IF(AD2&gt;=1.1,1,0)</f>
        <v>1</v>
      </c>
      <c r="BP2">
        <f t="shared" ref="BP2:BP65" si="30">IF(AE2&gt;1.1,1,0)</f>
        <v>0</v>
      </c>
      <c r="BQ2">
        <f t="shared" ref="BQ2:BQ65" si="31">IF(AG2&gt;=1.1,1,0)</f>
        <v>0</v>
      </c>
      <c r="BR2">
        <f>SUM(BO2:BQ2)</f>
        <v>1</v>
      </c>
    </row>
    <row r="3" spans="1:70">
      <c r="A3" s="2" t="s">
        <v>1</v>
      </c>
      <c r="B3" s="2">
        <v>3811</v>
      </c>
      <c r="C3" s="2">
        <v>3814</v>
      </c>
      <c r="D3">
        <v>3482</v>
      </c>
      <c r="E3" s="2">
        <v>3970</v>
      </c>
      <c r="F3" s="2">
        <v>3329</v>
      </c>
      <c r="G3" s="2">
        <v>3574</v>
      </c>
      <c r="H3" s="2">
        <v>1734</v>
      </c>
      <c r="I3" s="2">
        <v>2175</v>
      </c>
      <c r="J3" s="2">
        <v>1616</v>
      </c>
      <c r="K3" s="2">
        <v>2030</v>
      </c>
      <c r="L3" s="2">
        <v>1764</v>
      </c>
      <c r="M3" s="2">
        <v>2222</v>
      </c>
      <c r="N3">
        <v>1843</v>
      </c>
      <c r="O3">
        <v>2222</v>
      </c>
      <c r="P3" s="2">
        <v>1360</v>
      </c>
      <c r="Q3" s="2"/>
      <c r="R3">
        <f t="shared" ref="R3:R66" si="32">I3/(B3+C3)</f>
        <v>0.28524590163934427</v>
      </c>
      <c r="S3">
        <f t="shared" si="0"/>
        <v>0.2119344262295082</v>
      </c>
      <c r="T3">
        <f t="shared" si="0"/>
        <v>0.27823464912280704</v>
      </c>
      <c r="U3">
        <f t="shared" si="1"/>
        <v>0.24177631578947367</v>
      </c>
      <c r="V3">
        <f t="shared" si="1"/>
        <v>0.29817498658078367</v>
      </c>
      <c r="W3">
        <f t="shared" si="2"/>
        <v>0.24731615673644658</v>
      </c>
      <c r="X3">
        <f t="shared" si="2"/>
        <v>0.3044252637347582</v>
      </c>
      <c r="Y3">
        <f t="shared" ref="Y3:Y66" si="33">P3/(E3+F3)</f>
        <v>0.18632689409508152</v>
      </c>
      <c r="Z3">
        <f t="shared" si="3"/>
        <v>1.0007871949619522</v>
      </c>
      <c r="AA3">
        <f t="shared" si="4"/>
        <v>0.91367095250590391</v>
      </c>
      <c r="AB3">
        <f t="shared" si="5"/>
        <v>0.91295228106974302</v>
      </c>
      <c r="AC3">
        <f t="shared" si="6"/>
        <v>1.0409019402202413</v>
      </c>
      <c r="AD3">
        <f t="shared" si="7"/>
        <v>1.1401493394600803</v>
      </c>
      <c r="AE3">
        <f t="shared" si="7"/>
        <v>0.83853904282115865</v>
      </c>
      <c r="AF3">
        <f t="shared" si="8"/>
        <v>0.95605973578403214</v>
      </c>
      <c r="AG3">
        <f t="shared" si="9"/>
        <v>1.0735956743766897</v>
      </c>
      <c r="AH3">
        <f t="shared" si="10"/>
        <v>0.90025188916876575</v>
      </c>
      <c r="AI3">
        <f t="shared" si="11"/>
        <v>0.49718032786885247</v>
      </c>
      <c r="AJ3">
        <f t="shared" si="12"/>
        <v>0.52001096491228072</v>
      </c>
      <c r="AK3">
        <f t="shared" si="13"/>
        <v>0.54549114331723025</v>
      </c>
      <c r="AL3">
        <f t="shared" si="14"/>
        <v>0.49075215782983972</v>
      </c>
      <c r="AM3">
        <f t="shared" ref="AM3:AM66" si="34">(J3)/(B3+C3)</f>
        <v>0.2119344262295082</v>
      </c>
      <c r="AN3">
        <f t="shared" ref="AN3:AN66" si="35">(I3)/(B3+C3)</f>
        <v>0.28524590163934427</v>
      </c>
      <c r="AO3">
        <f t="shared" ref="AO3:AO66" si="36">(L3)/(C3+D3)</f>
        <v>0.24177631578947367</v>
      </c>
      <c r="AP3">
        <f t="shared" ref="AP3:AP66" si="37">(K3)/(C3+D3)</f>
        <v>0.27823464912280704</v>
      </c>
      <c r="AQ3">
        <f t="shared" ref="AQ3:AQ66" si="38">(N3)/(D3+E3)</f>
        <v>0.24731615673644658</v>
      </c>
      <c r="AR3">
        <f t="shared" ref="AR3:AR66" si="39">(M3)/(D3+E3)</f>
        <v>0.29817498658078367</v>
      </c>
      <c r="AS3">
        <f t="shared" si="15"/>
        <v>0.24731615673644658</v>
      </c>
      <c r="AT3">
        <f t="shared" si="15"/>
        <v>0.3044252637347582</v>
      </c>
      <c r="AU3">
        <f t="shared" ref="AU3:AW34" si="40">AJ3-AI3</f>
        <v>2.2830637043428248E-2</v>
      </c>
      <c r="AV3">
        <f t="shared" si="40"/>
        <v>2.5480178404949538E-2</v>
      </c>
      <c r="AW3">
        <f t="shared" si="40"/>
        <v>-5.4738985487390535E-2</v>
      </c>
      <c r="AX3">
        <f t="shared" si="16"/>
        <v>-2.9258807082440996E-2</v>
      </c>
      <c r="AY3">
        <f t="shared" si="17"/>
        <v>0.74298850574712638</v>
      </c>
      <c r="AZ3">
        <f t="shared" si="18"/>
        <v>0.86896551724137927</v>
      </c>
      <c r="BA3">
        <f t="shared" si="19"/>
        <v>0.82943294329432948</v>
      </c>
      <c r="BB3">
        <f t="shared" si="20"/>
        <v>0.6120612061206121</v>
      </c>
      <c r="BC3">
        <f t="shared" si="21"/>
        <v>1.2543252595155709</v>
      </c>
      <c r="BD3">
        <f t="shared" si="22"/>
        <v>1.2561881188118811</v>
      </c>
      <c r="BE3">
        <f t="shared" si="23"/>
        <v>1.2596371882086168</v>
      </c>
      <c r="BF3">
        <f t="shared" si="24"/>
        <v>1.2056429734129137</v>
      </c>
      <c r="BG3">
        <f t="shared" si="25"/>
        <v>0.93194925028835063</v>
      </c>
      <c r="BH3">
        <f t="shared" si="26"/>
        <v>1.0915841584158417</v>
      </c>
      <c r="BI3">
        <f t="shared" si="27"/>
        <v>1.0447845804988662</v>
      </c>
      <c r="BJ3">
        <f t="shared" si="28"/>
        <v>0.73792729245794897</v>
      </c>
      <c r="BK3">
        <f t="shared" ref="BK3:BL66" si="41">IF(OR(AD3&lt;=0.5,AD3&gt;=2),1,0)</f>
        <v>0</v>
      </c>
      <c r="BL3">
        <f t="shared" si="41"/>
        <v>0</v>
      </c>
      <c r="BM3">
        <f t="shared" ref="BM3:BM66" si="42">IF(OR(AG3&lt;=0.5,AG3&gt;=2),1,0)</f>
        <v>0</v>
      </c>
      <c r="BN3">
        <f t="shared" ref="BN3:BN66" si="43">SUM(BK3:BM3)</f>
        <v>0</v>
      </c>
      <c r="BO3">
        <f t="shared" si="29"/>
        <v>1</v>
      </c>
      <c r="BP3">
        <f t="shared" si="30"/>
        <v>0</v>
      </c>
      <c r="BQ3">
        <f t="shared" si="31"/>
        <v>0</v>
      </c>
      <c r="BR3">
        <f t="shared" ref="BR3:BR66" si="44">SUM(BO3:BQ3)</f>
        <v>1</v>
      </c>
    </row>
    <row r="4" spans="1:70">
      <c r="A4" s="2" t="s">
        <v>2</v>
      </c>
      <c r="B4" s="2">
        <v>4012</v>
      </c>
      <c r="C4" s="2">
        <v>3828</v>
      </c>
      <c r="D4">
        <v>3861</v>
      </c>
      <c r="E4" s="2">
        <v>3892</v>
      </c>
      <c r="F4" s="2">
        <v>3960</v>
      </c>
      <c r="G4" s="2">
        <v>4319</v>
      </c>
      <c r="H4" s="2">
        <v>28812</v>
      </c>
      <c r="I4" s="2">
        <v>36799</v>
      </c>
      <c r="J4" s="2">
        <v>26724</v>
      </c>
      <c r="K4" s="2">
        <v>35683</v>
      </c>
      <c r="L4" s="2">
        <v>26523</v>
      </c>
      <c r="M4" s="2">
        <v>36674</v>
      </c>
      <c r="N4">
        <v>28595</v>
      </c>
      <c r="O4">
        <v>40644</v>
      </c>
      <c r="P4">
        <v>32094</v>
      </c>
      <c r="R4">
        <f t="shared" si="32"/>
        <v>4.6937499999999996</v>
      </c>
      <c r="S4">
        <f t="shared" si="0"/>
        <v>3.4086734693877552</v>
      </c>
      <c r="T4">
        <f t="shared" si="0"/>
        <v>4.6407855377812464</v>
      </c>
      <c r="U4">
        <f t="shared" si="1"/>
        <v>3.4494732735076084</v>
      </c>
      <c r="V4">
        <f t="shared" si="1"/>
        <v>4.7302979491809625</v>
      </c>
      <c r="W4">
        <f t="shared" si="2"/>
        <v>3.6882497097897589</v>
      </c>
      <c r="X4">
        <f t="shared" si="2"/>
        <v>5.1762608252674474</v>
      </c>
      <c r="Y4">
        <f t="shared" si="33"/>
        <v>4.0873662761079981</v>
      </c>
      <c r="Z4">
        <f t="shared" si="3"/>
        <v>0.95413758723828512</v>
      </c>
      <c r="AA4">
        <f t="shared" si="4"/>
        <v>0.96236291126620144</v>
      </c>
      <c r="AB4">
        <f t="shared" si="5"/>
        <v>1.0086206896551724</v>
      </c>
      <c r="AC4">
        <f t="shared" si="6"/>
        <v>1.0167189132706373</v>
      </c>
      <c r="AD4">
        <f t="shared" si="7"/>
        <v>1.008029008029008</v>
      </c>
      <c r="AE4">
        <f t="shared" si="7"/>
        <v>1.0174717368961974</v>
      </c>
      <c r="AF4">
        <f t="shared" si="8"/>
        <v>1.0256410256410255</v>
      </c>
      <c r="AG4">
        <f t="shared" si="9"/>
        <v>1.0906565656565657</v>
      </c>
      <c r="AH4">
        <f t="shared" si="10"/>
        <v>1.1097122302158273</v>
      </c>
      <c r="AI4">
        <f t="shared" si="11"/>
        <v>8.1024234693877553</v>
      </c>
      <c r="AJ4">
        <f t="shared" si="12"/>
        <v>8.0902588112888534</v>
      </c>
      <c r="AK4">
        <f t="shared" si="13"/>
        <v>8.4185476589707218</v>
      </c>
      <c r="AL4">
        <f t="shared" si="14"/>
        <v>9.2636271013754463</v>
      </c>
      <c r="AM4">
        <f t="shared" si="34"/>
        <v>3.4086734693877552</v>
      </c>
      <c r="AN4">
        <f t="shared" si="35"/>
        <v>4.6937499999999996</v>
      </c>
      <c r="AO4">
        <f t="shared" si="36"/>
        <v>3.4494732735076084</v>
      </c>
      <c r="AP4">
        <f t="shared" si="37"/>
        <v>4.6407855377812464</v>
      </c>
      <c r="AQ4">
        <f t="shared" si="38"/>
        <v>3.6882497097897589</v>
      </c>
      <c r="AR4">
        <f t="shared" si="39"/>
        <v>4.7302979491809625</v>
      </c>
      <c r="AS4">
        <f t="shared" si="15"/>
        <v>3.6882497097897589</v>
      </c>
      <c r="AT4">
        <f t="shared" si="15"/>
        <v>5.1762608252674474</v>
      </c>
      <c r="AU4">
        <f t="shared" si="40"/>
        <v>-1.2164658098901882E-2</v>
      </c>
      <c r="AV4">
        <f t="shared" si="40"/>
        <v>0.32828884768186839</v>
      </c>
      <c r="AW4">
        <f t="shared" si="40"/>
        <v>0.84507944240472455</v>
      </c>
      <c r="AX4">
        <f t="shared" si="16"/>
        <v>1.1733682900865929</v>
      </c>
      <c r="AY4">
        <f t="shared" si="17"/>
        <v>0.72621538628767091</v>
      </c>
      <c r="AZ4">
        <f t="shared" si="18"/>
        <v>0.74329512653084107</v>
      </c>
      <c r="BA4">
        <f t="shared" si="19"/>
        <v>0.77970769482467139</v>
      </c>
      <c r="BB4">
        <f t="shared" si="20"/>
        <v>0.78963684676705048</v>
      </c>
      <c r="BC4">
        <f t="shared" si="21"/>
        <v>1.2772108843537415</v>
      </c>
      <c r="BD4">
        <f t="shared" si="22"/>
        <v>1.3352417302798982</v>
      </c>
      <c r="BE4">
        <f t="shared" si="23"/>
        <v>1.3827244278550692</v>
      </c>
      <c r="BF4">
        <f t="shared" si="24"/>
        <v>1.4213673719181674</v>
      </c>
      <c r="BG4">
        <f t="shared" si="25"/>
        <v>0.92753019575177009</v>
      </c>
      <c r="BH4">
        <f t="shared" si="26"/>
        <v>0.99247867085765606</v>
      </c>
      <c r="BI4">
        <f t="shared" si="27"/>
        <v>1.0781208762206387</v>
      </c>
      <c r="BJ4">
        <f t="shared" si="28"/>
        <v>1.1223640496590312</v>
      </c>
      <c r="BK4">
        <f t="shared" si="41"/>
        <v>0</v>
      </c>
      <c r="BL4">
        <f t="shared" si="41"/>
        <v>0</v>
      </c>
      <c r="BM4">
        <f t="shared" si="42"/>
        <v>0</v>
      </c>
      <c r="BN4">
        <f t="shared" si="43"/>
        <v>0</v>
      </c>
      <c r="BO4">
        <f t="shared" si="29"/>
        <v>0</v>
      </c>
      <c r="BP4">
        <f t="shared" si="30"/>
        <v>0</v>
      </c>
      <c r="BQ4">
        <f t="shared" si="31"/>
        <v>0</v>
      </c>
      <c r="BR4">
        <f t="shared" si="44"/>
        <v>0</v>
      </c>
    </row>
    <row r="5" spans="1:70">
      <c r="A5" s="2" t="s">
        <v>3</v>
      </c>
      <c r="B5" s="2">
        <v>3006</v>
      </c>
      <c r="C5" s="2">
        <v>2837</v>
      </c>
      <c r="D5">
        <v>2669</v>
      </c>
      <c r="E5" s="2">
        <v>2391</v>
      </c>
      <c r="F5" s="2">
        <v>1894</v>
      </c>
      <c r="G5" s="2">
        <v>2969</v>
      </c>
      <c r="H5" s="2">
        <v>5145</v>
      </c>
      <c r="I5" s="2">
        <v>6195</v>
      </c>
      <c r="J5" s="2">
        <v>3568</v>
      </c>
      <c r="K5" s="2">
        <v>4551</v>
      </c>
      <c r="L5" s="2">
        <v>3993</v>
      </c>
      <c r="M5" s="2">
        <v>5177</v>
      </c>
      <c r="N5">
        <v>2958</v>
      </c>
      <c r="O5">
        <v>4243</v>
      </c>
      <c r="P5" s="2">
        <v>2778</v>
      </c>
      <c r="Q5" s="2"/>
      <c r="R5">
        <f t="shared" si="32"/>
        <v>1.060243025842889</v>
      </c>
      <c r="S5">
        <f t="shared" si="0"/>
        <v>0.61064521649837411</v>
      </c>
      <c r="T5">
        <f t="shared" si="0"/>
        <v>0.8265528514347984</v>
      </c>
      <c r="U5">
        <f t="shared" si="1"/>
        <v>0.72520886305848165</v>
      </c>
      <c r="V5">
        <f t="shared" si="1"/>
        <v>1.0231225296442688</v>
      </c>
      <c r="W5">
        <f t="shared" si="2"/>
        <v>0.58458498023715411</v>
      </c>
      <c r="X5">
        <f t="shared" si="2"/>
        <v>0.99019836639439907</v>
      </c>
      <c r="Y5">
        <f t="shared" si="33"/>
        <v>0.64830805134189029</v>
      </c>
      <c r="Z5">
        <f t="shared" si="3"/>
        <v>0.94377910844976709</v>
      </c>
      <c r="AA5">
        <f t="shared" si="4"/>
        <v>0.88789088489687296</v>
      </c>
      <c r="AB5">
        <f t="shared" si="5"/>
        <v>0.94078251674303837</v>
      </c>
      <c r="AC5">
        <f t="shared" si="6"/>
        <v>0.84279168135354243</v>
      </c>
      <c r="AD5">
        <f t="shared" si="7"/>
        <v>0.89584113900337203</v>
      </c>
      <c r="AE5">
        <f t="shared" si="7"/>
        <v>0.7921371810957758</v>
      </c>
      <c r="AF5">
        <f t="shared" si="8"/>
        <v>0.70962907455976021</v>
      </c>
      <c r="AG5">
        <f t="shared" si="9"/>
        <v>1.5675818373812038</v>
      </c>
      <c r="AH5">
        <f t="shared" si="10"/>
        <v>1.2417398578000836</v>
      </c>
      <c r="AI5">
        <f t="shared" si="11"/>
        <v>1.670888242341263</v>
      </c>
      <c r="AJ5">
        <f t="shared" si="12"/>
        <v>1.55176171449328</v>
      </c>
      <c r="AK5">
        <f t="shared" si="13"/>
        <v>1.6077075098814229</v>
      </c>
      <c r="AL5">
        <f t="shared" si="14"/>
        <v>1.6385064177362894</v>
      </c>
      <c r="AM5">
        <f t="shared" si="34"/>
        <v>0.61064521649837411</v>
      </c>
      <c r="AN5">
        <f t="shared" si="35"/>
        <v>1.060243025842889</v>
      </c>
      <c r="AO5">
        <f t="shared" si="36"/>
        <v>0.72520886305848165</v>
      </c>
      <c r="AP5">
        <f t="shared" si="37"/>
        <v>0.8265528514347984</v>
      </c>
      <c r="AQ5">
        <f t="shared" si="38"/>
        <v>0.58458498023715411</v>
      </c>
      <c r="AR5">
        <f t="shared" si="39"/>
        <v>1.0231225296442688</v>
      </c>
      <c r="AS5">
        <f t="shared" si="15"/>
        <v>0.58458498023715411</v>
      </c>
      <c r="AT5">
        <f t="shared" si="15"/>
        <v>0.99019836639439907</v>
      </c>
      <c r="AU5">
        <f t="shared" si="40"/>
        <v>-0.11912652784798294</v>
      </c>
      <c r="AV5">
        <f t="shared" si="40"/>
        <v>5.5945795388142816E-2</v>
      </c>
      <c r="AW5">
        <f t="shared" si="40"/>
        <v>3.0798907854866497E-2</v>
      </c>
      <c r="AX5">
        <f t="shared" si="16"/>
        <v>8.6744703243009313E-2</v>
      </c>
      <c r="AY5">
        <f t="shared" si="17"/>
        <v>0.57594834543987083</v>
      </c>
      <c r="AZ5">
        <f t="shared" si="18"/>
        <v>0.87738958470665784</v>
      </c>
      <c r="BA5">
        <f t="shared" si="19"/>
        <v>0.57137338226772261</v>
      </c>
      <c r="BB5">
        <f t="shared" si="20"/>
        <v>0.65472543012019802</v>
      </c>
      <c r="BC5">
        <f t="shared" si="21"/>
        <v>1.2040816326530612</v>
      </c>
      <c r="BD5">
        <f t="shared" si="22"/>
        <v>1.2755044843049328</v>
      </c>
      <c r="BE5">
        <f t="shared" si="23"/>
        <v>1.2965189080891559</v>
      </c>
      <c r="BF5">
        <f t="shared" si="24"/>
        <v>1.4344151453684921</v>
      </c>
      <c r="BG5">
        <f t="shared" si="25"/>
        <v>0.69348882410106905</v>
      </c>
      <c r="BH5">
        <f t="shared" si="26"/>
        <v>1.1191143497757847</v>
      </c>
      <c r="BI5">
        <f t="shared" si="27"/>
        <v>0.74079639368895567</v>
      </c>
      <c r="BJ5">
        <f t="shared" si="28"/>
        <v>0.9391480730223124</v>
      </c>
      <c r="BK5">
        <f t="shared" si="41"/>
        <v>0</v>
      </c>
      <c r="BL5">
        <f t="shared" si="41"/>
        <v>0</v>
      </c>
      <c r="BM5">
        <f t="shared" si="42"/>
        <v>0</v>
      </c>
      <c r="BN5">
        <f t="shared" si="43"/>
        <v>0</v>
      </c>
      <c r="BO5">
        <f t="shared" si="29"/>
        <v>0</v>
      </c>
      <c r="BP5">
        <f t="shared" si="30"/>
        <v>0</v>
      </c>
      <c r="BQ5">
        <f t="shared" si="31"/>
        <v>1</v>
      </c>
      <c r="BR5">
        <f t="shared" si="44"/>
        <v>1</v>
      </c>
    </row>
    <row r="6" spans="1:70">
      <c r="A6" s="2" t="s">
        <v>4</v>
      </c>
      <c r="B6" s="2">
        <v>795</v>
      </c>
      <c r="C6" s="2">
        <v>855</v>
      </c>
      <c r="D6">
        <v>794</v>
      </c>
      <c r="E6" s="2">
        <v>2284</v>
      </c>
      <c r="F6" s="2">
        <v>652</v>
      </c>
      <c r="G6">
        <v>747</v>
      </c>
      <c r="H6" s="2">
        <v>3209</v>
      </c>
      <c r="I6" s="2">
        <v>4285</v>
      </c>
      <c r="J6" s="2">
        <v>2846</v>
      </c>
      <c r="K6" s="2">
        <v>4304</v>
      </c>
      <c r="L6" s="2">
        <v>2482</v>
      </c>
      <c r="M6" s="2">
        <v>4082</v>
      </c>
      <c r="N6">
        <v>2953</v>
      </c>
      <c r="O6">
        <v>4584</v>
      </c>
      <c r="P6" s="2">
        <v>2644</v>
      </c>
      <c r="Q6" s="2"/>
      <c r="R6">
        <f t="shared" si="32"/>
        <v>2.5969696969696972</v>
      </c>
      <c r="S6">
        <f t="shared" si="0"/>
        <v>1.7248484848484849</v>
      </c>
      <c r="T6">
        <f t="shared" si="0"/>
        <v>2.6100667070952093</v>
      </c>
      <c r="U6">
        <f t="shared" si="1"/>
        <v>1.5051546391752577</v>
      </c>
      <c r="V6">
        <f t="shared" si="1"/>
        <v>1.3261858349577649</v>
      </c>
      <c r="W6">
        <f t="shared" si="2"/>
        <v>0.95938921377517872</v>
      </c>
      <c r="X6">
        <f t="shared" si="2"/>
        <v>1.561307901907357</v>
      </c>
      <c r="Y6">
        <f t="shared" si="33"/>
        <v>0.90054495912806543</v>
      </c>
      <c r="Z6">
        <f t="shared" si="3"/>
        <v>1.0754716981132075</v>
      </c>
      <c r="AA6">
        <f t="shared" si="4"/>
        <v>0.99874213836477987</v>
      </c>
      <c r="AB6">
        <f t="shared" si="5"/>
        <v>0.92865497076023396</v>
      </c>
      <c r="AC6">
        <f t="shared" si="6"/>
        <v>2.6713450292397662</v>
      </c>
      <c r="AD6">
        <f t="shared" si="7"/>
        <v>2.8765743073047858</v>
      </c>
      <c r="AE6">
        <f t="shared" si="7"/>
        <v>0.28546409807355516</v>
      </c>
      <c r="AF6">
        <f t="shared" si="8"/>
        <v>0.82115869017632237</v>
      </c>
      <c r="AG6">
        <f t="shared" si="9"/>
        <v>1.1457055214723926</v>
      </c>
      <c r="AH6">
        <f t="shared" si="10"/>
        <v>0.32705779334500873</v>
      </c>
      <c r="AI6">
        <f t="shared" si="11"/>
        <v>4.3218181818181822</v>
      </c>
      <c r="AJ6">
        <f t="shared" si="12"/>
        <v>4.1152213462704665</v>
      </c>
      <c r="AK6">
        <f t="shared" si="13"/>
        <v>2.2855750487329436</v>
      </c>
      <c r="AL6">
        <f t="shared" si="14"/>
        <v>2.4618528610354224</v>
      </c>
      <c r="AM6">
        <f t="shared" si="34"/>
        <v>1.7248484848484849</v>
      </c>
      <c r="AN6">
        <f t="shared" si="35"/>
        <v>2.5969696969696972</v>
      </c>
      <c r="AO6">
        <f t="shared" si="36"/>
        <v>1.5051546391752577</v>
      </c>
      <c r="AP6">
        <f t="shared" si="37"/>
        <v>2.6100667070952093</v>
      </c>
      <c r="AQ6">
        <f t="shared" si="38"/>
        <v>0.95938921377517872</v>
      </c>
      <c r="AR6">
        <f t="shared" si="39"/>
        <v>1.3261858349577649</v>
      </c>
      <c r="AS6">
        <f t="shared" si="15"/>
        <v>0.95938921377517872</v>
      </c>
      <c r="AT6">
        <f t="shared" si="15"/>
        <v>1.561307901907357</v>
      </c>
      <c r="AU6">
        <f t="shared" si="40"/>
        <v>-0.20659683554771568</v>
      </c>
      <c r="AV6">
        <f t="shared" si="40"/>
        <v>-1.8296462975375229</v>
      </c>
      <c r="AW6">
        <f t="shared" si="40"/>
        <v>0.17627781230247885</v>
      </c>
      <c r="AX6">
        <f t="shared" si="16"/>
        <v>-1.6533684852350441</v>
      </c>
      <c r="AY6">
        <f t="shared" si="17"/>
        <v>0.66417736289381568</v>
      </c>
      <c r="AZ6">
        <f t="shared" si="18"/>
        <v>0.57667286245353155</v>
      </c>
      <c r="BA6">
        <f t="shared" si="19"/>
        <v>0.72341989220970115</v>
      </c>
      <c r="BB6">
        <f t="shared" si="20"/>
        <v>0.57678883071553233</v>
      </c>
      <c r="BC6">
        <f t="shared" si="21"/>
        <v>1.33530694920536</v>
      </c>
      <c r="BD6">
        <f t="shared" si="22"/>
        <v>1.5122979620520027</v>
      </c>
      <c r="BE6">
        <f t="shared" si="23"/>
        <v>1.64464141821112</v>
      </c>
      <c r="BF6">
        <f t="shared" si="24"/>
        <v>1.5523196749068744</v>
      </c>
      <c r="BG6">
        <f t="shared" si="25"/>
        <v>0.88688064817700218</v>
      </c>
      <c r="BH6">
        <f t="shared" si="26"/>
        <v>0.8721011946591708</v>
      </c>
      <c r="BI6">
        <f t="shared" si="27"/>
        <v>1.1897663174858986</v>
      </c>
      <c r="BJ6">
        <f t="shared" si="28"/>
        <v>0.89536065018625122</v>
      </c>
      <c r="BK6">
        <f t="shared" si="41"/>
        <v>1</v>
      </c>
      <c r="BL6">
        <f t="shared" si="41"/>
        <v>1</v>
      </c>
      <c r="BM6">
        <f t="shared" si="42"/>
        <v>0</v>
      </c>
      <c r="BN6">
        <f t="shared" si="43"/>
        <v>2</v>
      </c>
      <c r="BO6">
        <f t="shared" si="29"/>
        <v>1</v>
      </c>
      <c r="BP6">
        <f t="shared" si="30"/>
        <v>0</v>
      </c>
      <c r="BQ6">
        <f t="shared" si="31"/>
        <v>1</v>
      </c>
      <c r="BR6">
        <f t="shared" si="44"/>
        <v>2</v>
      </c>
    </row>
    <row r="7" spans="1:70">
      <c r="A7" s="2" t="s">
        <v>5</v>
      </c>
      <c r="B7" s="2">
        <v>587</v>
      </c>
      <c r="C7" s="2">
        <v>1571</v>
      </c>
      <c r="D7">
        <v>1844</v>
      </c>
      <c r="E7" s="2">
        <v>2227</v>
      </c>
      <c r="F7" s="2">
        <v>1969</v>
      </c>
      <c r="G7">
        <v>1868</v>
      </c>
      <c r="H7" s="2">
        <v>840</v>
      </c>
      <c r="I7" s="2">
        <v>1178</v>
      </c>
      <c r="J7" s="2">
        <v>802</v>
      </c>
      <c r="K7" s="2">
        <v>1114</v>
      </c>
      <c r="L7" s="2">
        <v>761</v>
      </c>
      <c r="M7" s="2">
        <v>1284</v>
      </c>
      <c r="N7">
        <v>954</v>
      </c>
      <c r="O7">
        <v>1542</v>
      </c>
      <c r="P7" s="2">
        <v>1192</v>
      </c>
      <c r="Q7" s="2"/>
      <c r="R7">
        <f t="shared" si="32"/>
        <v>0.54587581093605186</v>
      </c>
      <c r="S7">
        <f t="shared" si="0"/>
        <v>0.37164040778498608</v>
      </c>
      <c r="T7">
        <f t="shared" si="0"/>
        <v>0.32620790629575402</v>
      </c>
      <c r="U7">
        <f t="shared" si="1"/>
        <v>0.22284040995607612</v>
      </c>
      <c r="V7">
        <f t="shared" si="1"/>
        <v>0.31540162122328669</v>
      </c>
      <c r="W7">
        <f t="shared" si="2"/>
        <v>0.23434045689019897</v>
      </c>
      <c r="X7">
        <f t="shared" si="2"/>
        <v>0.36749285033365109</v>
      </c>
      <c r="Y7">
        <f t="shared" si="33"/>
        <v>0.28408007626310772</v>
      </c>
      <c r="Z7">
        <f t="shared" si="3"/>
        <v>2.676320272572402</v>
      </c>
      <c r="AA7">
        <f t="shared" si="4"/>
        <v>3.1413969335604772</v>
      </c>
      <c r="AB7">
        <f t="shared" si="5"/>
        <v>1.1737746658179504</v>
      </c>
      <c r="AC7">
        <f t="shared" si="6"/>
        <v>1.4175684277530236</v>
      </c>
      <c r="AD7">
        <f t="shared" si="7"/>
        <v>1.2077006507592192</v>
      </c>
      <c r="AE7">
        <f t="shared" si="7"/>
        <v>0.88414907947911991</v>
      </c>
      <c r="AF7">
        <f t="shared" si="8"/>
        <v>1.0677874186550975</v>
      </c>
      <c r="AG7">
        <f t="shared" si="9"/>
        <v>0.94870492635855763</v>
      </c>
      <c r="AH7">
        <f t="shared" si="10"/>
        <v>0.83879658733722495</v>
      </c>
      <c r="AI7">
        <f t="shared" si="11"/>
        <v>0.91751621872103795</v>
      </c>
      <c r="AJ7">
        <f t="shared" si="12"/>
        <v>0.54904831625183015</v>
      </c>
      <c r="AK7">
        <f t="shared" si="13"/>
        <v>0.54974207811348563</v>
      </c>
      <c r="AL7">
        <f t="shared" si="14"/>
        <v>0.65157292659675881</v>
      </c>
      <c r="AM7">
        <f t="shared" si="34"/>
        <v>0.37164040778498608</v>
      </c>
      <c r="AN7">
        <f t="shared" si="35"/>
        <v>0.54587581093605186</v>
      </c>
      <c r="AO7">
        <f t="shared" si="36"/>
        <v>0.22284040995607612</v>
      </c>
      <c r="AP7">
        <f t="shared" si="37"/>
        <v>0.32620790629575402</v>
      </c>
      <c r="AQ7">
        <f t="shared" si="38"/>
        <v>0.23434045689019897</v>
      </c>
      <c r="AR7">
        <f t="shared" si="39"/>
        <v>0.31540162122328669</v>
      </c>
      <c r="AS7">
        <f t="shared" si="15"/>
        <v>0.23434045689019897</v>
      </c>
      <c r="AT7">
        <f t="shared" si="15"/>
        <v>0.36749285033365109</v>
      </c>
      <c r="AU7">
        <f t="shared" si="40"/>
        <v>-0.3684679024692078</v>
      </c>
      <c r="AV7">
        <f t="shared" si="40"/>
        <v>6.9376186165548415E-4</v>
      </c>
      <c r="AW7">
        <f t="shared" si="40"/>
        <v>0.10183084848327317</v>
      </c>
      <c r="AX7">
        <f t="shared" si="16"/>
        <v>0.10252461034492866</v>
      </c>
      <c r="AY7">
        <f t="shared" si="17"/>
        <v>0.68081494057724956</v>
      </c>
      <c r="AZ7">
        <f t="shared" si="18"/>
        <v>0.68312387791741469</v>
      </c>
      <c r="BA7">
        <f t="shared" si="19"/>
        <v>0.7429906542056075</v>
      </c>
      <c r="BB7">
        <f t="shared" si="20"/>
        <v>0.77302204928664076</v>
      </c>
      <c r="BC7">
        <f t="shared" si="21"/>
        <v>1.4023809523809523</v>
      </c>
      <c r="BD7">
        <f t="shared" si="22"/>
        <v>1.3890274314214464</v>
      </c>
      <c r="BE7">
        <f t="shared" si="23"/>
        <v>1.6872536136662286</v>
      </c>
      <c r="BF7">
        <f t="shared" si="24"/>
        <v>1.6163522012578617</v>
      </c>
      <c r="BG7">
        <f t="shared" si="25"/>
        <v>0.95476190476190481</v>
      </c>
      <c r="BH7">
        <f t="shared" si="26"/>
        <v>0.94887780548628431</v>
      </c>
      <c r="BI7">
        <f t="shared" si="27"/>
        <v>1.2536136662286466</v>
      </c>
      <c r="BJ7">
        <f t="shared" si="28"/>
        <v>1.249475890985325</v>
      </c>
      <c r="BK7">
        <f t="shared" si="41"/>
        <v>0</v>
      </c>
      <c r="BL7">
        <f t="shared" si="41"/>
        <v>0</v>
      </c>
      <c r="BM7">
        <f t="shared" si="42"/>
        <v>0</v>
      </c>
      <c r="BN7">
        <f t="shared" si="43"/>
        <v>0</v>
      </c>
      <c r="BO7">
        <f t="shared" si="29"/>
        <v>1</v>
      </c>
      <c r="BP7">
        <f t="shared" si="30"/>
        <v>0</v>
      </c>
      <c r="BQ7">
        <f t="shared" si="31"/>
        <v>0</v>
      </c>
      <c r="BR7">
        <f t="shared" si="44"/>
        <v>1</v>
      </c>
    </row>
    <row r="8" spans="1:70">
      <c r="A8" s="2" t="s">
        <v>6</v>
      </c>
      <c r="B8" s="2">
        <v>799</v>
      </c>
      <c r="C8" s="2">
        <v>1294</v>
      </c>
      <c r="D8">
        <v>1369</v>
      </c>
      <c r="E8" s="2">
        <v>1914</v>
      </c>
      <c r="F8" s="2">
        <v>2128</v>
      </c>
      <c r="G8">
        <v>2285</v>
      </c>
      <c r="H8" s="2">
        <v>1444</v>
      </c>
      <c r="I8" s="2">
        <v>2046</v>
      </c>
      <c r="J8" s="2">
        <v>2499</v>
      </c>
      <c r="K8" s="2">
        <v>3655</v>
      </c>
      <c r="L8" s="2">
        <v>2471</v>
      </c>
      <c r="M8" s="2">
        <v>4071</v>
      </c>
      <c r="N8">
        <v>4305</v>
      </c>
      <c r="O8">
        <v>6364</v>
      </c>
      <c r="P8" s="2">
        <v>5104</v>
      </c>
      <c r="Q8" s="2"/>
      <c r="R8">
        <f t="shared" si="32"/>
        <v>0.97754419493549927</v>
      </c>
      <c r="S8">
        <f t="shared" si="0"/>
        <v>1.193979933110368</v>
      </c>
      <c r="T8">
        <f t="shared" si="0"/>
        <v>1.3725122042808862</v>
      </c>
      <c r="U8">
        <f t="shared" si="1"/>
        <v>0.92790086368757041</v>
      </c>
      <c r="V8">
        <f t="shared" si="1"/>
        <v>1.2400243679561376</v>
      </c>
      <c r="W8">
        <f t="shared" si="2"/>
        <v>1.3113006396588487</v>
      </c>
      <c r="X8">
        <f t="shared" si="2"/>
        <v>1.574468085106383</v>
      </c>
      <c r="Y8">
        <f t="shared" si="33"/>
        <v>1.2627412172191985</v>
      </c>
      <c r="Z8">
        <f t="shared" si="3"/>
        <v>1.6195244055068836</v>
      </c>
      <c r="AA8">
        <f t="shared" si="4"/>
        <v>1.7133917396745932</v>
      </c>
      <c r="AB8">
        <f t="shared" si="5"/>
        <v>1.0579598145285936</v>
      </c>
      <c r="AC8">
        <f t="shared" si="6"/>
        <v>1.4791344667697064</v>
      </c>
      <c r="AD8">
        <f t="shared" si="7"/>
        <v>1.398100803506209</v>
      </c>
      <c r="AE8">
        <f t="shared" si="7"/>
        <v>1.1118077324973876</v>
      </c>
      <c r="AF8">
        <f t="shared" si="8"/>
        <v>1.5544192841490139</v>
      </c>
      <c r="AG8">
        <f t="shared" si="9"/>
        <v>1.0737781954887218</v>
      </c>
      <c r="AH8">
        <f t="shared" si="10"/>
        <v>1.1938349007314524</v>
      </c>
      <c r="AI8">
        <f t="shared" si="11"/>
        <v>2.171524128045867</v>
      </c>
      <c r="AJ8">
        <f t="shared" si="12"/>
        <v>2.3004130679684565</v>
      </c>
      <c r="AK8">
        <f t="shared" si="13"/>
        <v>2.5513250076149863</v>
      </c>
      <c r="AL8">
        <f t="shared" si="14"/>
        <v>2.8372093023255816</v>
      </c>
      <c r="AM8">
        <f t="shared" si="34"/>
        <v>1.193979933110368</v>
      </c>
      <c r="AN8">
        <f t="shared" si="35"/>
        <v>0.97754419493549927</v>
      </c>
      <c r="AO8">
        <f t="shared" si="36"/>
        <v>0.92790086368757041</v>
      </c>
      <c r="AP8">
        <f t="shared" si="37"/>
        <v>1.3725122042808862</v>
      </c>
      <c r="AQ8">
        <f t="shared" si="38"/>
        <v>1.3113006396588487</v>
      </c>
      <c r="AR8">
        <f t="shared" si="39"/>
        <v>1.2400243679561376</v>
      </c>
      <c r="AS8">
        <f t="shared" si="15"/>
        <v>1.3113006396588487</v>
      </c>
      <c r="AT8">
        <f t="shared" si="15"/>
        <v>1.574468085106383</v>
      </c>
      <c r="AU8">
        <f t="shared" si="40"/>
        <v>0.12888893992258943</v>
      </c>
      <c r="AV8">
        <f t="shared" si="40"/>
        <v>0.2509119396465298</v>
      </c>
      <c r="AW8">
        <f t="shared" si="40"/>
        <v>0.28588429471059529</v>
      </c>
      <c r="AX8">
        <f t="shared" si="16"/>
        <v>0.53679623435712509</v>
      </c>
      <c r="AY8">
        <f t="shared" si="17"/>
        <v>1.2214076246334311</v>
      </c>
      <c r="AZ8">
        <f t="shared" si="18"/>
        <v>0.67606019151846786</v>
      </c>
      <c r="BA8">
        <f t="shared" si="19"/>
        <v>1.0574797347089167</v>
      </c>
      <c r="BB8">
        <f t="shared" si="20"/>
        <v>0.80201131363922062</v>
      </c>
      <c r="BC8">
        <f t="shared" si="21"/>
        <v>1.4168975069252077</v>
      </c>
      <c r="BD8">
        <f t="shared" si="22"/>
        <v>1.4625850340136055</v>
      </c>
      <c r="BE8">
        <f t="shared" si="23"/>
        <v>1.6475111290975313</v>
      </c>
      <c r="BF8">
        <f t="shared" si="24"/>
        <v>1.478281068524971</v>
      </c>
      <c r="BG8">
        <f t="shared" si="25"/>
        <v>1.7306094182825484</v>
      </c>
      <c r="BH8">
        <f t="shared" si="26"/>
        <v>0.98879551820728295</v>
      </c>
      <c r="BI8">
        <f t="shared" si="27"/>
        <v>1.7422096317280453</v>
      </c>
      <c r="BJ8">
        <f t="shared" si="28"/>
        <v>1.1855981416957027</v>
      </c>
      <c r="BK8">
        <f t="shared" si="41"/>
        <v>0</v>
      </c>
      <c r="BL8">
        <f t="shared" si="41"/>
        <v>0</v>
      </c>
      <c r="BM8">
        <f t="shared" si="42"/>
        <v>0</v>
      </c>
      <c r="BN8">
        <f t="shared" si="43"/>
        <v>0</v>
      </c>
      <c r="BO8">
        <f t="shared" si="29"/>
        <v>1</v>
      </c>
      <c r="BP8">
        <f t="shared" si="30"/>
        <v>1</v>
      </c>
      <c r="BQ8">
        <f t="shared" si="31"/>
        <v>0</v>
      </c>
      <c r="BR8">
        <f t="shared" si="44"/>
        <v>2</v>
      </c>
    </row>
    <row r="9" spans="1:70">
      <c r="A9" s="2" t="s">
        <v>7</v>
      </c>
      <c r="B9" s="2">
        <v>1551</v>
      </c>
      <c r="C9" s="2">
        <v>1606</v>
      </c>
      <c r="D9">
        <v>1494</v>
      </c>
      <c r="E9" s="2">
        <v>1516</v>
      </c>
      <c r="F9" s="2">
        <v>1461</v>
      </c>
      <c r="G9">
        <v>1651</v>
      </c>
      <c r="H9" s="2">
        <v>28423</v>
      </c>
      <c r="I9" s="2">
        <v>32970</v>
      </c>
      <c r="J9" s="2">
        <v>20982</v>
      </c>
      <c r="K9" s="2">
        <v>24787</v>
      </c>
      <c r="L9" s="2">
        <v>22280</v>
      </c>
      <c r="M9" s="2">
        <v>27274</v>
      </c>
      <c r="N9">
        <v>24628</v>
      </c>
      <c r="O9">
        <v>31670</v>
      </c>
      <c r="P9" s="2">
        <v>25983</v>
      </c>
      <c r="Q9" s="2"/>
      <c r="R9">
        <f t="shared" si="32"/>
        <v>10.443458980044346</v>
      </c>
      <c r="S9">
        <f t="shared" si="0"/>
        <v>6.6461830852074755</v>
      </c>
      <c r="T9">
        <f t="shared" si="0"/>
        <v>7.9958064516129035</v>
      </c>
      <c r="U9">
        <f t="shared" si="1"/>
        <v>7.1870967741935488</v>
      </c>
      <c r="V9">
        <f t="shared" si="1"/>
        <v>9.0611295681063115</v>
      </c>
      <c r="W9">
        <f t="shared" si="2"/>
        <v>8.1820598006644527</v>
      </c>
      <c r="X9">
        <f t="shared" si="2"/>
        <v>10.638226402418542</v>
      </c>
      <c r="Y9">
        <f t="shared" si="33"/>
        <v>8.7279140073899892</v>
      </c>
      <c r="Z9">
        <f t="shared" si="3"/>
        <v>1.0354609929078014</v>
      </c>
      <c r="AA9">
        <f t="shared" si="4"/>
        <v>0.96324951644100576</v>
      </c>
      <c r="AB9">
        <f t="shared" si="5"/>
        <v>0.93026151930261525</v>
      </c>
      <c r="AC9">
        <f t="shared" si="6"/>
        <v>0.94396014943960149</v>
      </c>
      <c r="AD9">
        <f t="shared" si="7"/>
        <v>1.0147255689424364</v>
      </c>
      <c r="AE9">
        <f t="shared" si="7"/>
        <v>0.96372031662269131</v>
      </c>
      <c r="AF9">
        <f t="shared" si="8"/>
        <v>0.97791164658634533</v>
      </c>
      <c r="AG9">
        <f t="shared" si="9"/>
        <v>1.1300479123887748</v>
      </c>
      <c r="AH9">
        <f t="shared" si="10"/>
        <v>1.0890501319261214</v>
      </c>
      <c r="AI9">
        <f t="shared" si="11"/>
        <v>17.089642065251823</v>
      </c>
      <c r="AJ9">
        <f t="shared" si="12"/>
        <v>15.182903225806452</v>
      </c>
      <c r="AK9">
        <f t="shared" si="13"/>
        <v>17.243189368770764</v>
      </c>
      <c r="AL9">
        <f t="shared" si="14"/>
        <v>19.366140409808533</v>
      </c>
      <c r="AM9">
        <f t="shared" si="34"/>
        <v>6.6461830852074755</v>
      </c>
      <c r="AN9">
        <f t="shared" si="35"/>
        <v>10.443458980044346</v>
      </c>
      <c r="AO9">
        <f t="shared" si="36"/>
        <v>7.1870967741935488</v>
      </c>
      <c r="AP9">
        <f t="shared" si="37"/>
        <v>7.9958064516129035</v>
      </c>
      <c r="AQ9">
        <f t="shared" si="38"/>
        <v>8.1820598006644527</v>
      </c>
      <c r="AR9">
        <f t="shared" si="39"/>
        <v>9.0611295681063115</v>
      </c>
      <c r="AS9">
        <f t="shared" si="15"/>
        <v>8.1820598006644527</v>
      </c>
      <c r="AT9">
        <f t="shared" si="15"/>
        <v>10.638226402418542</v>
      </c>
      <c r="AU9">
        <f t="shared" si="40"/>
        <v>-1.9067388394453708</v>
      </c>
      <c r="AV9">
        <f t="shared" si="40"/>
        <v>2.060286142964312</v>
      </c>
      <c r="AW9">
        <f t="shared" si="40"/>
        <v>2.1229510410377692</v>
      </c>
      <c r="AX9">
        <f t="shared" si="16"/>
        <v>4.1832371840020812</v>
      </c>
      <c r="AY9">
        <f t="shared" si="17"/>
        <v>0.63639672429481342</v>
      </c>
      <c r="AZ9">
        <f t="shared" si="18"/>
        <v>0.89885827248154271</v>
      </c>
      <c r="BA9">
        <f t="shared" si="19"/>
        <v>0.90298452738872181</v>
      </c>
      <c r="BB9">
        <f t="shared" si="20"/>
        <v>0.82042942848121247</v>
      </c>
      <c r="BC9">
        <f t="shared" si="21"/>
        <v>1.1599760757133308</v>
      </c>
      <c r="BD9">
        <f t="shared" si="22"/>
        <v>1.181345915546659</v>
      </c>
      <c r="BE9">
        <f t="shared" si="23"/>
        <v>1.2241472172351886</v>
      </c>
      <c r="BF9">
        <f t="shared" si="24"/>
        <v>1.2859347084619133</v>
      </c>
      <c r="BG9">
        <f t="shared" si="25"/>
        <v>0.73820497484431624</v>
      </c>
      <c r="BH9">
        <f t="shared" si="26"/>
        <v>1.0618625488513964</v>
      </c>
      <c r="BI9">
        <f t="shared" si="27"/>
        <v>1.1053859964093358</v>
      </c>
      <c r="BJ9">
        <f t="shared" si="28"/>
        <v>1.0550186779275621</v>
      </c>
      <c r="BK9">
        <f t="shared" si="41"/>
        <v>0</v>
      </c>
      <c r="BL9">
        <f t="shared" si="41"/>
        <v>0</v>
      </c>
      <c r="BM9">
        <f t="shared" si="42"/>
        <v>0</v>
      </c>
      <c r="BN9">
        <f t="shared" si="43"/>
        <v>0</v>
      </c>
      <c r="BO9">
        <f t="shared" si="29"/>
        <v>0</v>
      </c>
      <c r="BP9">
        <f t="shared" si="30"/>
        <v>0</v>
      </c>
      <c r="BQ9">
        <f t="shared" si="31"/>
        <v>1</v>
      </c>
      <c r="BR9">
        <f t="shared" si="44"/>
        <v>1</v>
      </c>
    </row>
    <row r="10" spans="1:70">
      <c r="A10" s="2" t="s">
        <v>8</v>
      </c>
      <c r="B10" s="2">
        <v>831</v>
      </c>
      <c r="C10" s="2">
        <v>1123</v>
      </c>
      <c r="D10">
        <v>1203</v>
      </c>
      <c r="E10" s="2">
        <v>1431</v>
      </c>
      <c r="F10" s="2">
        <v>1417</v>
      </c>
      <c r="G10">
        <v>1063</v>
      </c>
      <c r="H10" s="2">
        <v>791</v>
      </c>
      <c r="I10" s="2">
        <v>1150</v>
      </c>
      <c r="J10" s="2">
        <v>829</v>
      </c>
      <c r="K10" s="2">
        <v>1099</v>
      </c>
      <c r="L10" s="2">
        <v>827</v>
      </c>
      <c r="M10" s="2">
        <v>1349</v>
      </c>
      <c r="N10">
        <v>1187</v>
      </c>
      <c r="O10">
        <v>1615</v>
      </c>
      <c r="P10" s="2">
        <v>1253</v>
      </c>
      <c r="Q10" s="2"/>
      <c r="R10">
        <f t="shared" si="32"/>
        <v>0.58853633572159669</v>
      </c>
      <c r="S10">
        <f t="shared" si="0"/>
        <v>0.42425793244626409</v>
      </c>
      <c r="T10">
        <f t="shared" si="0"/>
        <v>0.47248495270851248</v>
      </c>
      <c r="U10">
        <f t="shared" si="1"/>
        <v>0.35554600171969047</v>
      </c>
      <c r="V10">
        <f t="shared" si="1"/>
        <v>0.51214882308276388</v>
      </c>
      <c r="W10">
        <f t="shared" si="2"/>
        <v>0.45064540622627181</v>
      </c>
      <c r="X10">
        <f t="shared" si="2"/>
        <v>0.567064606741573</v>
      </c>
      <c r="Y10">
        <f t="shared" si="33"/>
        <v>0.43995786516853935</v>
      </c>
      <c r="Z10">
        <f t="shared" si="3"/>
        <v>1.3513838748495788</v>
      </c>
      <c r="AA10">
        <f t="shared" si="4"/>
        <v>1.447653429602888</v>
      </c>
      <c r="AB10">
        <f t="shared" si="5"/>
        <v>1.0712377560106856</v>
      </c>
      <c r="AC10">
        <f t="shared" si="6"/>
        <v>1.2742653606411398</v>
      </c>
      <c r="AD10">
        <f t="shared" si="7"/>
        <v>1.1895261845386533</v>
      </c>
      <c r="AE10">
        <f t="shared" si="7"/>
        <v>0.99021663172606567</v>
      </c>
      <c r="AF10">
        <f t="shared" si="8"/>
        <v>1.1778886118038239</v>
      </c>
      <c r="AG10">
        <f t="shared" si="9"/>
        <v>0.75017642907551163</v>
      </c>
      <c r="AH10">
        <f t="shared" si="10"/>
        <v>0.74283717679944095</v>
      </c>
      <c r="AI10">
        <f t="shared" si="11"/>
        <v>1.0127942681678608</v>
      </c>
      <c r="AJ10">
        <f t="shared" si="12"/>
        <v>0.82803095442820296</v>
      </c>
      <c r="AK10">
        <f t="shared" si="13"/>
        <v>0.96279422930903569</v>
      </c>
      <c r="AL10">
        <f t="shared" si="14"/>
        <v>1.0070224719101124</v>
      </c>
      <c r="AM10">
        <f t="shared" si="34"/>
        <v>0.42425793244626409</v>
      </c>
      <c r="AN10">
        <f t="shared" si="35"/>
        <v>0.58853633572159669</v>
      </c>
      <c r="AO10">
        <f t="shared" si="36"/>
        <v>0.35554600171969047</v>
      </c>
      <c r="AP10">
        <f t="shared" si="37"/>
        <v>0.47248495270851248</v>
      </c>
      <c r="AQ10">
        <f t="shared" si="38"/>
        <v>0.45064540622627181</v>
      </c>
      <c r="AR10">
        <f t="shared" si="39"/>
        <v>0.51214882308276388</v>
      </c>
      <c r="AS10">
        <f t="shared" si="15"/>
        <v>0.45064540622627181</v>
      </c>
      <c r="AT10">
        <f t="shared" si="15"/>
        <v>0.567064606741573</v>
      </c>
      <c r="AU10">
        <f t="shared" si="40"/>
        <v>-0.18476331373965782</v>
      </c>
      <c r="AV10">
        <f t="shared" si="40"/>
        <v>0.13476327488083273</v>
      </c>
      <c r="AW10">
        <f t="shared" si="40"/>
        <v>4.4228242601076717E-2</v>
      </c>
      <c r="AX10">
        <f t="shared" si="16"/>
        <v>0.17899151748190945</v>
      </c>
      <c r="AY10">
        <f t="shared" si="17"/>
        <v>0.72086956521739132</v>
      </c>
      <c r="AZ10">
        <f t="shared" si="18"/>
        <v>0.75250227479526843</v>
      </c>
      <c r="BA10">
        <f t="shared" si="19"/>
        <v>0.87991104521868047</v>
      </c>
      <c r="BB10">
        <f t="shared" si="20"/>
        <v>0.77585139318885454</v>
      </c>
      <c r="BC10">
        <f t="shared" si="21"/>
        <v>1.4538558786346396</v>
      </c>
      <c r="BD10">
        <f t="shared" si="22"/>
        <v>1.3256936067551266</v>
      </c>
      <c r="BE10">
        <f t="shared" si="23"/>
        <v>1.6311970979443773</v>
      </c>
      <c r="BF10">
        <f t="shared" si="24"/>
        <v>1.3605728727885424</v>
      </c>
      <c r="BG10">
        <f t="shared" si="25"/>
        <v>1.0480404551201012</v>
      </c>
      <c r="BH10">
        <f t="shared" si="26"/>
        <v>0.99758745476477684</v>
      </c>
      <c r="BI10">
        <f t="shared" si="27"/>
        <v>1.4353083434099154</v>
      </c>
      <c r="BJ10">
        <f t="shared" si="28"/>
        <v>1.0556023588879528</v>
      </c>
      <c r="BK10">
        <f t="shared" si="41"/>
        <v>0</v>
      </c>
      <c r="BL10">
        <f t="shared" si="41"/>
        <v>0</v>
      </c>
      <c r="BM10">
        <f t="shared" si="42"/>
        <v>0</v>
      </c>
      <c r="BN10">
        <f t="shared" si="43"/>
        <v>0</v>
      </c>
      <c r="BO10">
        <f t="shared" si="29"/>
        <v>1</v>
      </c>
      <c r="BP10">
        <f t="shared" si="30"/>
        <v>0</v>
      </c>
      <c r="BQ10">
        <f t="shared" si="31"/>
        <v>0</v>
      </c>
      <c r="BR10">
        <f t="shared" si="44"/>
        <v>1</v>
      </c>
    </row>
    <row r="11" spans="1:70">
      <c r="A11" s="2" t="s">
        <v>9</v>
      </c>
      <c r="B11" s="2">
        <v>961</v>
      </c>
      <c r="C11" s="2">
        <v>1205</v>
      </c>
      <c r="D11">
        <v>1433</v>
      </c>
      <c r="E11" s="2">
        <v>1402</v>
      </c>
      <c r="F11" s="2">
        <v>1627</v>
      </c>
      <c r="G11">
        <v>2077</v>
      </c>
      <c r="H11" s="2">
        <v>5891</v>
      </c>
      <c r="I11" s="2">
        <v>8004</v>
      </c>
      <c r="J11" s="2">
        <v>7159</v>
      </c>
      <c r="K11" s="2">
        <v>9600</v>
      </c>
      <c r="L11" s="2">
        <v>8394</v>
      </c>
      <c r="M11" s="2">
        <v>10746</v>
      </c>
      <c r="N11">
        <v>8202</v>
      </c>
      <c r="O11">
        <v>11687</v>
      </c>
      <c r="P11" s="2">
        <v>10330</v>
      </c>
      <c r="Q11" s="2"/>
      <c r="R11">
        <f t="shared" si="32"/>
        <v>3.6952908587257616</v>
      </c>
      <c r="S11">
        <f t="shared" si="0"/>
        <v>3.3051708217913203</v>
      </c>
      <c r="T11">
        <f t="shared" si="0"/>
        <v>3.639120545868082</v>
      </c>
      <c r="U11">
        <f t="shared" si="1"/>
        <v>3.181956027293404</v>
      </c>
      <c r="V11">
        <f t="shared" si="1"/>
        <v>3.7904761904761903</v>
      </c>
      <c r="W11">
        <f t="shared" si="2"/>
        <v>2.8931216931216932</v>
      </c>
      <c r="X11">
        <f t="shared" si="2"/>
        <v>3.8583690987124464</v>
      </c>
      <c r="Y11">
        <f t="shared" si="33"/>
        <v>3.410366457576758</v>
      </c>
      <c r="Z11">
        <f t="shared" si="3"/>
        <v>1.2539021852237253</v>
      </c>
      <c r="AA11">
        <f t="shared" si="4"/>
        <v>1.4911550468262227</v>
      </c>
      <c r="AB11">
        <f t="shared" si="5"/>
        <v>1.1892116182572614</v>
      </c>
      <c r="AC11">
        <f t="shared" si="6"/>
        <v>1.1634854771784233</v>
      </c>
      <c r="AD11">
        <f t="shared" si="7"/>
        <v>0.97836706210746682</v>
      </c>
      <c r="AE11">
        <f t="shared" si="7"/>
        <v>1.1604850213980029</v>
      </c>
      <c r="AF11">
        <f t="shared" si="8"/>
        <v>1.135380321004885</v>
      </c>
      <c r="AG11">
        <f t="shared" si="9"/>
        <v>1.2765826674861709</v>
      </c>
      <c r="AH11">
        <f t="shared" si="10"/>
        <v>1.4814550641940085</v>
      </c>
      <c r="AI11">
        <f t="shared" si="11"/>
        <v>7.0004616805170823</v>
      </c>
      <c r="AJ11">
        <f t="shared" si="12"/>
        <v>6.821076573161486</v>
      </c>
      <c r="AK11">
        <f t="shared" si="13"/>
        <v>6.6835978835978835</v>
      </c>
      <c r="AL11">
        <f t="shared" si="14"/>
        <v>7.2687355562892044</v>
      </c>
      <c r="AM11">
        <f t="shared" si="34"/>
        <v>3.3051708217913203</v>
      </c>
      <c r="AN11">
        <f t="shared" si="35"/>
        <v>3.6952908587257616</v>
      </c>
      <c r="AO11">
        <f t="shared" si="36"/>
        <v>3.181956027293404</v>
      </c>
      <c r="AP11">
        <f t="shared" si="37"/>
        <v>3.639120545868082</v>
      </c>
      <c r="AQ11">
        <f t="shared" si="38"/>
        <v>2.8931216931216932</v>
      </c>
      <c r="AR11">
        <f t="shared" si="39"/>
        <v>3.7904761904761903</v>
      </c>
      <c r="AS11">
        <f t="shared" si="15"/>
        <v>2.8931216931216932</v>
      </c>
      <c r="AT11">
        <f t="shared" si="15"/>
        <v>3.8583690987124464</v>
      </c>
      <c r="AU11">
        <f t="shared" si="40"/>
        <v>-0.17938510735559632</v>
      </c>
      <c r="AV11">
        <f t="shared" si="40"/>
        <v>-0.13747868956360243</v>
      </c>
      <c r="AW11">
        <f t="shared" si="40"/>
        <v>0.58513767269132089</v>
      </c>
      <c r="AX11">
        <f t="shared" si="16"/>
        <v>0.44765898312771846</v>
      </c>
      <c r="AY11">
        <f t="shared" si="17"/>
        <v>0.89442778610694651</v>
      </c>
      <c r="AZ11">
        <f t="shared" si="18"/>
        <v>0.87437500000000001</v>
      </c>
      <c r="BA11">
        <f t="shared" si="19"/>
        <v>0.76326074818537126</v>
      </c>
      <c r="BB11">
        <f t="shared" si="20"/>
        <v>0.883888080773509</v>
      </c>
      <c r="BC11">
        <f t="shared" si="21"/>
        <v>1.3586827363775251</v>
      </c>
      <c r="BD11">
        <f t="shared" si="22"/>
        <v>1.3409694091353541</v>
      </c>
      <c r="BE11">
        <f t="shared" si="23"/>
        <v>1.2802001429592567</v>
      </c>
      <c r="BF11">
        <f t="shared" si="24"/>
        <v>1.4248963667398196</v>
      </c>
      <c r="BG11">
        <f t="shared" si="25"/>
        <v>1.2152435919198779</v>
      </c>
      <c r="BH11">
        <f t="shared" si="26"/>
        <v>1.1725101271127252</v>
      </c>
      <c r="BI11">
        <f t="shared" si="27"/>
        <v>0.97712651894210145</v>
      </c>
      <c r="BJ11">
        <f t="shared" si="28"/>
        <v>1.2594489148988051</v>
      </c>
      <c r="BK11">
        <f t="shared" si="41"/>
        <v>0</v>
      </c>
      <c r="BL11">
        <f t="shared" si="41"/>
        <v>0</v>
      </c>
      <c r="BM11">
        <f t="shared" si="42"/>
        <v>0</v>
      </c>
      <c r="BN11">
        <f t="shared" si="43"/>
        <v>0</v>
      </c>
      <c r="BO11">
        <f t="shared" si="29"/>
        <v>0</v>
      </c>
      <c r="BP11">
        <f t="shared" si="30"/>
        <v>1</v>
      </c>
      <c r="BQ11">
        <f t="shared" si="31"/>
        <v>1</v>
      </c>
      <c r="BR11">
        <f t="shared" si="44"/>
        <v>2</v>
      </c>
    </row>
    <row r="12" spans="1:70">
      <c r="A12" s="3" t="s">
        <v>10</v>
      </c>
      <c r="B12" s="3">
        <v>3423</v>
      </c>
      <c r="C12" s="3">
        <v>3574</v>
      </c>
      <c r="D12">
        <v>3621</v>
      </c>
      <c r="E12" s="3">
        <v>1385</v>
      </c>
      <c r="F12" s="3">
        <v>1666</v>
      </c>
      <c r="G12">
        <v>1307</v>
      </c>
      <c r="H12" s="2">
        <v>1439</v>
      </c>
      <c r="I12" s="2">
        <v>1716</v>
      </c>
      <c r="J12" s="2">
        <v>1317</v>
      </c>
      <c r="K12" s="2">
        <v>1452</v>
      </c>
      <c r="L12" s="2">
        <v>1523</v>
      </c>
      <c r="M12" s="2">
        <v>1958</v>
      </c>
      <c r="N12">
        <v>1570</v>
      </c>
      <c r="O12" s="3">
        <v>2291</v>
      </c>
      <c r="P12" s="3">
        <v>2047</v>
      </c>
      <c r="Q12" s="3"/>
      <c r="R12">
        <f t="shared" si="32"/>
        <v>0.24524796341289123</v>
      </c>
      <c r="S12">
        <f t="shared" si="0"/>
        <v>0.1882235243675861</v>
      </c>
      <c r="T12">
        <f t="shared" si="0"/>
        <v>0.20180681028492009</v>
      </c>
      <c r="U12">
        <f t="shared" si="1"/>
        <v>0.21167477414871438</v>
      </c>
      <c r="V12">
        <f t="shared" si="1"/>
        <v>0.39113064322812624</v>
      </c>
      <c r="W12">
        <f t="shared" si="2"/>
        <v>0.31362365161805833</v>
      </c>
      <c r="X12">
        <f t="shared" si="2"/>
        <v>0.75090134382169782</v>
      </c>
      <c r="Y12">
        <f t="shared" si="33"/>
        <v>0.67092756473287452</v>
      </c>
      <c r="Z12">
        <f t="shared" si="3"/>
        <v>1.0441133508618172</v>
      </c>
      <c r="AA12">
        <f t="shared" si="4"/>
        <v>1.0578439964943032</v>
      </c>
      <c r="AB12">
        <f t="shared" si="5"/>
        <v>1.0131505316172356</v>
      </c>
      <c r="AC12">
        <f t="shared" si="6"/>
        <v>0.38752098489087855</v>
      </c>
      <c r="AD12">
        <f t="shared" si="7"/>
        <v>0.3824910245788456</v>
      </c>
      <c r="AE12">
        <f t="shared" si="7"/>
        <v>1.2028880866425993</v>
      </c>
      <c r="AF12">
        <f t="shared" si="8"/>
        <v>0.460093896713615</v>
      </c>
      <c r="AG12">
        <f t="shared" si="9"/>
        <v>0.78451380552220884</v>
      </c>
      <c r="AH12">
        <f t="shared" si="10"/>
        <v>0.94368231046931406</v>
      </c>
      <c r="AI12">
        <f t="shared" si="11"/>
        <v>0.43347148778047734</v>
      </c>
      <c r="AJ12">
        <f t="shared" si="12"/>
        <v>0.41348158443363447</v>
      </c>
      <c r="AK12">
        <f t="shared" si="13"/>
        <v>0.70475429484618457</v>
      </c>
      <c r="AL12">
        <f t="shared" si="14"/>
        <v>1.4218289085545723</v>
      </c>
      <c r="AM12">
        <f t="shared" si="34"/>
        <v>0.1882235243675861</v>
      </c>
      <c r="AN12">
        <f t="shared" si="35"/>
        <v>0.24524796341289123</v>
      </c>
      <c r="AO12">
        <f t="shared" si="36"/>
        <v>0.21167477414871438</v>
      </c>
      <c r="AP12">
        <f t="shared" si="37"/>
        <v>0.20180681028492009</v>
      </c>
      <c r="AQ12">
        <f t="shared" si="38"/>
        <v>0.31362365161805833</v>
      </c>
      <c r="AR12">
        <f t="shared" si="39"/>
        <v>0.39113064322812624</v>
      </c>
      <c r="AS12">
        <f t="shared" si="15"/>
        <v>0.31362365161805833</v>
      </c>
      <c r="AT12">
        <f t="shared" si="15"/>
        <v>0.75090134382169782</v>
      </c>
      <c r="AU12">
        <f t="shared" si="40"/>
        <v>-1.9989903346842863E-2</v>
      </c>
      <c r="AV12">
        <f t="shared" si="40"/>
        <v>0.2912727104125501</v>
      </c>
      <c r="AW12">
        <f t="shared" si="40"/>
        <v>0.71707461370838776</v>
      </c>
      <c r="AX12">
        <f t="shared" si="16"/>
        <v>1.0083473241209377</v>
      </c>
      <c r="AY12">
        <f t="shared" si="17"/>
        <v>0.7674825174825175</v>
      </c>
      <c r="AZ12">
        <f t="shared" si="18"/>
        <v>1.0488980716253444</v>
      </c>
      <c r="BA12">
        <f t="shared" si="19"/>
        <v>0.80183861082737484</v>
      </c>
      <c r="BB12">
        <f t="shared" si="20"/>
        <v>0.8934962898297687</v>
      </c>
      <c r="BC12">
        <f t="shared" si="21"/>
        <v>1.1924947880472549</v>
      </c>
      <c r="BD12">
        <f t="shared" si="22"/>
        <v>1.1025056947608201</v>
      </c>
      <c r="BE12">
        <f t="shared" si="23"/>
        <v>1.2856204858831255</v>
      </c>
      <c r="BF12">
        <f t="shared" si="24"/>
        <v>1.4592356687898089</v>
      </c>
      <c r="BG12">
        <f t="shared" si="25"/>
        <v>0.91521890201528844</v>
      </c>
      <c r="BH12">
        <f t="shared" si="26"/>
        <v>1.1564160971905846</v>
      </c>
      <c r="BI12">
        <f t="shared" si="27"/>
        <v>1.03086014445174</v>
      </c>
      <c r="BJ12">
        <f t="shared" si="28"/>
        <v>1.3038216560509555</v>
      </c>
      <c r="BK12">
        <f t="shared" si="41"/>
        <v>1</v>
      </c>
      <c r="BL12">
        <f t="shared" si="41"/>
        <v>0</v>
      </c>
      <c r="BM12">
        <f t="shared" si="42"/>
        <v>0</v>
      </c>
      <c r="BN12">
        <f t="shared" si="43"/>
        <v>1</v>
      </c>
      <c r="BO12">
        <f t="shared" si="29"/>
        <v>0</v>
      </c>
      <c r="BP12">
        <f t="shared" si="30"/>
        <v>1</v>
      </c>
      <c r="BQ12">
        <f t="shared" si="31"/>
        <v>0</v>
      </c>
      <c r="BR12">
        <f t="shared" si="44"/>
        <v>1</v>
      </c>
    </row>
    <row r="13" spans="1:70">
      <c r="A13" s="3" t="s">
        <v>11</v>
      </c>
      <c r="B13" s="3">
        <v>1229</v>
      </c>
      <c r="C13" s="3">
        <v>1220</v>
      </c>
      <c r="D13">
        <v>1250</v>
      </c>
      <c r="E13" s="3">
        <v>1358</v>
      </c>
      <c r="F13" s="3">
        <v>1503</v>
      </c>
      <c r="G13">
        <v>1195</v>
      </c>
      <c r="H13" s="2">
        <v>274</v>
      </c>
      <c r="I13" s="2">
        <v>391</v>
      </c>
      <c r="J13" s="2">
        <v>258</v>
      </c>
      <c r="K13" s="2">
        <v>340</v>
      </c>
      <c r="L13" s="2">
        <v>286</v>
      </c>
      <c r="M13" s="2">
        <v>442</v>
      </c>
      <c r="N13">
        <v>345</v>
      </c>
      <c r="O13" s="3">
        <v>478</v>
      </c>
      <c r="P13" s="3">
        <v>287</v>
      </c>
      <c r="Q13" s="3"/>
      <c r="R13">
        <f t="shared" si="32"/>
        <v>0.15965700285830953</v>
      </c>
      <c r="S13">
        <f t="shared" si="0"/>
        <v>0.10534912209064924</v>
      </c>
      <c r="T13">
        <f t="shared" si="0"/>
        <v>0.13765182186234817</v>
      </c>
      <c r="U13">
        <f t="shared" si="1"/>
        <v>0.11578947368421053</v>
      </c>
      <c r="V13">
        <f t="shared" si="1"/>
        <v>0.16947852760736196</v>
      </c>
      <c r="W13">
        <f t="shared" si="2"/>
        <v>0.13228527607361965</v>
      </c>
      <c r="X13">
        <f t="shared" si="2"/>
        <v>0.1670744494931842</v>
      </c>
      <c r="Y13">
        <f t="shared" si="33"/>
        <v>0.10031457532331353</v>
      </c>
      <c r="Z13">
        <f t="shared" si="3"/>
        <v>0.99267697314890158</v>
      </c>
      <c r="AA13">
        <f t="shared" si="4"/>
        <v>1.017087062652563</v>
      </c>
      <c r="AB13">
        <f t="shared" si="5"/>
        <v>1.0245901639344261</v>
      </c>
      <c r="AC13">
        <f t="shared" si="6"/>
        <v>1.1131147540983606</v>
      </c>
      <c r="AD13">
        <f t="shared" si="7"/>
        <v>1.0864</v>
      </c>
      <c r="AE13">
        <f t="shared" si="7"/>
        <v>1.1067746686303388</v>
      </c>
      <c r="AF13">
        <f t="shared" si="8"/>
        <v>1.2023999999999999</v>
      </c>
      <c r="AG13">
        <f t="shared" si="9"/>
        <v>0.79507651363938792</v>
      </c>
      <c r="AH13">
        <f t="shared" si="10"/>
        <v>0.87997054491899851</v>
      </c>
      <c r="AI13">
        <f t="shared" si="11"/>
        <v>0.26500612494895875</v>
      </c>
      <c r="AJ13">
        <f t="shared" si="12"/>
        <v>0.2534412955465587</v>
      </c>
      <c r="AK13">
        <f t="shared" si="13"/>
        <v>0.3017638036809816</v>
      </c>
      <c r="AL13">
        <f t="shared" si="14"/>
        <v>0.26738902481649773</v>
      </c>
      <c r="AM13">
        <f t="shared" si="34"/>
        <v>0.10534912209064924</v>
      </c>
      <c r="AN13">
        <f t="shared" si="35"/>
        <v>0.15965700285830953</v>
      </c>
      <c r="AO13">
        <f t="shared" si="36"/>
        <v>0.11578947368421053</v>
      </c>
      <c r="AP13">
        <f t="shared" si="37"/>
        <v>0.13765182186234817</v>
      </c>
      <c r="AQ13">
        <f t="shared" si="38"/>
        <v>0.13228527607361965</v>
      </c>
      <c r="AR13">
        <f t="shared" si="39"/>
        <v>0.16947852760736196</v>
      </c>
      <c r="AS13">
        <f t="shared" si="15"/>
        <v>0.13228527607361965</v>
      </c>
      <c r="AT13">
        <f t="shared" si="15"/>
        <v>0.1670744494931842</v>
      </c>
      <c r="AU13">
        <f t="shared" si="40"/>
        <v>-1.1564829402400056E-2</v>
      </c>
      <c r="AV13">
        <f t="shared" si="40"/>
        <v>4.8322508134422903E-2</v>
      </c>
      <c r="AW13">
        <f t="shared" si="40"/>
        <v>-3.4374778864483868E-2</v>
      </c>
      <c r="AX13">
        <f t="shared" si="16"/>
        <v>1.3947729269939035E-2</v>
      </c>
      <c r="AY13">
        <f t="shared" si="17"/>
        <v>0.65984654731457804</v>
      </c>
      <c r="AZ13">
        <f t="shared" si="18"/>
        <v>0.8411764705882353</v>
      </c>
      <c r="BA13">
        <f t="shared" si="19"/>
        <v>0.78054298642533937</v>
      </c>
      <c r="BB13">
        <f t="shared" si="20"/>
        <v>0.60041841004184104</v>
      </c>
      <c r="BC13">
        <f t="shared" si="21"/>
        <v>1.4270072992700731</v>
      </c>
      <c r="BD13">
        <f t="shared" si="22"/>
        <v>1.317829457364341</v>
      </c>
      <c r="BE13">
        <f t="shared" si="23"/>
        <v>1.5454545454545454</v>
      </c>
      <c r="BF13">
        <f t="shared" si="24"/>
        <v>1.3855072463768117</v>
      </c>
      <c r="BG13">
        <f t="shared" si="25"/>
        <v>0.94160583941605835</v>
      </c>
      <c r="BH13">
        <f t="shared" si="26"/>
        <v>1.1085271317829457</v>
      </c>
      <c r="BI13">
        <f t="shared" si="27"/>
        <v>1.2062937062937062</v>
      </c>
      <c r="BJ13">
        <f t="shared" si="28"/>
        <v>0.8318840579710145</v>
      </c>
      <c r="BK13">
        <f t="shared" si="41"/>
        <v>0</v>
      </c>
      <c r="BL13">
        <f t="shared" si="41"/>
        <v>0</v>
      </c>
      <c r="BM13">
        <f t="shared" si="42"/>
        <v>0</v>
      </c>
      <c r="BN13">
        <f t="shared" si="43"/>
        <v>0</v>
      </c>
      <c r="BO13">
        <f t="shared" si="29"/>
        <v>0</v>
      </c>
      <c r="BP13">
        <f t="shared" si="30"/>
        <v>1</v>
      </c>
      <c r="BQ13">
        <f t="shared" si="31"/>
        <v>0</v>
      </c>
      <c r="BR13">
        <f t="shared" si="44"/>
        <v>1</v>
      </c>
    </row>
    <row r="14" spans="1:70">
      <c r="A14" s="3" t="s">
        <v>12</v>
      </c>
      <c r="B14" s="3">
        <v>728</v>
      </c>
      <c r="C14" s="3">
        <v>760</v>
      </c>
      <c r="D14">
        <v>851</v>
      </c>
      <c r="E14" s="3">
        <v>1153</v>
      </c>
      <c r="F14" s="3">
        <v>1375</v>
      </c>
      <c r="G14">
        <v>1612</v>
      </c>
      <c r="H14" s="2">
        <v>1169</v>
      </c>
      <c r="I14" s="2">
        <v>1550</v>
      </c>
      <c r="J14" s="2">
        <v>1813</v>
      </c>
      <c r="K14" s="2">
        <v>1830</v>
      </c>
      <c r="L14" s="2">
        <v>2358</v>
      </c>
      <c r="M14" s="2">
        <v>2847</v>
      </c>
      <c r="N14">
        <v>3274</v>
      </c>
      <c r="O14" s="3">
        <v>4257</v>
      </c>
      <c r="P14" s="3">
        <v>4150</v>
      </c>
      <c r="Q14" s="3"/>
      <c r="R14">
        <f t="shared" si="32"/>
        <v>1.0416666666666667</v>
      </c>
      <c r="S14">
        <f t="shared" si="0"/>
        <v>1.2184139784946237</v>
      </c>
      <c r="T14">
        <f t="shared" si="0"/>
        <v>1.1359404096834265</v>
      </c>
      <c r="U14">
        <f t="shared" si="1"/>
        <v>1.4636871508379887</v>
      </c>
      <c r="V14">
        <f t="shared" si="1"/>
        <v>1.4206586826347305</v>
      </c>
      <c r="W14">
        <f t="shared" si="2"/>
        <v>1.6337325349301397</v>
      </c>
      <c r="X14">
        <f t="shared" si="2"/>
        <v>1.6839398734177216</v>
      </c>
      <c r="Y14">
        <f t="shared" si="33"/>
        <v>1.6416139240506329</v>
      </c>
      <c r="Z14">
        <f t="shared" si="3"/>
        <v>1.043956043956044</v>
      </c>
      <c r="AA14">
        <f t="shared" si="4"/>
        <v>1.168956043956044</v>
      </c>
      <c r="AB14">
        <f t="shared" si="5"/>
        <v>1.1197368421052631</v>
      </c>
      <c r="AC14">
        <f t="shared" si="6"/>
        <v>1.5171052631578947</v>
      </c>
      <c r="AD14">
        <f t="shared" si="7"/>
        <v>1.3548766157461809</v>
      </c>
      <c r="AE14">
        <f t="shared" si="7"/>
        <v>1.1925411968777104</v>
      </c>
      <c r="AF14">
        <f t="shared" si="8"/>
        <v>1.6157461809635723</v>
      </c>
      <c r="AG14">
        <f t="shared" si="9"/>
        <v>1.1723636363636363</v>
      </c>
      <c r="AH14">
        <f t="shared" si="10"/>
        <v>1.3980919340849958</v>
      </c>
      <c r="AI14">
        <f t="shared" si="11"/>
        <v>2.2600806451612905</v>
      </c>
      <c r="AJ14">
        <f t="shared" si="12"/>
        <v>2.5996275605214154</v>
      </c>
      <c r="AK14">
        <f t="shared" si="13"/>
        <v>3.0543912175648704</v>
      </c>
      <c r="AL14">
        <f t="shared" si="14"/>
        <v>3.3255537974683542</v>
      </c>
      <c r="AM14">
        <f t="shared" si="34"/>
        <v>1.2184139784946237</v>
      </c>
      <c r="AN14">
        <f t="shared" si="35"/>
        <v>1.0416666666666667</v>
      </c>
      <c r="AO14">
        <f t="shared" si="36"/>
        <v>1.4636871508379887</v>
      </c>
      <c r="AP14">
        <f t="shared" si="37"/>
        <v>1.1359404096834265</v>
      </c>
      <c r="AQ14">
        <f t="shared" si="38"/>
        <v>1.6337325349301397</v>
      </c>
      <c r="AR14">
        <f t="shared" si="39"/>
        <v>1.4206586826347305</v>
      </c>
      <c r="AS14">
        <f t="shared" si="15"/>
        <v>1.6337325349301397</v>
      </c>
      <c r="AT14">
        <f t="shared" si="15"/>
        <v>1.6839398734177216</v>
      </c>
      <c r="AU14">
        <f t="shared" si="40"/>
        <v>0.33954691536012493</v>
      </c>
      <c r="AV14">
        <f t="shared" si="40"/>
        <v>0.45476365704345501</v>
      </c>
      <c r="AW14">
        <f t="shared" si="40"/>
        <v>0.2711625799034838</v>
      </c>
      <c r="AX14">
        <f t="shared" si="16"/>
        <v>0.72592623694693881</v>
      </c>
      <c r="AY14">
        <f t="shared" si="17"/>
        <v>1.1696774193548387</v>
      </c>
      <c r="AZ14">
        <f t="shared" si="18"/>
        <v>1.2885245901639344</v>
      </c>
      <c r="BA14">
        <f t="shared" si="19"/>
        <v>1.1499824376536705</v>
      </c>
      <c r="BB14">
        <f t="shared" si="20"/>
        <v>0.97486492835330041</v>
      </c>
      <c r="BC14">
        <f t="shared" si="21"/>
        <v>1.3259195893926432</v>
      </c>
      <c r="BD14">
        <f t="shared" si="22"/>
        <v>1.009376723662438</v>
      </c>
      <c r="BE14">
        <f t="shared" si="23"/>
        <v>1.2073791348600509</v>
      </c>
      <c r="BF14">
        <f t="shared" si="24"/>
        <v>1.30024434941967</v>
      </c>
      <c r="BG14">
        <f t="shared" si="25"/>
        <v>1.5508982035928143</v>
      </c>
      <c r="BH14">
        <f t="shared" si="26"/>
        <v>1.3006067291781578</v>
      </c>
      <c r="BI14">
        <f t="shared" si="27"/>
        <v>1.3884648006785412</v>
      </c>
      <c r="BJ14">
        <f t="shared" si="28"/>
        <v>1.2675626145387904</v>
      </c>
      <c r="BK14">
        <f t="shared" si="41"/>
        <v>0</v>
      </c>
      <c r="BL14">
        <f t="shared" si="41"/>
        <v>0</v>
      </c>
      <c r="BM14">
        <f t="shared" si="42"/>
        <v>0</v>
      </c>
      <c r="BN14">
        <f t="shared" si="43"/>
        <v>0</v>
      </c>
      <c r="BO14">
        <f t="shared" si="29"/>
        <v>1</v>
      </c>
      <c r="BP14">
        <f t="shared" si="30"/>
        <v>1</v>
      </c>
      <c r="BQ14">
        <f t="shared" si="31"/>
        <v>1</v>
      </c>
      <c r="BR14">
        <f t="shared" si="44"/>
        <v>3</v>
      </c>
    </row>
    <row r="15" spans="1:70">
      <c r="A15" s="3" t="s">
        <v>13</v>
      </c>
      <c r="B15" s="3">
        <v>550</v>
      </c>
      <c r="C15" s="3">
        <v>652</v>
      </c>
      <c r="D15">
        <v>737</v>
      </c>
      <c r="E15" s="3">
        <v>1098</v>
      </c>
      <c r="F15" s="3">
        <v>1126</v>
      </c>
      <c r="G15">
        <v>982</v>
      </c>
      <c r="H15" s="2">
        <v>797</v>
      </c>
      <c r="I15" s="2">
        <v>1126</v>
      </c>
      <c r="J15" s="2">
        <v>1011</v>
      </c>
      <c r="K15" s="2">
        <v>1406</v>
      </c>
      <c r="L15" s="2">
        <v>1226</v>
      </c>
      <c r="M15" s="2">
        <v>1678</v>
      </c>
      <c r="N15">
        <v>2063</v>
      </c>
      <c r="O15" s="3">
        <v>3207</v>
      </c>
      <c r="P15" s="3">
        <v>2551</v>
      </c>
      <c r="Q15" s="3"/>
      <c r="R15">
        <f t="shared" si="32"/>
        <v>0.93677204658901825</v>
      </c>
      <c r="S15">
        <f t="shared" si="0"/>
        <v>0.84109816971713813</v>
      </c>
      <c r="T15">
        <f t="shared" si="0"/>
        <v>1.0122390208783298</v>
      </c>
      <c r="U15">
        <f t="shared" si="1"/>
        <v>0.8826493880489561</v>
      </c>
      <c r="V15">
        <f t="shared" si="1"/>
        <v>0.91444141689373293</v>
      </c>
      <c r="W15">
        <f t="shared" si="2"/>
        <v>1.1242506811989101</v>
      </c>
      <c r="X15">
        <f t="shared" si="2"/>
        <v>1.4419964028776979</v>
      </c>
      <c r="Y15">
        <f t="shared" si="33"/>
        <v>1.1470323741007193</v>
      </c>
      <c r="Z15">
        <f t="shared" si="3"/>
        <v>1.1854545454545455</v>
      </c>
      <c r="AA15">
        <f t="shared" si="4"/>
        <v>1.34</v>
      </c>
      <c r="AB15">
        <f t="shared" si="5"/>
        <v>1.1303680981595092</v>
      </c>
      <c r="AC15">
        <f t="shared" si="6"/>
        <v>1.6840490797546013</v>
      </c>
      <c r="AD15">
        <f t="shared" si="7"/>
        <v>1.4898236092265944</v>
      </c>
      <c r="AE15">
        <f t="shared" si="7"/>
        <v>1.0255009107468125</v>
      </c>
      <c r="AF15">
        <f t="shared" si="8"/>
        <v>1.5278154681139755</v>
      </c>
      <c r="AG15">
        <f t="shared" si="9"/>
        <v>0.87211367673179396</v>
      </c>
      <c r="AH15">
        <f t="shared" si="10"/>
        <v>0.89435336976320579</v>
      </c>
      <c r="AI15">
        <f t="shared" si="11"/>
        <v>1.7778702163061564</v>
      </c>
      <c r="AJ15">
        <f t="shared" si="12"/>
        <v>1.8948884089272857</v>
      </c>
      <c r="AK15">
        <f t="shared" si="13"/>
        <v>2.0386920980926431</v>
      </c>
      <c r="AL15">
        <f t="shared" si="14"/>
        <v>2.589028776978417</v>
      </c>
      <c r="AM15">
        <f t="shared" si="34"/>
        <v>0.84109816971713813</v>
      </c>
      <c r="AN15">
        <f t="shared" si="35"/>
        <v>0.93677204658901825</v>
      </c>
      <c r="AO15">
        <f t="shared" si="36"/>
        <v>0.8826493880489561</v>
      </c>
      <c r="AP15">
        <f t="shared" si="37"/>
        <v>1.0122390208783298</v>
      </c>
      <c r="AQ15">
        <f t="shared" si="38"/>
        <v>1.1242506811989101</v>
      </c>
      <c r="AR15">
        <f t="shared" si="39"/>
        <v>0.91444141689373293</v>
      </c>
      <c r="AS15">
        <f t="shared" si="15"/>
        <v>1.1242506811989101</v>
      </c>
      <c r="AT15">
        <f t="shared" si="15"/>
        <v>1.4419964028776979</v>
      </c>
      <c r="AU15">
        <f t="shared" si="40"/>
        <v>0.11701819262112934</v>
      </c>
      <c r="AV15">
        <f t="shared" si="40"/>
        <v>0.14380368916535735</v>
      </c>
      <c r="AW15">
        <f t="shared" si="40"/>
        <v>0.55033667888577398</v>
      </c>
      <c r="AX15">
        <f t="shared" si="16"/>
        <v>0.69414036805113133</v>
      </c>
      <c r="AY15">
        <f t="shared" si="17"/>
        <v>0.89786856127886328</v>
      </c>
      <c r="AZ15">
        <f t="shared" si="18"/>
        <v>0.87197724039829305</v>
      </c>
      <c r="BA15">
        <f t="shared" si="19"/>
        <v>1.229439809296782</v>
      </c>
      <c r="BB15">
        <f t="shared" si="20"/>
        <v>0.79544745868412847</v>
      </c>
      <c r="BC15">
        <f t="shared" si="21"/>
        <v>1.4127979924717691</v>
      </c>
      <c r="BD15">
        <f t="shared" si="22"/>
        <v>1.390702274975272</v>
      </c>
      <c r="BE15">
        <f t="shared" si="23"/>
        <v>1.3686786296900488</v>
      </c>
      <c r="BF15">
        <f t="shared" si="24"/>
        <v>1.5545322346097916</v>
      </c>
      <c r="BG15">
        <f t="shared" si="25"/>
        <v>1.2685069008782937</v>
      </c>
      <c r="BH15">
        <f t="shared" si="26"/>
        <v>1.2126607319485658</v>
      </c>
      <c r="BI15">
        <f t="shared" si="27"/>
        <v>1.6827079934747144</v>
      </c>
      <c r="BJ15">
        <f t="shared" si="28"/>
        <v>1.236548715462918</v>
      </c>
      <c r="BK15">
        <f t="shared" si="41"/>
        <v>0</v>
      </c>
      <c r="BL15">
        <f t="shared" si="41"/>
        <v>0</v>
      </c>
      <c r="BM15">
        <f t="shared" si="42"/>
        <v>0</v>
      </c>
      <c r="BN15">
        <f t="shared" si="43"/>
        <v>0</v>
      </c>
      <c r="BO15">
        <f t="shared" si="29"/>
        <v>1</v>
      </c>
      <c r="BP15">
        <f t="shared" si="30"/>
        <v>0</v>
      </c>
      <c r="BQ15">
        <f t="shared" si="31"/>
        <v>0</v>
      </c>
      <c r="BR15">
        <f t="shared" si="44"/>
        <v>1</v>
      </c>
    </row>
    <row r="16" spans="1:70">
      <c r="A16" s="3" t="s">
        <v>14</v>
      </c>
      <c r="B16" s="3">
        <v>850</v>
      </c>
      <c r="C16" s="3">
        <v>697</v>
      </c>
      <c r="D16">
        <v>941</v>
      </c>
      <c r="E16" s="3">
        <v>1082</v>
      </c>
      <c r="F16" s="3">
        <v>1047</v>
      </c>
      <c r="G16">
        <v>727</v>
      </c>
      <c r="H16" s="2">
        <v>208</v>
      </c>
      <c r="I16" s="2">
        <v>272</v>
      </c>
      <c r="J16" s="2">
        <v>203</v>
      </c>
      <c r="K16" s="2">
        <v>263</v>
      </c>
      <c r="L16" s="2">
        <v>122</v>
      </c>
      <c r="M16" s="2">
        <v>188</v>
      </c>
      <c r="N16">
        <v>98</v>
      </c>
      <c r="O16" s="3">
        <v>150</v>
      </c>
      <c r="P16" s="3">
        <v>137</v>
      </c>
      <c r="Q16" s="3"/>
      <c r="R16">
        <f t="shared" si="32"/>
        <v>0.17582417582417584</v>
      </c>
      <c r="S16">
        <f t="shared" si="0"/>
        <v>0.13122171945701358</v>
      </c>
      <c r="T16">
        <f t="shared" si="0"/>
        <v>0.16056166056166057</v>
      </c>
      <c r="U16">
        <f t="shared" si="1"/>
        <v>7.448107448107448E-2</v>
      </c>
      <c r="V16">
        <f t="shared" si="1"/>
        <v>9.293129016312407E-2</v>
      </c>
      <c r="W16">
        <f t="shared" si="2"/>
        <v>4.8442906574394463E-2</v>
      </c>
      <c r="X16">
        <f t="shared" si="2"/>
        <v>7.0455612963832792E-2</v>
      </c>
      <c r="Y16">
        <f t="shared" si="33"/>
        <v>6.4349459840300605E-2</v>
      </c>
      <c r="Z16">
        <f t="shared" si="3"/>
        <v>0.82</v>
      </c>
      <c r="AA16">
        <f t="shared" si="4"/>
        <v>1.1070588235294119</v>
      </c>
      <c r="AB16">
        <f t="shared" si="5"/>
        <v>1.3500717360114778</v>
      </c>
      <c r="AC16">
        <f t="shared" si="6"/>
        <v>1.552367288378766</v>
      </c>
      <c r="AD16">
        <f t="shared" si="7"/>
        <v>1.1498405951115833</v>
      </c>
      <c r="AE16">
        <f t="shared" si="7"/>
        <v>0.96765249537892795</v>
      </c>
      <c r="AF16">
        <f t="shared" si="8"/>
        <v>1.1126461211477152</v>
      </c>
      <c r="AG16">
        <f t="shared" si="9"/>
        <v>0.69436485195797515</v>
      </c>
      <c r="AH16">
        <f t="shared" si="10"/>
        <v>0.67190388170055448</v>
      </c>
      <c r="AI16">
        <f t="shared" si="11"/>
        <v>0.30704589528118942</v>
      </c>
      <c r="AJ16">
        <f t="shared" si="12"/>
        <v>0.23504273504273504</v>
      </c>
      <c r="AK16">
        <f t="shared" si="13"/>
        <v>0.14137419673751853</v>
      </c>
      <c r="AL16">
        <f t="shared" si="14"/>
        <v>0.1348050728041334</v>
      </c>
      <c r="AM16">
        <f t="shared" si="34"/>
        <v>0.13122171945701358</v>
      </c>
      <c r="AN16">
        <f t="shared" si="35"/>
        <v>0.17582417582417584</v>
      </c>
      <c r="AO16">
        <f t="shared" si="36"/>
        <v>7.448107448107448E-2</v>
      </c>
      <c r="AP16">
        <f t="shared" si="37"/>
        <v>0.16056166056166057</v>
      </c>
      <c r="AQ16">
        <f t="shared" si="38"/>
        <v>4.8442906574394463E-2</v>
      </c>
      <c r="AR16">
        <f t="shared" si="39"/>
        <v>9.293129016312407E-2</v>
      </c>
      <c r="AS16">
        <f t="shared" si="15"/>
        <v>4.8442906574394463E-2</v>
      </c>
      <c r="AT16">
        <f t="shared" si="15"/>
        <v>7.0455612963832792E-2</v>
      </c>
      <c r="AU16">
        <f t="shared" si="40"/>
        <v>-7.2003160238454378E-2</v>
      </c>
      <c r="AV16">
        <f t="shared" si="40"/>
        <v>-9.3668538305216514E-2</v>
      </c>
      <c r="AW16">
        <f t="shared" si="40"/>
        <v>-6.5691239333851292E-3</v>
      </c>
      <c r="AX16">
        <f t="shared" si="16"/>
        <v>-0.10023766223860164</v>
      </c>
      <c r="AY16">
        <f t="shared" si="17"/>
        <v>0.74632352941176472</v>
      </c>
      <c r="AZ16">
        <f t="shared" si="18"/>
        <v>0.46387832699619774</v>
      </c>
      <c r="BA16">
        <f t="shared" si="19"/>
        <v>0.52127659574468088</v>
      </c>
      <c r="BB16">
        <f t="shared" si="20"/>
        <v>0.91333333333333333</v>
      </c>
      <c r="BC16">
        <f t="shared" si="21"/>
        <v>1.3076923076923077</v>
      </c>
      <c r="BD16">
        <f t="shared" si="22"/>
        <v>1.2955665024630543</v>
      </c>
      <c r="BE16">
        <f t="shared" si="23"/>
        <v>1.540983606557377</v>
      </c>
      <c r="BF16">
        <f t="shared" si="24"/>
        <v>1.5306122448979591</v>
      </c>
      <c r="BG16">
        <f t="shared" si="25"/>
        <v>0.97596153846153844</v>
      </c>
      <c r="BH16">
        <f t="shared" si="26"/>
        <v>0.60098522167487689</v>
      </c>
      <c r="BI16">
        <f t="shared" si="27"/>
        <v>0.80327868852459017</v>
      </c>
      <c r="BJ16">
        <f t="shared" si="28"/>
        <v>1.3979591836734695</v>
      </c>
      <c r="BK16">
        <f t="shared" si="41"/>
        <v>0</v>
      </c>
      <c r="BL16">
        <f t="shared" si="41"/>
        <v>0</v>
      </c>
      <c r="BM16">
        <f t="shared" si="42"/>
        <v>0</v>
      </c>
      <c r="BN16">
        <f t="shared" si="43"/>
        <v>0</v>
      </c>
      <c r="BO16">
        <f t="shared" si="29"/>
        <v>1</v>
      </c>
      <c r="BP16">
        <f t="shared" si="30"/>
        <v>0</v>
      </c>
      <c r="BQ16">
        <f t="shared" si="31"/>
        <v>0</v>
      </c>
      <c r="BR16">
        <f t="shared" si="44"/>
        <v>1</v>
      </c>
    </row>
    <row r="17" spans="1:70">
      <c r="A17" s="3" t="s">
        <v>15</v>
      </c>
      <c r="B17" s="3">
        <v>882</v>
      </c>
      <c r="C17" s="3">
        <v>886</v>
      </c>
      <c r="D17">
        <v>976</v>
      </c>
      <c r="E17" s="3">
        <v>971</v>
      </c>
      <c r="F17" s="3">
        <v>926</v>
      </c>
      <c r="G17">
        <v>992</v>
      </c>
      <c r="H17" s="2">
        <v>1187</v>
      </c>
      <c r="I17" s="2">
        <v>1409</v>
      </c>
      <c r="J17" s="2">
        <v>1009</v>
      </c>
      <c r="K17" s="2">
        <v>1193</v>
      </c>
      <c r="L17" s="2">
        <v>1168</v>
      </c>
      <c r="M17" s="2">
        <v>1658</v>
      </c>
      <c r="N17">
        <v>1449</v>
      </c>
      <c r="O17" s="3">
        <v>1789</v>
      </c>
      <c r="P17" s="3">
        <v>1424</v>
      </c>
      <c r="Q17" s="3"/>
      <c r="R17">
        <f t="shared" si="32"/>
        <v>0.79694570135746612</v>
      </c>
      <c r="S17">
        <f t="shared" si="0"/>
        <v>0.57070135746606332</v>
      </c>
      <c r="T17">
        <f t="shared" si="0"/>
        <v>0.64070891514500539</v>
      </c>
      <c r="U17">
        <f t="shared" si="1"/>
        <v>0.62728249194414609</v>
      </c>
      <c r="V17">
        <f t="shared" si="1"/>
        <v>0.85156651258346172</v>
      </c>
      <c r="W17">
        <f t="shared" si="2"/>
        <v>0.74422187981510013</v>
      </c>
      <c r="X17">
        <f t="shared" si="2"/>
        <v>0.94306800210859254</v>
      </c>
      <c r="Y17">
        <f t="shared" si="33"/>
        <v>0.75065893516078019</v>
      </c>
      <c r="Z17">
        <f t="shared" si="3"/>
        <v>1.0045351473922903</v>
      </c>
      <c r="AA17">
        <f t="shared" si="4"/>
        <v>1.1065759637188208</v>
      </c>
      <c r="AB17">
        <f t="shared" si="5"/>
        <v>1.1015801354401806</v>
      </c>
      <c r="AC17">
        <f t="shared" si="6"/>
        <v>1.0959367945823928</v>
      </c>
      <c r="AD17">
        <f t="shared" si="7"/>
        <v>0.99487704918032782</v>
      </c>
      <c r="AE17">
        <f t="shared" si="7"/>
        <v>0.95365602471678679</v>
      </c>
      <c r="AF17">
        <f t="shared" si="8"/>
        <v>0.94877049180327866</v>
      </c>
      <c r="AG17">
        <f t="shared" si="9"/>
        <v>1.0712742980561556</v>
      </c>
      <c r="AH17">
        <f t="shared" si="10"/>
        <v>1.0216271884654995</v>
      </c>
      <c r="AI17">
        <f t="shared" si="11"/>
        <v>1.3676470588235294</v>
      </c>
      <c r="AJ17">
        <f t="shared" si="12"/>
        <v>1.2679914070891514</v>
      </c>
      <c r="AK17">
        <f t="shared" si="13"/>
        <v>1.5957883923985619</v>
      </c>
      <c r="AL17">
        <f t="shared" si="14"/>
        <v>1.6937269372693726</v>
      </c>
      <c r="AM17">
        <f t="shared" si="34"/>
        <v>0.57070135746606332</v>
      </c>
      <c r="AN17">
        <f t="shared" si="35"/>
        <v>0.79694570135746612</v>
      </c>
      <c r="AO17">
        <f t="shared" si="36"/>
        <v>0.62728249194414609</v>
      </c>
      <c r="AP17">
        <f t="shared" si="37"/>
        <v>0.64070891514500539</v>
      </c>
      <c r="AQ17">
        <f t="shared" si="38"/>
        <v>0.74422187981510013</v>
      </c>
      <c r="AR17">
        <f t="shared" si="39"/>
        <v>0.85156651258346172</v>
      </c>
      <c r="AS17">
        <f t="shared" si="15"/>
        <v>0.74422187981510013</v>
      </c>
      <c r="AT17">
        <f t="shared" si="15"/>
        <v>0.94306800210859254</v>
      </c>
      <c r="AU17">
        <f t="shared" si="40"/>
        <v>-9.965565173437807E-2</v>
      </c>
      <c r="AV17">
        <f t="shared" si="40"/>
        <v>0.32779698530941048</v>
      </c>
      <c r="AW17">
        <f t="shared" si="40"/>
        <v>9.7938544870810773E-2</v>
      </c>
      <c r="AX17">
        <f t="shared" si="16"/>
        <v>0.42573553018022126</v>
      </c>
      <c r="AY17">
        <f t="shared" si="17"/>
        <v>0.71611071682044003</v>
      </c>
      <c r="AZ17">
        <f t="shared" si="18"/>
        <v>0.97904442581726736</v>
      </c>
      <c r="BA17">
        <f t="shared" si="19"/>
        <v>0.87394451145958985</v>
      </c>
      <c r="BB17">
        <f t="shared" si="20"/>
        <v>0.79597540525433208</v>
      </c>
      <c r="BC17">
        <f t="shared" si="21"/>
        <v>1.1870261162594777</v>
      </c>
      <c r="BD17">
        <f t="shared" si="22"/>
        <v>1.1823587710604559</v>
      </c>
      <c r="BE17">
        <f t="shared" si="23"/>
        <v>1.4195205479452055</v>
      </c>
      <c r="BF17">
        <f t="shared" si="24"/>
        <v>1.2346445824706693</v>
      </c>
      <c r="BG17">
        <f t="shared" si="25"/>
        <v>0.85004212299915749</v>
      </c>
      <c r="BH17">
        <f t="shared" si="26"/>
        <v>1.157581764122894</v>
      </c>
      <c r="BI17">
        <f t="shared" si="27"/>
        <v>1.240582191780822</v>
      </c>
      <c r="BJ17">
        <f t="shared" si="28"/>
        <v>0.98274672187715661</v>
      </c>
      <c r="BK17">
        <f t="shared" si="41"/>
        <v>0</v>
      </c>
      <c r="BL17">
        <f t="shared" si="41"/>
        <v>0</v>
      </c>
      <c r="BM17">
        <f t="shared" si="42"/>
        <v>0</v>
      </c>
      <c r="BN17">
        <f t="shared" si="43"/>
        <v>0</v>
      </c>
      <c r="BO17">
        <f t="shared" si="29"/>
        <v>0</v>
      </c>
      <c r="BP17">
        <f t="shared" si="30"/>
        <v>0</v>
      </c>
      <c r="BQ17">
        <f t="shared" si="31"/>
        <v>0</v>
      </c>
      <c r="BR17">
        <f t="shared" si="44"/>
        <v>0</v>
      </c>
    </row>
    <row r="18" spans="1:70">
      <c r="A18" s="3" t="s">
        <v>16</v>
      </c>
      <c r="B18" s="3">
        <v>1455</v>
      </c>
      <c r="C18" s="3">
        <v>1131</v>
      </c>
      <c r="D18">
        <v>1046</v>
      </c>
      <c r="E18" s="3">
        <v>873</v>
      </c>
      <c r="F18" s="3">
        <v>797</v>
      </c>
      <c r="G18">
        <v>779</v>
      </c>
      <c r="H18" s="2">
        <v>7466</v>
      </c>
      <c r="I18" s="2">
        <v>9364</v>
      </c>
      <c r="J18" s="2">
        <v>5217</v>
      </c>
      <c r="K18" s="2">
        <v>7100</v>
      </c>
      <c r="L18" s="2">
        <v>4844</v>
      </c>
      <c r="M18" s="2">
        <v>6490</v>
      </c>
      <c r="N18">
        <v>3807</v>
      </c>
      <c r="O18" s="3">
        <v>5259</v>
      </c>
      <c r="P18" s="3">
        <v>3744</v>
      </c>
      <c r="Q18" s="3"/>
      <c r="R18">
        <f t="shared" si="32"/>
        <v>3.6210363495746325</v>
      </c>
      <c r="S18">
        <f t="shared" si="0"/>
        <v>2.0174013921113687</v>
      </c>
      <c r="T18">
        <f t="shared" si="0"/>
        <v>3.2613688562241618</v>
      </c>
      <c r="U18">
        <f t="shared" si="1"/>
        <v>2.22508038585209</v>
      </c>
      <c r="V18">
        <f t="shared" si="1"/>
        <v>3.381969775924961</v>
      </c>
      <c r="W18">
        <f t="shared" si="2"/>
        <v>1.9838457529963522</v>
      </c>
      <c r="X18">
        <f t="shared" si="2"/>
        <v>3.1491017964071855</v>
      </c>
      <c r="Y18">
        <f t="shared" si="33"/>
        <v>2.2419161676646708</v>
      </c>
      <c r="Z18">
        <f t="shared" si="3"/>
        <v>0.77731958762886599</v>
      </c>
      <c r="AA18">
        <f t="shared" si="4"/>
        <v>0.71890034364261168</v>
      </c>
      <c r="AB18">
        <f t="shared" si="5"/>
        <v>0.92484526967285585</v>
      </c>
      <c r="AC18">
        <f t="shared" si="6"/>
        <v>0.77188328912466841</v>
      </c>
      <c r="AD18">
        <f t="shared" si="7"/>
        <v>0.83460803059273425</v>
      </c>
      <c r="AE18">
        <f t="shared" si="7"/>
        <v>0.91294387170675828</v>
      </c>
      <c r="AF18">
        <f t="shared" si="8"/>
        <v>0.76195028680688337</v>
      </c>
      <c r="AG18">
        <f t="shared" si="9"/>
        <v>0.97741530740276039</v>
      </c>
      <c r="AH18">
        <f t="shared" si="10"/>
        <v>0.89232531500572743</v>
      </c>
      <c r="AI18">
        <f t="shared" si="11"/>
        <v>5.6384377416860012</v>
      </c>
      <c r="AJ18">
        <f t="shared" si="12"/>
        <v>5.4864492420762518</v>
      </c>
      <c r="AK18">
        <f t="shared" si="13"/>
        <v>5.3658155289213134</v>
      </c>
      <c r="AL18">
        <f t="shared" si="14"/>
        <v>5.3910179640718559</v>
      </c>
      <c r="AM18">
        <f t="shared" si="34"/>
        <v>2.0174013921113687</v>
      </c>
      <c r="AN18">
        <f t="shared" si="35"/>
        <v>3.6210363495746325</v>
      </c>
      <c r="AO18">
        <f t="shared" si="36"/>
        <v>2.22508038585209</v>
      </c>
      <c r="AP18">
        <f t="shared" si="37"/>
        <v>3.2613688562241618</v>
      </c>
      <c r="AQ18">
        <f t="shared" si="38"/>
        <v>1.9838457529963522</v>
      </c>
      <c r="AR18">
        <f t="shared" si="39"/>
        <v>3.381969775924961</v>
      </c>
      <c r="AS18">
        <f t="shared" si="15"/>
        <v>1.9838457529963522</v>
      </c>
      <c r="AT18">
        <f t="shared" si="15"/>
        <v>3.1491017964071855</v>
      </c>
      <c r="AU18">
        <f t="shared" si="40"/>
        <v>-0.15198849960974936</v>
      </c>
      <c r="AV18">
        <f t="shared" si="40"/>
        <v>-0.12063371315493843</v>
      </c>
      <c r="AW18">
        <f t="shared" si="40"/>
        <v>2.5202435150542435E-2</v>
      </c>
      <c r="AX18">
        <f t="shared" si="16"/>
        <v>-9.5431278004395992E-2</v>
      </c>
      <c r="AY18">
        <f t="shared" si="17"/>
        <v>0.55713370354549341</v>
      </c>
      <c r="AZ18">
        <f t="shared" si="18"/>
        <v>0.68225352112676052</v>
      </c>
      <c r="BA18">
        <f t="shared" si="19"/>
        <v>0.58659476117103238</v>
      </c>
      <c r="BB18">
        <f t="shared" si="20"/>
        <v>0.71192241871078155</v>
      </c>
      <c r="BC18">
        <f t="shared" si="21"/>
        <v>1.2542191267077418</v>
      </c>
      <c r="BD18">
        <f t="shared" si="22"/>
        <v>1.360935403488595</v>
      </c>
      <c r="BE18">
        <f t="shared" si="23"/>
        <v>1.3398018166804293</v>
      </c>
      <c r="BF18">
        <f t="shared" si="24"/>
        <v>1.3814026792750198</v>
      </c>
      <c r="BG18">
        <f t="shared" si="25"/>
        <v>0.69876774712027856</v>
      </c>
      <c r="BH18">
        <f t="shared" si="26"/>
        <v>0.92850297105616253</v>
      </c>
      <c r="BI18">
        <f t="shared" si="27"/>
        <v>0.78592072667217172</v>
      </c>
      <c r="BJ18">
        <f t="shared" si="28"/>
        <v>0.98345153664302598</v>
      </c>
      <c r="BK18">
        <f t="shared" si="41"/>
        <v>0</v>
      </c>
      <c r="BL18">
        <f t="shared" si="41"/>
        <v>0</v>
      </c>
      <c r="BM18">
        <f t="shared" si="42"/>
        <v>0</v>
      </c>
      <c r="BN18">
        <f t="shared" si="43"/>
        <v>0</v>
      </c>
      <c r="BO18">
        <f t="shared" si="29"/>
        <v>0</v>
      </c>
      <c r="BP18">
        <f t="shared" si="30"/>
        <v>0</v>
      </c>
      <c r="BQ18">
        <f t="shared" si="31"/>
        <v>0</v>
      </c>
      <c r="BR18">
        <f t="shared" si="44"/>
        <v>0</v>
      </c>
    </row>
    <row r="19" spans="1:70">
      <c r="A19" s="3" t="s">
        <v>17</v>
      </c>
      <c r="B19" s="3">
        <v>716</v>
      </c>
      <c r="C19" s="3">
        <v>618</v>
      </c>
      <c r="D19">
        <v>651</v>
      </c>
      <c r="E19" s="3">
        <v>733</v>
      </c>
      <c r="F19" s="3">
        <v>725</v>
      </c>
      <c r="G19">
        <v>730</v>
      </c>
      <c r="H19" s="2">
        <v>3125</v>
      </c>
      <c r="I19" s="2">
        <v>3721</v>
      </c>
      <c r="J19" s="2">
        <v>2333</v>
      </c>
      <c r="K19" s="2">
        <v>2703</v>
      </c>
      <c r="L19" s="2">
        <v>2700</v>
      </c>
      <c r="M19" s="2">
        <v>3372</v>
      </c>
      <c r="N19">
        <v>2750</v>
      </c>
      <c r="O19" s="3">
        <v>3922</v>
      </c>
      <c r="P19" s="3">
        <v>2435</v>
      </c>
      <c r="Q19" s="3"/>
      <c r="R19">
        <f t="shared" si="32"/>
        <v>2.7893553223388308</v>
      </c>
      <c r="S19">
        <f t="shared" si="0"/>
        <v>1.7488755622188905</v>
      </c>
      <c r="T19">
        <f t="shared" si="0"/>
        <v>2.1300236406619386</v>
      </c>
      <c r="U19">
        <f t="shared" si="1"/>
        <v>2.1276595744680851</v>
      </c>
      <c r="V19">
        <f t="shared" si="1"/>
        <v>2.4364161849710984</v>
      </c>
      <c r="W19">
        <f t="shared" si="2"/>
        <v>1.9869942196531791</v>
      </c>
      <c r="X19">
        <f t="shared" si="2"/>
        <v>2.6899862825788752</v>
      </c>
      <c r="Y19">
        <f t="shared" si="33"/>
        <v>1.6700960219478738</v>
      </c>
      <c r="Z19">
        <f t="shared" si="3"/>
        <v>0.86312849162011174</v>
      </c>
      <c r="AA19">
        <f t="shared" si="4"/>
        <v>0.90921787709497204</v>
      </c>
      <c r="AB19">
        <f t="shared" si="5"/>
        <v>1.0533980582524272</v>
      </c>
      <c r="AC19">
        <f t="shared" si="6"/>
        <v>1.1860841423948221</v>
      </c>
      <c r="AD19">
        <f t="shared" si="7"/>
        <v>1.1259600614439325</v>
      </c>
      <c r="AE19">
        <f t="shared" si="7"/>
        <v>0.98908594815825379</v>
      </c>
      <c r="AF19">
        <f t="shared" si="8"/>
        <v>1.1136712749615976</v>
      </c>
      <c r="AG19">
        <f t="shared" si="9"/>
        <v>1.0068965517241379</v>
      </c>
      <c r="AH19">
        <f t="shared" si="10"/>
        <v>0.99590723055934516</v>
      </c>
      <c r="AI19">
        <f t="shared" si="11"/>
        <v>4.5382308845577208</v>
      </c>
      <c r="AJ19">
        <f t="shared" si="12"/>
        <v>4.2576832151300232</v>
      </c>
      <c r="AK19">
        <f t="shared" si="13"/>
        <v>4.4234104046242777</v>
      </c>
      <c r="AL19">
        <f t="shared" si="14"/>
        <v>4.3600823045267489</v>
      </c>
      <c r="AM19">
        <f t="shared" si="34"/>
        <v>1.7488755622188905</v>
      </c>
      <c r="AN19">
        <f t="shared" si="35"/>
        <v>2.7893553223388308</v>
      </c>
      <c r="AO19">
        <f t="shared" si="36"/>
        <v>2.1276595744680851</v>
      </c>
      <c r="AP19">
        <f t="shared" si="37"/>
        <v>2.1300236406619386</v>
      </c>
      <c r="AQ19">
        <f t="shared" si="38"/>
        <v>1.9869942196531791</v>
      </c>
      <c r="AR19">
        <f t="shared" si="39"/>
        <v>2.4364161849710984</v>
      </c>
      <c r="AS19">
        <f t="shared" si="15"/>
        <v>1.9869942196531791</v>
      </c>
      <c r="AT19">
        <f t="shared" si="15"/>
        <v>2.6899862825788752</v>
      </c>
      <c r="AU19">
        <f t="shared" si="40"/>
        <v>-0.2805476694276976</v>
      </c>
      <c r="AV19">
        <f t="shared" si="40"/>
        <v>0.16572718949425447</v>
      </c>
      <c r="AW19">
        <f t="shared" si="40"/>
        <v>-6.3328100097528761E-2</v>
      </c>
      <c r="AX19">
        <f t="shared" si="16"/>
        <v>0.10239908939672571</v>
      </c>
      <c r="AY19">
        <f t="shared" si="17"/>
        <v>0.62698199408761091</v>
      </c>
      <c r="AZ19">
        <f t="shared" si="18"/>
        <v>0.99889012208657046</v>
      </c>
      <c r="BA19">
        <f t="shared" si="19"/>
        <v>0.81553973902728349</v>
      </c>
      <c r="BB19">
        <f t="shared" si="20"/>
        <v>0.62085670576236618</v>
      </c>
      <c r="BC19">
        <f t="shared" si="21"/>
        <v>1.19072</v>
      </c>
      <c r="BD19">
        <f t="shared" si="22"/>
        <v>1.1585940848692671</v>
      </c>
      <c r="BE19">
        <f t="shared" si="23"/>
        <v>1.2488888888888889</v>
      </c>
      <c r="BF19">
        <f t="shared" si="24"/>
        <v>1.4261818181818182</v>
      </c>
      <c r="BG19">
        <f t="shared" si="25"/>
        <v>0.74656</v>
      </c>
      <c r="BH19">
        <f t="shared" si="26"/>
        <v>1.1573081868838406</v>
      </c>
      <c r="BI19">
        <f t="shared" si="27"/>
        <v>1.0185185185185186</v>
      </c>
      <c r="BJ19">
        <f t="shared" si="28"/>
        <v>0.88545454545454549</v>
      </c>
      <c r="BK19">
        <f t="shared" si="41"/>
        <v>0</v>
      </c>
      <c r="BL19">
        <f t="shared" si="41"/>
        <v>0</v>
      </c>
      <c r="BM19">
        <f t="shared" si="42"/>
        <v>0</v>
      </c>
      <c r="BN19">
        <f t="shared" si="43"/>
        <v>0</v>
      </c>
      <c r="BO19">
        <f t="shared" si="29"/>
        <v>1</v>
      </c>
      <c r="BP19">
        <f t="shared" si="30"/>
        <v>0</v>
      </c>
      <c r="BQ19">
        <f t="shared" si="31"/>
        <v>0</v>
      </c>
      <c r="BR19">
        <f t="shared" si="44"/>
        <v>1</v>
      </c>
    </row>
    <row r="20" spans="1:70">
      <c r="A20" s="3" t="s">
        <v>18</v>
      </c>
      <c r="B20" s="3">
        <v>668</v>
      </c>
      <c r="C20" s="3">
        <v>739</v>
      </c>
      <c r="D20">
        <v>672</v>
      </c>
      <c r="E20" s="3">
        <v>723</v>
      </c>
      <c r="F20" s="3">
        <v>719</v>
      </c>
      <c r="G20">
        <v>642</v>
      </c>
      <c r="H20" s="2">
        <v>383</v>
      </c>
      <c r="I20" s="2">
        <v>534</v>
      </c>
      <c r="J20" s="2">
        <v>406</v>
      </c>
      <c r="K20" s="2">
        <v>617</v>
      </c>
      <c r="L20" s="2">
        <v>463</v>
      </c>
      <c r="M20" s="2">
        <v>615</v>
      </c>
      <c r="N20">
        <v>630</v>
      </c>
      <c r="O20" s="3">
        <v>771</v>
      </c>
      <c r="P20" s="3">
        <v>587</v>
      </c>
      <c r="Q20" s="3"/>
      <c r="R20">
        <f t="shared" si="32"/>
        <v>0.3795309168443497</v>
      </c>
      <c r="S20">
        <f t="shared" si="0"/>
        <v>0.28855721393034828</v>
      </c>
      <c r="T20">
        <f t="shared" si="0"/>
        <v>0.43727852586817861</v>
      </c>
      <c r="U20">
        <f t="shared" si="1"/>
        <v>0.32813607370659109</v>
      </c>
      <c r="V20">
        <f t="shared" si="1"/>
        <v>0.44086021505376344</v>
      </c>
      <c r="W20">
        <f t="shared" si="2"/>
        <v>0.45161290322580644</v>
      </c>
      <c r="X20">
        <f t="shared" si="2"/>
        <v>0.53467406380027738</v>
      </c>
      <c r="Y20">
        <f t="shared" si="33"/>
        <v>0.40707350901525657</v>
      </c>
      <c r="Z20">
        <f t="shared" si="3"/>
        <v>1.1062874251497006</v>
      </c>
      <c r="AA20">
        <f t="shared" si="4"/>
        <v>1.0059880239520957</v>
      </c>
      <c r="AB20">
        <f t="shared" si="5"/>
        <v>0.90933694181326119</v>
      </c>
      <c r="AC20">
        <f t="shared" si="6"/>
        <v>0.97834912043301758</v>
      </c>
      <c r="AD20">
        <f t="shared" si="7"/>
        <v>1.0758928571428572</v>
      </c>
      <c r="AE20">
        <f t="shared" si="7"/>
        <v>0.99446749654218536</v>
      </c>
      <c r="AF20">
        <f t="shared" si="8"/>
        <v>1.0699404761904763</v>
      </c>
      <c r="AG20">
        <f t="shared" si="9"/>
        <v>0.89290681502086233</v>
      </c>
      <c r="AH20">
        <f t="shared" si="10"/>
        <v>0.88796680497925307</v>
      </c>
      <c r="AI20">
        <f t="shared" si="11"/>
        <v>0.66808813077469797</v>
      </c>
      <c r="AJ20">
        <f t="shared" si="12"/>
        <v>0.76541459957476965</v>
      </c>
      <c r="AK20">
        <f t="shared" si="13"/>
        <v>0.89247311827956988</v>
      </c>
      <c r="AL20">
        <f t="shared" si="14"/>
        <v>0.94174757281553401</v>
      </c>
      <c r="AM20">
        <f t="shared" si="34"/>
        <v>0.28855721393034828</v>
      </c>
      <c r="AN20">
        <f t="shared" si="35"/>
        <v>0.3795309168443497</v>
      </c>
      <c r="AO20">
        <f t="shared" si="36"/>
        <v>0.32813607370659109</v>
      </c>
      <c r="AP20">
        <f t="shared" si="37"/>
        <v>0.43727852586817861</v>
      </c>
      <c r="AQ20">
        <f t="shared" si="38"/>
        <v>0.45161290322580644</v>
      </c>
      <c r="AR20">
        <f t="shared" si="39"/>
        <v>0.44086021505376344</v>
      </c>
      <c r="AS20">
        <f t="shared" si="15"/>
        <v>0.45161290322580644</v>
      </c>
      <c r="AT20">
        <f t="shared" si="15"/>
        <v>0.53467406380027738</v>
      </c>
      <c r="AU20">
        <f t="shared" si="40"/>
        <v>9.7326468800071675E-2</v>
      </c>
      <c r="AV20">
        <f t="shared" si="40"/>
        <v>0.12705851870480023</v>
      </c>
      <c r="AW20">
        <f t="shared" si="40"/>
        <v>4.9274454535964129E-2</v>
      </c>
      <c r="AX20">
        <f t="shared" si="16"/>
        <v>0.17633297324076436</v>
      </c>
      <c r="AY20">
        <f t="shared" si="17"/>
        <v>0.76029962546816476</v>
      </c>
      <c r="AZ20">
        <f t="shared" si="18"/>
        <v>0.75040518638573739</v>
      </c>
      <c r="BA20">
        <f t="shared" si="19"/>
        <v>1.024390243902439</v>
      </c>
      <c r="BB20">
        <f t="shared" si="20"/>
        <v>0.76134889753566792</v>
      </c>
      <c r="BC20">
        <f t="shared" si="21"/>
        <v>1.3942558746736293</v>
      </c>
      <c r="BD20">
        <f t="shared" si="22"/>
        <v>1.5197044334975369</v>
      </c>
      <c r="BE20">
        <f t="shared" si="23"/>
        <v>1.3282937365010798</v>
      </c>
      <c r="BF20">
        <f t="shared" si="24"/>
        <v>1.2238095238095239</v>
      </c>
      <c r="BG20">
        <f t="shared" si="25"/>
        <v>1.0600522193211488</v>
      </c>
      <c r="BH20">
        <f t="shared" si="26"/>
        <v>1.1403940886699508</v>
      </c>
      <c r="BI20">
        <f t="shared" si="27"/>
        <v>1.3606911447084233</v>
      </c>
      <c r="BJ20">
        <f t="shared" si="28"/>
        <v>0.93174603174603177</v>
      </c>
      <c r="BK20">
        <f t="shared" si="41"/>
        <v>0</v>
      </c>
      <c r="BL20">
        <f t="shared" si="41"/>
        <v>0</v>
      </c>
      <c r="BM20">
        <f t="shared" si="42"/>
        <v>0</v>
      </c>
      <c r="BN20">
        <f t="shared" si="43"/>
        <v>0</v>
      </c>
      <c r="BO20">
        <f t="shared" si="29"/>
        <v>0</v>
      </c>
      <c r="BP20">
        <f t="shared" si="30"/>
        <v>0</v>
      </c>
      <c r="BQ20">
        <f t="shared" si="31"/>
        <v>0</v>
      </c>
      <c r="BR20">
        <f t="shared" si="44"/>
        <v>0</v>
      </c>
    </row>
    <row r="21" spans="1:70">
      <c r="A21" s="3" t="s">
        <v>19</v>
      </c>
      <c r="B21" s="3">
        <v>727</v>
      </c>
      <c r="C21" s="3">
        <v>624</v>
      </c>
      <c r="D21">
        <v>655</v>
      </c>
      <c r="E21" s="3">
        <v>688</v>
      </c>
      <c r="F21" s="3">
        <v>655</v>
      </c>
      <c r="G21">
        <v>639</v>
      </c>
      <c r="H21" s="2">
        <v>1667</v>
      </c>
      <c r="I21" s="2">
        <v>2348</v>
      </c>
      <c r="J21" s="2">
        <v>1382</v>
      </c>
      <c r="K21" s="2">
        <v>1822</v>
      </c>
      <c r="L21" s="2">
        <v>1178</v>
      </c>
      <c r="M21" s="2">
        <v>1860</v>
      </c>
      <c r="N21">
        <v>1487</v>
      </c>
      <c r="O21" s="3">
        <v>2333</v>
      </c>
      <c r="P21" s="3">
        <v>1503</v>
      </c>
      <c r="Q21" s="3"/>
      <c r="R21">
        <f t="shared" si="32"/>
        <v>1.7379718726868987</v>
      </c>
      <c r="S21">
        <f t="shared" si="0"/>
        <v>1.0229459659511473</v>
      </c>
      <c r="T21">
        <f t="shared" si="0"/>
        <v>1.4245504300234557</v>
      </c>
      <c r="U21">
        <f t="shared" si="1"/>
        <v>0.92103205629397966</v>
      </c>
      <c r="V21">
        <f t="shared" si="1"/>
        <v>1.3849590469099031</v>
      </c>
      <c r="W21">
        <f t="shared" si="2"/>
        <v>1.107222635889799</v>
      </c>
      <c r="X21">
        <f t="shared" si="2"/>
        <v>1.7371556217423678</v>
      </c>
      <c r="Y21">
        <f t="shared" si="33"/>
        <v>1.1191362620997767</v>
      </c>
      <c r="Z21">
        <f t="shared" si="3"/>
        <v>0.85832187070151311</v>
      </c>
      <c r="AA21">
        <f t="shared" si="4"/>
        <v>0.90096286107290235</v>
      </c>
      <c r="AB21">
        <f t="shared" si="5"/>
        <v>1.0496794871794872</v>
      </c>
      <c r="AC21">
        <f t="shared" si="6"/>
        <v>1.1025641025641026</v>
      </c>
      <c r="AD21">
        <f t="shared" si="7"/>
        <v>1.050381679389313</v>
      </c>
      <c r="AE21">
        <f t="shared" si="7"/>
        <v>0.95203488372093026</v>
      </c>
      <c r="AF21">
        <f t="shared" si="8"/>
        <v>1</v>
      </c>
      <c r="AG21">
        <f t="shared" si="9"/>
        <v>0.97557251908396947</v>
      </c>
      <c r="AH21">
        <f t="shared" si="10"/>
        <v>0.92877906976744184</v>
      </c>
      <c r="AI21">
        <f t="shared" si="11"/>
        <v>2.7609178386380457</v>
      </c>
      <c r="AJ21">
        <f t="shared" si="12"/>
        <v>2.3455824863174355</v>
      </c>
      <c r="AK21">
        <f t="shared" si="13"/>
        <v>2.4921816827997021</v>
      </c>
      <c r="AL21">
        <f t="shared" si="14"/>
        <v>2.8562918838421445</v>
      </c>
      <c r="AM21">
        <f t="shared" si="34"/>
        <v>1.0229459659511473</v>
      </c>
      <c r="AN21">
        <f t="shared" si="35"/>
        <v>1.7379718726868987</v>
      </c>
      <c r="AO21">
        <f t="shared" si="36"/>
        <v>0.92103205629397966</v>
      </c>
      <c r="AP21">
        <f t="shared" si="37"/>
        <v>1.4245504300234557</v>
      </c>
      <c r="AQ21">
        <f t="shared" si="38"/>
        <v>1.107222635889799</v>
      </c>
      <c r="AR21">
        <f t="shared" si="39"/>
        <v>1.3849590469099031</v>
      </c>
      <c r="AS21">
        <f t="shared" si="15"/>
        <v>1.107222635889799</v>
      </c>
      <c r="AT21">
        <f t="shared" si="15"/>
        <v>1.7371556217423678</v>
      </c>
      <c r="AU21">
        <f t="shared" si="40"/>
        <v>-0.41533535232061025</v>
      </c>
      <c r="AV21">
        <f t="shared" si="40"/>
        <v>0.1465991964822666</v>
      </c>
      <c r="AW21">
        <f t="shared" si="40"/>
        <v>0.36411020104244241</v>
      </c>
      <c r="AX21">
        <f t="shared" si="16"/>
        <v>0.51070939752470901</v>
      </c>
      <c r="AY21">
        <f t="shared" si="17"/>
        <v>0.58858603066439519</v>
      </c>
      <c r="AZ21">
        <f t="shared" si="18"/>
        <v>0.64654226125137215</v>
      </c>
      <c r="BA21">
        <f t="shared" si="19"/>
        <v>0.79946236559139783</v>
      </c>
      <c r="BB21">
        <f t="shared" si="20"/>
        <v>0.64423489069867124</v>
      </c>
      <c r="BC21">
        <f t="shared" si="21"/>
        <v>1.4085182963407319</v>
      </c>
      <c r="BD21">
        <f t="shared" si="22"/>
        <v>1.3183791606367583</v>
      </c>
      <c r="BE21">
        <f t="shared" si="23"/>
        <v>1.5789473684210527</v>
      </c>
      <c r="BF21">
        <f t="shared" si="24"/>
        <v>1.5689307330195024</v>
      </c>
      <c r="BG21">
        <f t="shared" si="25"/>
        <v>0.82903419316136773</v>
      </c>
      <c r="BH21">
        <f t="shared" si="26"/>
        <v>0.85238784370477572</v>
      </c>
      <c r="BI21">
        <f t="shared" si="27"/>
        <v>1.2623089983022071</v>
      </c>
      <c r="BJ21">
        <f t="shared" si="28"/>
        <v>1.0107599193006052</v>
      </c>
      <c r="BK21">
        <f t="shared" si="41"/>
        <v>0</v>
      </c>
      <c r="BL21">
        <f t="shared" si="41"/>
        <v>0</v>
      </c>
      <c r="BM21">
        <f t="shared" si="42"/>
        <v>0</v>
      </c>
      <c r="BN21">
        <f t="shared" si="43"/>
        <v>0</v>
      </c>
      <c r="BO21">
        <f t="shared" si="29"/>
        <v>0</v>
      </c>
      <c r="BP21">
        <f t="shared" si="30"/>
        <v>0</v>
      </c>
      <c r="BQ21">
        <f t="shared" si="31"/>
        <v>0</v>
      </c>
      <c r="BR21">
        <f t="shared" si="44"/>
        <v>0</v>
      </c>
    </row>
    <row r="22" spans="1:70">
      <c r="A22" s="2" t="s">
        <v>20</v>
      </c>
      <c r="B22" s="2">
        <v>2438</v>
      </c>
      <c r="C22" s="2">
        <v>515</v>
      </c>
      <c r="D22">
        <v>4548</v>
      </c>
      <c r="E22" s="3">
        <v>2754</v>
      </c>
      <c r="F22" s="3">
        <v>2642</v>
      </c>
      <c r="G22" s="3">
        <v>759</v>
      </c>
      <c r="H22" s="3">
        <v>1266</v>
      </c>
      <c r="I22" s="3">
        <v>1377</v>
      </c>
      <c r="J22" s="3">
        <v>1037</v>
      </c>
      <c r="K22" s="3">
        <v>1277</v>
      </c>
      <c r="L22" s="3">
        <v>1105</v>
      </c>
      <c r="M22" s="3">
        <v>1441</v>
      </c>
      <c r="N22">
        <v>1038</v>
      </c>
      <c r="O22" s="3">
        <v>1452</v>
      </c>
      <c r="P22" s="3">
        <v>936</v>
      </c>
      <c r="Q22" s="3"/>
      <c r="R22">
        <f t="shared" si="32"/>
        <v>0.46630545208262786</v>
      </c>
      <c r="S22">
        <f t="shared" si="0"/>
        <v>0.35116830342025057</v>
      </c>
      <c r="T22">
        <f t="shared" si="0"/>
        <v>0.25222200276515899</v>
      </c>
      <c r="U22">
        <f t="shared" si="1"/>
        <v>0.21825004937783923</v>
      </c>
      <c r="V22">
        <f t="shared" si="1"/>
        <v>0.19734319364557656</v>
      </c>
      <c r="W22">
        <f t="shared" si="2"/>
        <v>0.14215283483976993</v>
      </c>
      <c r="X22">
        <f t="shared" si="2"/>
        <v>0.26908821349147516</v>
      </c>
      <c r="Y22">
        <f t="shared" si="33"/>
        <v>0.17346182357301704</v>
      </c>
      <c r="Z22">
        <f t="shared" si="3"/>
        <v>0.21123872026251025</v>
      </c>
      <c r="AA22">
        <f t="shared" si="4"/>
        <v>1.8654634946677604</v>
      </c>
      <c r="AB22">
        <f t="shared" si="5"/>
        <v>8.8310679611650489</v>
      </c>
      <c r="AC22">
        <f t="shared" si="6"/>
        <v>5.3475728155339803</v>
      </c>
      <c r="AD22">
        <f t="shared" si="7"/>
        <v>0.60554089709762537</v>
      </c>
      <c r="AE22">
        <f t="shared" si="7"/>
        <v>0.95933188090050836</v>
      </c>
      <c r="AF22">
        <f t="shared" si="8"/>
        <v>0.58091468777484612</v>
      </c>
      <c r="AG22">
        <f t="shared" si="9"/>
        <v>0.28728236184708555</v>
      </c>
      <c r="AH22">
        <f t="shared" si="10"/>
        <v>0.27559912854030499</v>
      </c>
      <c r="AI22">
        <f t="shared" si="11"/>
        <v>0.81747375550287837</v>
      </c>
      <c r="AJ22">
        <f t="shared" si="12"/>
        <v>0.4704720521429982</v>
      </c>
      <c r="AK22">
        <f t="shared" si="13"/>
        <v>0.33949602848534649</v>
      </c>
      <c r="AL22">
        <f t="shared" si="14"/>
        <v>0.4425500370644922</v>
      </c>
      <c r="AM22">
        <f t="shared" si="34"/>
        <v>0.35116830342025057</v>
      </c>
      <c r="AN22">
        <f t="shared" si="35"/>
        <v>0.46630545208262786</v>
      </c>
      <c r="AO22">
        <f t="shared" si="36"/>
        <v>0.21825004937783923</v>
      </c>
      <c r="AP22">
        <f t="shared" si="37"/>
        <v>0.25222200276515899</v>
      </c>
      <c r="AQ22">
        <f t="shared" si="38"/>
        <v>0.14215283483976993</v>
      </c>
      <c r="AR22">
        <f t="shared" si="39"/>
        <v>0.19734319364557656</v>
      </c>
      <c r="AS22">
        <f t="shared" si="15"/>
        <v>0.14215283483976993</v>
      </c>
      <c r="AT22">
        <f t="shared" si="15"/>
        <v>0.26908821349147516</v>
      </c>
      <c r="AU22">
        <f t="shared" si="40"/>
        <v>-0.34700170335988018</v>
      </c>
      <c r="AV22">
        <f t="shared" si="40"/>
        <v>-0.13097602365765171</v>
      </c>
      <c r="AW22">
        <f t="shared" si="40"/>
        <v>0.10305400857914571</v>
      </c>
      <c r="AX22">
        <f t="shared" si="16"/>
        <v>-2.7922015078506002E-2</v>
      </c>
      <c r="AY22">
        <f t="shared" si="17"/>
        <v>0.75308641975308643</v>
      </c>
      <c r="AZ22">
        <f t="shared" si="18"/>
        <v>0.86530931871574002</v>
      </c>
      <c r="BA22">
        <f t="shared" si="19"/>
        <v>0.72033310201249134</v>
      </c>
      <c r="BB22">
        <f t="shared" si="20"/>
        <v>0.64462809917355368</v>
      </c>
      <c r="BC22">
        <f t="shared" si="21"/>
        <v>1.0876777251184835</v>
      </c>
      <c r="BD22">
        <f t="shared" si="22"/>
        <v>1.2314368370298938</v>
      </c>
      <c r="BE22">
        <f t="shared" si="23"/>
        <v>1.3040723981900453</v>
      </c>
      <c r="BF22">
        <f t="shared" si="24"/>
        <v>1.3988439306358382</v>
      </c>
      <c r="BG22">
        <f t="shared" si="25"/>
        <v>0.81911532385466035</v>
      </c>
      <c r="BH22">
        <f t="shared" si="26"/>
        <v>1.0655737704918034</v>
      </c>
      <c r="BI22">
        <f t="shared" si="27"/>
        <v>0.93936651583710407</v>
      </c>
      <c r="BJ22">
        <f t="shared" si="28"/>
        <v>0.90173410404624277</v>
      </c>
      <c r="BK22">
        <f t="shared" si="41"/>
        <v>0</v>
      </c>
      <c r="BL22">
        <f t="shared" si="41"/>
        <v>0</v>
      </c>
      <c r="BM22">
        <f t="shared" si="42"/>
        <v>1</v>
      </c>
      <c r="BN22">
        <f t="shared" si="43"/>
        <v>1</v>
      </c>
      <c r="BO22">
        <f t="shared" si="29"/>
        <v>0</v>
      </c>
      <c r="BP22">
        <f t="shared" si="30"/>
        <v>0</v>
      </c>
      <c r="BQ22">
        <f t="shared" si="31"/>
        <v>0</v>
      </c>
      <c r="BR22">
        <f t="shared" si="44"/>
        <v>0</v>
      </c>
    </row>
    <row r="23" spans="1:70">
      <c r="A23" s="2" t="s">
        <v>21</v>
      </c>
      <c r="B23" s="2">
        <v>1533</v>
      </c>
      <c r="C23" s="2">
        <v>2777</v>
      </c>
      <c r="D23">
        <v>1744</v>
      </c>
      <c r="E23" s="3">
        <v>1383</v>
      </c>
      <c r="F23" s="3">
        <v>1442</v>
      </c>
      <c r="G23" s="3">
        <v>1538</v>
      </c>
      <c r="H23" s="3">
        <v>1805</v>
      </c>
      <c r="I23" s="3">
        <v>2173</v>
      </c>
      <c r="J23" s="3">
        <v>3481</v>
      </c>
      <c r="K23" s="3">
        <v>4307</v>
      </c>
      <c r="L23" s="3">
        <v>1168</v>
      </c>
      <c r="M23" s="3">
        <v>1758</v>
      </c>
      <c r="N23">
        <v>974</v>
      </c>
      <c r="O23" s="3">
        <v>1492</v>
      </c>
      <c r="P23" s="3">
        <v>1907</v>
      </c>
      <c r="Q23" s="3"/>
      <c r="R23">
        <f t="shared" si="32"/>
        <v>0.50417633410672857</v>
      </c>
      <c r="S23">
        <f t="shared" si="0"/>
        <v>0.80765661252900234</v>
      </c>
      <c r="T23">
        <f t="shared" si="0"/>
        <v>0.95266533952665344</v>
      </c>
      <c r="U23">
        <f t="shared" si="1"/>
        <v>0.2583499225834992</v>
      </c>
      <c r="V23">
        <f t="shared" si="1"/>
        <v>0.56220019187719861</v>
      </c>
      <c r="W23">
        <f t="shared" si="2"/>
        <v>0.31148065238247524</v>
      </c>
      <c r="X23">
        <f t="shared" si="2"/>
        <v>0.52814159292035401</v>
      </c>
      <c r="Y23">
        <f t="shared" si="33"/>
        <v>0.67504424778761063</v>
      </c>
      <c r="Z23">
        <f t="shared" si="3"/>
        <v>1.8114807566862361</v>
      </c>
      <c r="AA23">
        <f t="shared" si="4"/>
        <v>1.1376386170906718</v>
      </c>
      <c r="AB23">
        <f t="shared" si="5"/>
        <v>0.62801584443644221</v>
      </c>
      <c r="AC23">
        <f t="shared" si="6"/>
        <v>0.49801944544472454</v>
      </c>
      <c r="AD23">
        <f t="shared" si="7"/>
        <v>0.79300458715596334</v>
      </c>
      <c r="AE23">
        <f t="shared" si="7"/>
        <v>1.0426608821402747</v>
      </c>
      <c r="AF23">
        <f t="shared" si="8"/>
        <v>0.82683486238532111</v>
      </c>
      <c r="AG23">
        <f t="shared" si="9"/>
        <v>1.0665742024965326</v>
      </c>
      <c r="AH23">
        <f t="shared" si="10"/>
        <v>1.1120751988430948</v>
      </c>
      <c r="AI23">
        <f t="shared" si="11"/>
        <v>1.3118329466357308</v>
      </c>
      <c r="AJ23">
        <f t="shared" si="12"/>
        <v>1.2110152621101526</v>
      </c>
      <c r="AK23">
        <f t="shared" si="13"/>
        <v>0.87368084425967385</v>
      </c>
      <c r="AL23">
        <f t="shared" si="14"/>
        <v>1.2031858407079645</v>
      </c>
      <c r="AM23">
        <f t="shared" si="34"/>
        <v>0.80765661252900234</v>
      </c>
      <c r="AN23">
        <f t="shared" si="35"/>
        <v>0.50417633410672857</v>
      </c>
      <c r="AO23">
        <f t="shared" si="36"/>
        <v>0.2583499225834992</v>
      </c>
      <c r="AP23">
        <f t="shared" si="37"/>
        <v>0.95266533952665344</v>
      </c>
      <c r="AQ23">
        <f t="shared" si="38"/>
        <v>0.31148065238247524</v>
      </c>
      <c r="AR23">
        <f t="shared" si="39"/>
        <v>0.56220019187719861</v>
      </c>
      <c r="AS23">
        <f t="shared" si="15"/>
        <v>0.31148065238247524</v>
      </c>
      <c r="AT23">
        <f t="shared" si="15"/>
        <v>0.52814159292035401</v>
      </c>
      <c r="AU23">
        <f t="shared" si="40"/>
        <v>-0.10081768452557816</v>
      </c>
      <c r="AV23">
        <f t="shared" si="40"/>
        <v>-0.3373344178504788</v>
      </c>
      <c r="AW23">
        <f t="shared" si="40"/>
        <v>0.32950499644829068</v>
      </c>
      <c r="AX23">
        <f t="shared" si="16"/>
        <v>-7.8294214021881192E-3</v>
      </c>
      <c r="AY23">
        <f t="shared" si="17"/>
        <v>1.6019328117809479</v>
      </c>
      <c r="AZ23">
        <f t="shared" si="18"/>
        <v>0.2711864406779661</v>
      </c>
      <c r="BA23">
        <f t="shared" si="19"/>
        <v>0.55403868031854375</v>
      </c>
      <c r="BB23">
        <f t="shared" si="20"/>
        <v>1.2781501340482573</v>
      </c>
      <c r="BC23">
        <f t="shared" si="21"/>
        <v>1.2038781163434904</v>
      </c>
      <c r="BD23">
        <f t="shared" si="22"/>
        <v>1.2372881355932204</v>
      </c>
      <c r="BE23">
        <f t="shared" si="23"/>
        <v>1.5051369863013699</v>
      </c>
      <c r="BF23">
        <f t="shared" si="24"/>
        <v>1.5318275154004106</v>
      </c>
      <c r="BG23">
        <f t="shared" si="25"/>
        <v>1.9285318559556788</v>
      </c>
      <c r="BH23">
        <f t="shared" si="26"/>
        <v>0.33553576558460213</v>
      </c>
      <c r="BI23">
        <f t="shared" si="27"/>
        <v>0.83390410958904104</v>
      </c>
      <c r="BJ23">
        <f t="shared" si="28"/>
        <v>1.9579055441478439</v>
      </c>
      <c r="BK23">
        <f t="shared" si="41"/>
        <v>0</v>
      </c>
      <c r="BL23">
        <f t="shared" si="41"/>
        <v>0</v>
      </c>
      <c r="BM23">
        <f t="shared" si="42"/>
        <v>0</v>
      </c>
      <c r="BN23">
        <f t="shared" si="43"/>
        <v>0</v>
      </c>
      <c r="BO23">
        <f t="shared" si="29"/>
        <v>0</v>
      </c>
      <c r="BP23">
        <f t="shared" si="30"/>
        <v>0</v>
      </c>
      <c r="BQ23">
        <f t="shared" si="31"/>
        <v>0</v>
      </c>
      <c r="BR23">
        <f t="shared" si="44"/>
        <v>0</v>
      </c>
    </row>
    <row r="24" spans="1:70">
      <c r="A24" s="2" t="s">
        <v>22</v>
      </c>
      <c r="B24" s="2">
        <v>334</v>
      </c>
      <c r="C24" s="2">
        <v>910</v>
      </c>
      <c r="D24">
        <v>414</v>
      </c>
      <c r="E24" s="3">
        <v>867</v>
      </c>
      <c r="F24" s="3">
        <v>424</v>
      </c>
      <c r="G24" s="3">
        <v>743</v>
      </c>
      <c r="H24" s="3">
        <v>359</v>
      </c>
      <c r="I24" s="3">
        <v>614</v>
      </c>
      <c r="J24" s="3">
        <v>457</v>
      </c>
      <c r="K24" s="3">
        <v>705</v>
      </c>
      <c r="L24" s="3">
        <v>695</v>
      </c>
      <c r="M24" s="3">
        <v>1082</v>
      </c>
      <c r="N24">
        <v>661</v>
      </c>
      <c r="O24" s="3">
        <v>842</v>
      </c>
      <c r="P24" s="3">
        <v>767</v>
      </c>
      <c r="Q24" s="3"/>
      <c r="R24">
        <f t="shared" si="32"/>
        <v>0.49356913183279744</v>
      </c>
      <c r="S24">
        <f t="shared" si="0"/>
        <v>0.36736334405144694</v>
      </c>
      <c r="T24">
        <f t="shared" si="0"/>
        <v>0.53247734138972813</v>
      </c>
      <c r="U24">
        <f t="shared" si="1"/>
        <v>0.5249244712990937</v>
      </c>
      <c r="V24">
        <f t="shared" si="1"/>
        <v>0.84465261514441847</v>
      </c>
      <c r="W24">
        <f t="shared" si="2"/>
        <v>0.51600312256049963</v>
      </c>
      <c r="X24">
        <f t="shared" si="2"/>
        <v>0.65220759101471726</v>
      </c>
      <c r="Y24">
        <f t="shared" si="33"/>
        <v>0.59411309062742057</v>
      </c>
      <c r="Z24">
        <f t="shared" si="3"/>
        <v>2.7245508982035926</v>
      </c>
      <c r="AA24">
        <f t="shared" si="4"/>
        <v>1.2395209580838322</v>
      </c>
      <c r="AB24">
        <f t="shared" si="5"/>
        <v>0.45494505494505494</v>
      </c>
      <c r="AC24">
        <f t="shared" si="6"/>
        <v>0.95274725274725269</v>
      </c>
      <c r="AD24">
        <f t="shared" si="7"/>
        <v>2.0942028985507246</v>
      </c>
      <c r="AE24">
        <f t="shared" si="7"/>
        <v>0.48904267589388695</v>
      </c>
      <c r="AF24">
        <f t="shared" si="8"/>
        <v>1.0241545893719808</v>
      </c>
      <c r="AG24">
        <f t="shared" si="9"/>
        <v>1.7523584905660377</v>
      </c>
      <c r="AH24">
        <f t="shared" si="10"/>
        <v>0.85697808535178777</v>
      </c>
      <c r="AI24">
        <f t="shared" si="11"/>
        <v>0.86093247588424437</v>
      </c>
      <c r="AJ24">
        <f t="shared" si="12"/>
        <v>1.0574018126888218</v>
      </c>
      <c r="AK24">
        <f t="shared" si="13"/>
        <v>1.360655737704918</v>
      </c>
      <c r="AL24">
        <f t="shared" si="14"/>
        <v>1.2463206816421379</v>
      </c>
      <c r="AM24">
        <f t="shared" si="34"/>
        <v>0.36736334405144694</v>
      </c>
      <c r="AN24">
        <f t="shared" si="35"/>
        <v>0.49356913183279744</v>
      </c>
      <c r="AO24">
        <f t="shared" si="36"/>
        <v>0.5249244712990937</v>
      </c>
      <c r="AP24">
        <f t="shared" si="37"/>
        <v>0.53247734138972813</v>
      </c>
      <c r="AQ24">
        <f t="shared" si="38"/>
        <v>0.51600312256049963</v>
      </c>
      <c r="AR24">
        <f t="shared" si="39"/>
        <v>0.84465261514441847</v>
      </c>
      <c r="AS24">
        <f t="shared" si="15"/>
        <v>0.51600312256049963</v>
      </c>
      <c r="AT24">
        <f t="shared" si="15"/>
        <v>0.65220759101471726</v>
      </c>
      <c r="AU24">
        <f t="shared" si="40"/>
        <v>0.19646933680457745</v>
      </c>
      <c r="AV24">
        <f t="shared" si="40"/>
        <v>0.30325392501609616</v>
      </c>
      <c r="AW24">
        <f t="shared" si="40"/>
        <v>-0.11433505606278005</v>
      </c>
      <c r="AX24">
        <f t="shared" si="16"/>
        <v>0.18891886895331611</v>
      </c>
      <c r="AY24">
        <f t="shared" si="17"/>
        <v>0.74429967426710097</v>
      </c>
      <c r="AZ24">
        <f t="shared" si="18"/>
        <v>0.98581560283687941</v>
      </c>
      <c r="BA24">
        <f t="shared" si="19"/>
        <v>0.61090573012938998</v>
      </c>
      <c r="BB24">
        <f t="shared" si="20"/>
        <v>0.9109263657957245</v>
      </c>
      <c r="BC24">
        <f t="shared" si="21"/>
        <v>1.7103064066852367</v>
      </c>
      <c r="BD24">
        <f t="shared" si="22"/>
        <v>1.5426695842450766</v>
      </c>
      <c r="BE24">
        <f t="shared" si="23"/>
        <v>1.5568345323741006</v>
      </c>
      <c r="BF24">
        <f t="shared" si="24"/>
        <v>1.2738275340393344</v>
      </c>
      <c r="BG24">
        <f t="shared" si="25"/>
        <v>1.2729805013927578</v>
      </c>
      <c r="BH24">
        <f t="shared" si="26"/>
        <v>1.5207877461706782</v>
      </c>
      <c r="BI24">
        <f t="shared" si="27"/>
        <v>0.95107913669064748</v>
      </c>
      <c r="BJ24">
        <f t="shared" si="28"/>
        <v>1.1603630862329803</v>
      </c>
      <c r="BK24">
        <f t="shared" si="41"/>
        <v>1</v>
      </c>
      <c r="BL24">
        <f t="shared" si="41"/>
        <v>1</v>
      </c>
      <c r="BM24">
        <f t="shared" si="42"/>
        <v>0</v>
      </c>
      <c r="BN24">
        <f t="shared" si="43"/>
        <v>2</v>
      </c>
      <c r="BO24">
        <f t="shared" si="29"/>
        <v>1</v>
      </c>
      <c r="BP24">
        <f t="shared" si="30"/>
        <v>0</v>
      </c>
      <c r="BQ24">
        <f t="shared" si="31"/>
        <v>1</v>
      </c>
      <c r="BR24">
        <f t="shared" si="44"/>
        <v>2</v>
      </c>
    </row>
    <row r="25" spans="1:70">
      <c r="A25" s="2" t="s">
        <v>23</v>
      </c>
      <c r="B25" s="2">
        <v>825</v>
      </c>
      <c r="C25" s="2">
        <v>789</v>
      </c>
      <c r="D25">
        <v>882</v>
      </c>
      <c r="E25" s="3">
        <v>805</v>
      </c>
      <c r="F25" s="3">
        <v>877</v>
      </c>
      <c r="G25" s="3">
        <v>826</v>
      </c>
      <c r="H25" s="3">
        <v>1057</v>
      </c>
      <c r="I25" s="3">
        <v>1457</v>
      </c>
      <c r="J25" s="3">
        <v>1047</v>
      </c>
      <c r="K25" s="3">
        <v>1488</v>
      </c>
      <c r="L25" s="3">
        <v>1339</v>
      </c>
      <c r="M25" s="3">
        <v>1788</v>
      </c>
      <c r="N25">
        <v>1110</v>
      </c>
      <c r="O25" s="3">
        <v>1486</v>
      </c>
      <c r="P25" s="3">
        <v>1391</v>
      </c>
      <c r="Q25" s="3"/>
      <c r="R25">
        <f t="shared" si="32"/>
        <v>0.90272614622057001</v>
      </c>
      <c r="S25">
        <f t="shared" si="0"/>
        <v>0.64869888475836435</v>
      </c>
      <c r="T25">
        <f t="shared" si="0"/>
        <v>0.89048473967684016</v>
      </c>
      <c r="U25">
        <f t="shared" si="1"/>
        <v>0.80131657690005986</v>
      </c>
      <c r="V25">
        <f t="shared" si="1"/>
        <v>1.0598695909899229</v>
      </c>
      <c r="W25">
        <f t="shared" si="2"/>
        <v>0.65797273266152934</v>
      </c>
      <c r="X25">
        <f t="shared" si="2"/>
        <v>0.88347205707491083</v>
      </c>
      <c r="Y25">
        <f t="shared" si="33"/>
        <v>0.82699167657550532</v>
      </c>
      <c r="Z25">
        <f t="shared" si="3"/>
        <v>0.95636363636363642</v>
      </c>
      <c r="AA25">
        <f t="shared" si="4"/>
        <v>1.0690909090909091</v>
      </c>
      <c r="AB25">
        <f t="shared" si="5"/>
        <v>1.1178707224334601</v>
      </c>
      <c r="AC25">
        <f t="shared" si="6"/>
        <v>1.020278833967047</v>
      </c>
      <c r="AD25">
        <f t="shared" si="7"/>
        <v>0.91269841269841268</v>
      </c>
      <c r="AE25">
        <f t="shared" si="7"/>
        <v>1.0894409937888199</v>
      </c>
      <c r="AF25">
        <f t="shared" si="8"/>
        <v>0.99433106575963714</v>
      </c>
      <c r="AG25">
        <f t="shared" si="9"/>
        <v>0.94184720638540476</v>
      </c>
      <c r="AH25">
        <f t="shared" si="10"/>
        <v>1.0260869565217392</v>
      </c>
      <c r="AI25">
        <f t="shared" si="11"/>
        <v>1.5514250309789344</v>
      </c>
      <c r="AJ25">
        <f t="shared" si="12"/>
        <v>1.6918013165769001</v>
      </c>
      <c r="AK25">
        <f t="shared" si="13"/>
        <v>1.7178423236514522</v>
      </c>
      <c r="AL25">
        <f t="shared" si="14"/>
        <v>1.7104637336504163</v>
      </c>
      <c r="AM25">
        <f t="shared" si="34"/>
        <v>0.64869888475836435</v>
      </c>
      <c r="AN25">
        <f t="shared" si="35"/>
        <v>0.90272614622057001</v>
      </c>
      <c r="AO25">
        <f t="shared" si="36"/>
        <v>0.80131657690005986</v>
      </c>
      <c r="AP25">
        <f t="shared" si="37"/>
        <v>0.89048473967684016</v>
      </c>
      <c r="AQ25">
        <f t="shared" si="38"/>
        <v>0.65797273266152934</v>
      </c>
      <c r="AR25">
        <f t="shared" si="39"/>
        <v>1.0598695909899229</v>
      </c>
      <c r="AS25">
        <f t="shared" si="15"/>
        <v>0.65797273266152934</v>
      </c>
      <c r="AT25">
        <f t="shared" si="15"/>
        <v>0.88347205707491083</v>
      </c>
      <c r="AU25">
        <f t="shared" si="40"/>
        <v>0.14037628559796578</v>
      </c>
      <c r="AV25">
        <f t="shared" si="40"/>
        <v>2.6041007074552036E-2</v>
      </c>
      <c r="AW25">
        <f t="shared" si="40"/>
        <v>-7.3785900010359118E-3</v>
      </c>
      <c r="AX25">
        <f t="shared" si="16"/>
        <v>1.8662417073516124E-2</v>
      </c>
      <c r="AY25">
        <f t="shared" si="17"/>
        <v>0.71859986273164034</v>
      </c>
      <c r="AZ25">
        <f t="shared" si="18"/>
        <v>0.8998655913978495</v>
      </c>
      <c r="BA25">
        <f t="shared" si="19"/>
        <v>0.62080536912751683</v>
      </c>
      <c r="BB25">
        <f t="shared" si="20"/>
        <v>0.93606998654104978</v>
      </c>
      <c r="BC25">
        <f t="shared" si="21"/>
        <v>1.3784295175023651</v>
      </c>
      <c r="BD25">
        <f t="shared" si="22"/>
        <v>1.4212034383954155</v>
      </c>
      <c r="BE25">
        <f t="shared" si="23"/>
        <v>1.3353248693054518</v>
      </c>
      <c r="BF25">
        <f t="shared" si="24"/>
        <v>1.3387387387387388</v>
      </c>
      <c r="BG25">
        <f t="shared" si="25"/>
        <v>0.99053926206244092</v>
      </c>
      <c r="BH25">
        <f t="shared" si="26"/>
        <v>1.2788920725883477</v>
      </c>
      <c r="BI25">
        <f t="shared" si="27"/>
        <v>0.82897684839432417</v>
      </c>
      <c r="BJ25">
        <f t="shared" si="28"/>
        <v>1.2531531531531532</v>
      </c>
      <c r="BK25">
        <f t="shared" si="41"/>
        <v>0</v>
      </c>
      <c r="BL25">
        <f t="shared" si="41"/>
        <v>0</v>
      </c>
      <c r="BM25">
        <f t="shared" si="42"/>
        <v>0</v>
      </c>
      <c r="BN25">
        <f t="shared" si="43"/>
        <v>0</v>
      </c>
      <c r="BO25">
        <f t="shared" si="29"/>
        <v>0</v>
      </c>
      <c r="BP25">
        <f t="shared" si="30"/>
        <v>0</v>
      </c>
      <c r="BQ25">
        <f t="shared" si="31"/>
        <v>0</v>
      </c>
      <c r="BR25">
        <f t="shared" si="44"/>
        <v>0</v>
      </c>
    </row>
    <row r="26" spans="1:70">
      <c r="A26" s="2" t="s">
        <v>24</v>
      </c>
      <c r="B26" s="2">
        <v>835</v>
      </c>
      <c r="C26" s="2">
        <v>738</v>
      </c>
      <c r="D26">
        <v>733</v>
      </c>
      <c r="E26" s="3">
        <v>623</v>
      </c>
      <c r="F26" s="3">
        <v>600</v>
      </c>
      <c r="G26" s="3">
        <v>615</v>
      </c>
      <c r="H26" s="3">
        <v>115</v>
      </c>
      <c r="I26" s="3">
        <v>310</v>
      </c>
      <c r="J26" s="3">
        <v>157</v>
      </c>
      <c r="K26" s="3">
        <v>353</v>
      </c>
      <c r="L26" s="3">
        <v>198</v>
      </c>
      <c r="M26" s="3">
        <v>450</v>
      </c>
      <c r="N26">
        <v>182</v>
      </c>
      <c r="O26" s="3">
        <v>377</v>
      </c>
      <c r="P26" s="3">
        <v>177</v>
      </c>
      <c r="Q26" s="3"/>
      <c r="R26">
        <f t="shared" si="32"/>
        <v>0.19707565162110616</v>
      </c>
      <c r="S26">
        <f t="shared" si="0"/>
        <v>9.9809281627463442E-2</v>
      </c>
      <c r="T26">
        <f t="shared" si="0"/>
        <v>0.23997280761386811</v>
      </c>
      <c r="U26">
        <f t="shared" si="1"/>
        <v>0.13460231135282122</v>
      </c>
      <c r="V26">
        <f t="shared" si="1"/>
        <v>0.33185840707964603</v>
      </c>
      <c r="W26">
        <f t="shared" si="2"/>
        <v>0.13421828908554573</v>
      </c>
      <c r="X26">
        <f t="shared" si="2"/>
        <v>0.30825838103025349</v>
      </c>
      <c r="Y26">
        <f t="shared" si="33"/>
        <v>0.14472608340147178</v>
      </c>
      <c r="Z26">
        <f t="shared" si="3"/>
        <v>0.88383233532934136</v>
      </c>
      <c r="AA26">
        <f t="shared" si="4"/>
        <v>0.8778443113772455</v>
      </c>
      <c r="AB26">
        <f t="shared" si="5"/>
        <v>0.99322493224932251</v>
      </c>
      <c r="AC26">
        <f t="shared" si="6"/>
        <v>0.84417344173441733</v>
      </c>
      <c r="AD26">
        <f t="shared" si="7"/>
        <v>0.84993178717598905</v>
      </c>
      <c r="AE26">
        <f t="shared" si="7"/>
        <v>0.96308186195826651</v>
      </c>
      <c r="AF26">
        <f t="shared" si="8"/>
        <v>0.81855388813096863</v>
      </c>
      <c r="AG26">
        <f t="shared" si="9"/>
        <v>1.0249999999999999</v>
      </c>
      <c r="AH26">
        <f t="shared" si="10"/>
        <v>0.9871589085072231</v>
      </c>
      <c r="AI26">
        <f t="shared" si="11"/>
        <v>0.29688493324856963</v>
      </c>
      <c r="AJ26">
        <f t="shared" si="12"/>
        <v>0.37457511896668932</v>
      </c>
      <c r="AK26">
        <f t="shared" si="13"/>
        <v>0.46607669616519176</v>
      </c>
      <c r="AL26">
        <f t="shared" si="14"/>
        <v>0.45298446443172524</v>
      </c>
      <c r="AM26">
        <f t="shared" si="34"/>
        <v>9.9809281627463442E-2</v>
      </c>
      <c r="AN26">
        <f t="shared" si="35"/>
        <v>0.19707565162110616</v>
      </c>
      <c r="AO26">
        <f t="shared" si="36"/>
        <v>0.13460231135282122</v>
      </c>
      <c r="AP26">
        <f t="shared" si="37"/>
        <v>0.23997280761386811</v>
      </c>
      <c r="AQ26">
        <f t="shared" si="38"/>
        <v>0.13421828908554573</v>
      </c>
      <c r="AR26">
        <f t="shared" si="39"/>
        <v>0.33185840707964603</v>
      </c>
      <c r="AS26">
        <f t="shared" si="15"/>
        <v>0.13421828908554573</v>
      </c>
      <c r="AT26">
        <f t="shared" si="15"/>
        <v>0.30825838103025349</v>
      </c>
      <c r="AU26">
        <f t="shared" si="40"/>
        <v>7.7690185718119698E-2</v>
      </c>
      <c r="AV26">
        <f t="shared" si="40"/>
        <v>9.1501577198502437E-2</v>
      </c>
      <c r="AW26">
        <f t="shared" si="40"/>
        <v>-1.3092231733466519E-2</v>
      </c>
      <c r="AX26">
        <f t="shared" si="16"/>
        <v>7.8409345465035918E-2</v>
      </c>
      <c r="AY26">
        <f t="shared" si="17"/>
        <v>0.50645161290322582</v>
      </c>
      <c r="AZ26">
        <f t="shared" si="18"/>
        <v>0.56090651558073656</v>
      </c>
      <c r="BA26">
        <f t="shared" si="19"/>
        <v>0.40444444444444444</v>
      </c>
      <c r="BB26">
        <f t="shared" si="20"/>
        <v>0.46949602122015915</v>
      </c>
      <c r="BC26">
        <f t="shared" si="21"/>
        <v>2.6956521739130435</v>
      </c>
      <c r="BD26">
        <f t="shared" si="22"/>
        <v>2.2484076433121021</v>
      </c>
      <c r="BE26">
        <f t="shared" si="23"/>
        <v>2.2727272727272729</v>
      </c>
      <c r="BF26">
        <f t="shared" si="24"/>
        <v>2.0714285714285716</v>
      </c>
      <c r="BG26">
        <f t="shared" si="25"/>
        <v>1.3652173913043477</v>
      </c>
      <c r="BH26">
        <f t="shared" si="26"/>
        <v>1.2611464968152866</v>
      </c>
      <c r="BI26">
        <f t="shared" si="27"/>
        <v>0.91919191919191923</v>
      </c>
      <c r="BJ26">
        <f t="shared" si="28"/>
        <v>0.97252747252747251</v>
      </c>
      <c r="BK26">
        <f t="shared" si="41"/>
        <v>0</v>
      </c>
      <c r="BL26">
        <f t="shared" si="41"/>
        <v>0</v>
      </c>
      <c r="BM26">
        <f t="shared" si="42"/>
        <v>0</v>
      </c>
      <c r="BN26">
        <f t="shared" si="43"/>
        <v>0</v>
      </c>
      <c r="BO26">
        <f t="shared" si="29"/>
        <v>0</v>
      </c>
      <c r="BP26">
        <f t="shared" si="30"/>
        <v>0</v>
      </c>
      <c r="BQ26">
        <f t="shared" si="31"/>
        <v>0</v>
      </c>
      <c r="BR26">
        <f t="shared" si="44"/>
        <v>0</v>
      </c>
    </row>
    <row r="27" spans="1:70">
      <c r="A27" s="2" t="s">
        <v>25</v>
      </c>
      <c r="B27" s="2">
        <v>741</v>
      </c>
      <c r="C27" s="2">
        <v>415</v>
      </c>
      <c r="D27">
        <v>486</v>
      </c>
      <c r="E27" s="3">
        <v>597</v>
      </c>
      <c r="F27" s="3">
        <v>599</v>
      </c>
      <c r="G27" s="3">
        <v>470</v>
      </c>
      <c r="H27" s="3">
        <v>3155</v>
      </c>
      <c r="I27" s="3">
        <v>3823</v>
      </c>
      <c r="J27" s="3">
        <v>1842</v>
      </c>
      <c r="K27" s="3">
        <v>2188</v>
      </c>
      <c r="L27" s="3">
        <v>2235</v>
      </c>
      <c r="M27" s="3">
        <v>2768</v>
      </c>
      <c r="N27">
        <v>3006</v>
      </c>
      <c r="O27" s="3">
        <v>3442</v>
      </c>
      <c r="P27" s="3">
        <v>3382</v>
      </c>
      <c r="Q27" s="3"/>
      <c r="R27">
        <f t="shared" si="32"/>
        <v>3.3070934256055362</v>
      </c>
      <c r="S27">
        <f t="shared" si="0"/>
        <v>1.5934256055363323</v>
      </c>
      <c r="T27">
        <f t="shared" si="0"/>
        <v>2.4284128745837958</v>
      </c>
      <c r="U27">
        <f t="shared" si="1"/>
        <v>2.4805771365149836</v>
      </c>
      <c r="V27">
        <f t="shared" si="1"/>
        <v>2.5558633425669437</v>
      </c>
      <c r="W27">
        <f t="shared" si="2"/>
        <v>2.7756232686980611</v>
      </c>
      <c r="X27">
        <f t="shared" si="2"/>
        <v>2.8779264214046822</v>
      </c>
      <c r="Y27">
        <f t="shared" si="33"/>
        <v>2.8277591973244145</v>
      </c>
      <c r="Z27">
        <f t="shared" si="3"/>
        <v>0.56005398110661264</v>
      </c>
      <c r="AA27">
        <f t="shared" si="4"/>
        <v>0.65587044534412953</v>
      </c>
      <c r="AB27">
        <f t="shared" si="5"/>
        <v>1.1710843373493975</v>
      </c>
      <c r="AC27">
        <f t="shared" si="6"/>
        <v>1.4385542168674699</v>
      </c>
      <c r="AD27">
        <f t="shared" si="7"/>
        <v>1.228395061728395</v>
      </c>
      <c r="AE27">
        <f t="shared" si="7"/>
        <v>1.0033500837520939</v>
      </c>
      <c r="AF27">
        <f t="shared" si="8"/>
        <v>1.2325102880658436</v>
      </c>
      <c r="AG27">
        <f t="shared" si="9"/>
        <v>0.78464106844741233</v>
      </c>
      <c r="AH27">
        <f t="shared" si="10"/>
        <v>0.78726968174204359</v>
      </c>
      <c r="AI27">
        <f t="shared" si="11"/>
        <v>4.9005190311418687</v>
      </c>
      <c r="AJ27">
        <f t="shared" si="12"/>
        <v>4.908990011098779</v>
      </c>
      <c r="AK27">
        <f t="shared" si="13"/>
        <v>5.3314866112650048</v>
      </c>
      <c r="AL27">
        <f t="shared" si="14"/>
        <v>5.7056856187290972</v>
      </c>
      <c r="AM27">
        <f t="shared" si="34"/>
        <v>1.5934256055363323</v>
      </c>
      <c r="AN27">
        <f t="shared" si="35"/>
        <v>3.3070934256055362</v>
      </c>
      <c r="AO27">
        <f t="shared" si="36"/>
        <v>2.4805771365149836</v>
      </c>
      <c r="AP27">
        <f t="shared" si="37"/>
        <v>2.4284128745837958</v>
      </c>
      <c r="AQ27">
        <f t="shared" si="38"/>
        <v>2.7756232686980611</v>
      </c>
      <c r="AR27">
        <f t="shared" si="39"/>
        <v>2.5558633425669437</v>
      </c>
      <c r="AS27">
        <f t="shared" si="15"/>
        <v>2.7756232686980611</v>
      </c>
      <c r="AT27">
        <f t="shared" si="15"/>
        <v>2.8779264214046822</v>
      </c>
      <c r="AU27">
        <f t="shared" si="40"/>
        <v>8.4709799569102628E-3</v>
      </c>
      <c r="AV27">
        <f t="shared" si="40"/>
        <v>0.42249660016622581</v>
      </c>
      <c r="AW27">
        <f t="shared" si="40"/>
        <v>0.3741990074640924</v>
      </c>
      <c r="AX27">
        <f t="shared" si="16"/>
        <v>0.79669560763031821</v>
      </c>
      <c r="AY27">
        <f t="shared" si="17"/>
        <v>0.48182055976981431</v>
      </c>
      <c r="AZ27">
        <f t="shared" si="18"/>
        <v>1.0214808043875685</v>
      </c>
      <c r="BA27">
        <f t="shared" si="19"/>
        <v>1.0859826589595376</v>
      </c>
      <c r="BB27">
        <f t="shared" si="20"/>
        <v>0.98256827425915161</v>
      </c>
      <c r="BC27">
        <f t="shared" si="21"/>
        <v>1.2117274167987322</v>
      </c>
      <c r="BD27">
        <f t="shared" si="22"/>
        <v>1.1878393051031488</v>
      </c>
      <c r="BE27">
        <f t="shared" si="23"/>
        <v>1.2384787472035794</v>
      </c>
      <c r="BF27">
        <f t="shared" si="24"/>
        <v>1.1450432468396541</v>
      </c>
      <c r="BG27">
        <f t="shared" si="25"/>
        <v>0.58383518225039621</v>
      </c>
      <c r="BH27">
        <f t="shared" si="26"/>
        <v>1.2133550488599349</v>
      </c>
      <c r="BI27">
        <f t="shared" si="27"/>
        <v>1.3449664429530201</v>
      </c>
      <c r="BJ27">
        <f t="shared" si="28"/>
        <v>1.1250831669993346</v>
      </c>
      <c r="BK27">
        <f t="shared" si="41"/>
        <v>0</v>
      </c>
      <c r="BL27">
        <f t="shared" si="41"/>
        <v>0</v>
      </c>
      <c r="BM27">
        <f t="shared" si="42"/>
        <v>0</v>
      </c>
      <c r="BN27">
        <f t="shared" si="43"/>
        <v>0</v>
      </c>
      <c r="BO27">
        <f t="shared" si="29"/>
        <v>1</v>
      </c>
      <c r="BP27">
        <f t="shared" si="30"/>
        <v>0</v>
      </c>
      <c r="BQ27">
        <f t="shared" si="31"/>
        <v>0</v>
      </c>
      <c r="BR27">
        <f t="shared" si="44"/>
        <v>1</v>
      </c>
    </row>
    <row r="28" spans="1:70">
      <c r="A28" s="2" t="s">
        <v>26</v>
      </c>
      <c r="B28" s="2">
        <v>236</v>
      </c>
      <c r="C28" s="2">
        <v>394</v>
      </c>
      <c r="D28">
        <v>570</v>
      </c>
      <c r="E28" s="3">
        <v>592</v>
      </c>
      <c r="F28" s="3">
        <v>528</v>
      </c>
      <c r="G28" s="3">
        <v>414</v>
      </c>
      <c r="H28" s="3">
        <v>107</v>
      </c>
      <c r="I28" s="3">
        <v>206</v>
      </c>
      <c r="J28" s="3">
        <v>214</v>
      </c>
      <c r="K28" s="3">
        <v>333</v>
      </c>
      <c r="L28" s="3">
        <v>435</v>
      </c>
      <c r="M28" s="3">
        <v>672</v>
      </c>
      <c r="N28">
        <v>342</v>
      </c>
      <c r="O28" s="3">
        <v>556</v>
      </c>
      <c r="P28" s="3">
        <v>404</v>
      </c>
      <c r="Q28" s="3"/>
      <c r="R28">
        <f t="shared" si="32"/>
        <v>0.32698412698412699</v>
      </c>
      <c r="S28">
        <f t="shared" si="0"/>
        <v>0.3396825396825397</v>
      </c>
      <c r="T28">
        <f t="shared" si="0"/>
        <v>0.3454356846473029</v>
      </c>
      <c r="U28">
        <f t="shared" si="1"/>
        <v>0.45124481327800831</v>
      </c>
      <c r="V28">
        <f t="shared" si="1"/>
        <v>0.57831325301204817</v>
      </c>
      <c r="W28">
        <f t="shared" si="2"/>
        <v>0.29432013769363169</v>
      </c>
      <c r="X28">
        <f t="shared" si="2"/>
        <v>0.49642857142857144</v>
      </c>
      <c r="Y28">
        <f t="shared" si="33"/>
        <v>0.36071428571428571</v>
      </c>
      <c r="Z28">
        <f t="shared" si="3"/>
        <v>1.6694915254237288</v>
      </c>
      <c r="AA28">
        <f t="shared" si="4"/>
        <v>2.4152542372881354</v>
      </c>
      <c r="AB28">
        <f t="shared" si="5"/>
        <v>1.4467005076142132</v>
      </c>
      <c r="AC28">
        <f t="shared" si="6"/>
        <v>1.5025380710659899</v>
      </c>
      <c r="AD28">
        <f t="shared" si="7"/>
        <v>1.0385964912280701</v>
      </c>
      <c r="AE28">
        <f t="shared" si="7"/>
        <v>0.89189189189189189</v>
      </c>
      <c r="AF28">
        <f t="shared" si="8"/>
        <v>0.9263157894736842</v>
      </c>
      <c r="AG28">
        <f t="shared" si="9"/>
        <v>0.78409090909090906</v>
      </c>
      <c r="AH28">
        <f t="shared" si="10"/>
        <v>0.69932432432432434</v>
      </c>
      <c r="AI28">
        <f t="shared" si="11"/>
        <v>0.66666666666666663</v>
      </c>
      <c r="AJ28">
        <f t="shared" si="12"/>
        <v>0.79668049792531115</v>
      </c>
      <c r="AK28">
        <f t="shared" si="13"/>
        <v>0.87263339070567991</v>
      </c>
      <c r="AL28">
        <f t="shared" si="14"/>
        <v>0.8571428571428571</v>
      </c>
      <c r="AM28">
        <f t="shared" si="34"/>
        <v>0.3396825396825397</v>
      </c>
      <c r="AN28">
        <f t="shared" si="35"/>
        <v>0.32698412698412699</v>
      </c>
      <c r="AO28">
        <f t="shared" si="36"/>
        <v>0.45124481327800831</v>
      </c>
      <c r="AP28">
        <f t="shared" si="37"/>
        <v>0.3454356846473029</v>
      </c>
      <c r="AQ28">
        <f t="shared" si="38"/>
        <v>0.29432013769363169</v>
      </c>
      <c r="AR28">
        <f t="shared" si="39"/>
        <v>0.57831325301204817</v>
      </c>
      <c r="AS28">
        <f t="shared" si="15"/>
        <v>0.29432013769363169</v>
      </c>
      <c r="AT28">
        <f t="shared" si="15"/>
        <v>0.49642857142857144</v>
      </c>
      <c r="AU28">
        <f t="shared" si="40"/>
        <v>0.13001383125864452</v>
      </c>
      <c r="AV28">
        <f t="shared" si="40"/>
        <v>7.5952892780368764E-2</v>
      </c>
      <c r="AW28">
        <f t="shared" si="40"/>
        <v>-1.5490533562822817E-2</v>
      </c>
      <c r="AX28">
        <f t="shared" si="16"/>
        <v>6.0462359217545947E-2</v>
      </c>
      <c r="AY28">
        <f t="shared" si="17"/>
        <v>1.0388349514563107</v>
      </c>
      <c r="AZ28">
        <f t="shared" si="18"/>
        <v>1.3063063063063063</v>
      </c>
      <c r="BA28">
        <f t="shared" si="19"/>
        <v>0.5089285714285714</v>
      </c>
      <c r="BB28">
        <f t="shared" si="20"/>
        <v>0.72661870503597126</v>
      </c>
      <c r="BC28">
        <f t="shared" si="21"/>
        <v>1.9252336448598131</v>
      </c>
      <c r="BD28">
        <f t="shared" si="22"/>
        <v>1.5560747663551402</v>
      </c>
      <c r="BE28">
        <f t="shared" si="23"/>
        <v>1.5448275862068965</v>
      </c>
      <c r="BF28">
        <f t="shared" si="24"/>
        <v>1.6257309941520468</v>
      </c>
      <c r="BG28">
        <f t="shared" si="25"/>
        <v>2</v>
      </c>
      <c r="BH28">
        <f t="shared" si="26"/>
        <v>2.0327102803738319</v>
      </c>
      <c r="BI28">
        <f t="shared" si="27"/>
        <v>0.78620689655172415</v>
      </c>
      <c r="BJ28">
        <f t="shared" si="28"/>
        <v>1.1812865497076024</v>
      </c>
      <c r="BK28">
        <f t="shared" si="41"/>
        <v>0</v>
      </c>
      <c r="BL28">
        <f t="shared" si="41"/>
        <v>0</v>
      </c>
      <c r="BM28">
        <f t="shared" si="42"/>
        <v>0</v>
      </c>
      <c r="BN28">
        <f t="shared" si="43"/>
        <v>0</v>
      </c>
      <c r="BO28">
        <f t="shared" si="29"/>
        <v>0</v>
      </c>
      <c r="BP28">
        <f t="shared" si="30"/>
        <v>0</v>
      </c>
      <c r="BQ28">
        <f t="shared" si="31"/>
        <v>0</v>
      </c>
      <c r="BR28">
        <f t="shared" si="44"/>
        <v>0</v>
      </c>
    </row>
    <row r="29" spans="1:70">
      <c r="A29" s="2" t="s">
        <v>27</v>
      </c>
      <c r="B29" s="2">
        <v>80</v>
      </c>
      <c r="C29" s="2">
        <v>165</v>
      </c>
      <c r="D29">
        <v>337</v>
      </c>
      <c r="E29" s="3">
        <v>525</v>
      </c>
      <c r="F29" s="3">
        <v>1043</v>
      </c>
      <c r="G29" s="3">
        <v>525</v>
      </c>
      <c r="H29" s="3">
        <v>41</v>
      </c>
      <c r="I29" s="3">
        <v>83</v>
      </c>
      <c r="J29" s="3">
        <v>109</v>
      </c>
      <c r="K29" s="3">
        <v>138</v>
      </c>
      <c r="L29" s="3">
        <v>221</v>
      </c>
      <c r="M29" s="3">
        <v>347</v>
      </c>
      <c r="N29">
        <v>318</v>
      </c>
      <c r="O29" s="3">
        <v>435</v>
      </c>
      <c r="P29" s="3">
        <v>682</v>
      </c>
      <c r="Q29" s="3"/>
      <c r="R29">
        <f t="shared" si="32"/>
        <v>0.33877551020408164</v>
      </c>
      <c r="S29">
        <f t="shared" si="0"/>
        <v>0.44489795918367347</v>
      </c>
      <c r="T29">
        <f t="shared" si="0"/>
        <v>0.27490039840637448</v>
      </c>
      <c r="U29">
        <f t="shared" si="1"/>
        <v>0.44023904382470119</v>
      </c>
      <c r="V29">
        <f t="shared" si="1"/>
        <v>0.40255220417633408</v>
      </c>
      <c r="W29">
        <f t="shared" si="2"/>
        <v>0.36890951276102091</v>
      </c>
      <c r="X29">
        <f t="shared" si="2"/>
        <v>0.27742346938775508</v>
      </c>
      <c r="Y29">
        <f t="shared" si="33"/>
        <v>0.43494897959183676</v>
      </c>
      <c r="Z29">
        <f t="shared" si="3"/>
        <v>2.0625</v>
      </c>
      <c r="AA29">
        <f t="shared" si="4"/>
        <v>4.2125000000000004</v>
      </c>
      <c r="AB29">
        <f t="shared" si="5"/>
        <v>2.0424242424242425</v>
      </c>
      <c r="AC29">
        <f t="shared" si="6"/>
        <v>3.1818181818181817</v>
      </c>
      <c r="AD29">
        <f t="shared" si="7"/>
        <v>1.5578635014836795</v>
      </c>
      <c r="AE29">
        <f t="shared" si="7"/>
        <v>1.9866666666666666</v>
      </c>
      <c r="AF29">
        <f t="shared" si="8"/>
        <v>3.0949554896142435</v>
      </c>
      <c r="AG29">
        <f t="shared" si="9"/>
        <v>0.50335570469798663</v>
      </c>
      <c r="AH29">
        <f t="shared" si="10"/>
        <v>1</v>
      </c>
      <c r="AI29">
        <f t="shared" si="11"/>
        <v>0.78367346938775506</v>
      </c>
      <c r="AJ29">
        <f t="shared" si="12"/>
        <v>0.71513944223107573</v>
      </c>
      <c r="AK29">
        <f t="shared" si="13"/>
        <v>0.77146171693735499</v>
      </c>
      <c r="AL29">
        <f t="shared" si="14"/>
        <v>0.71237244897959184</v>
      </c>
      <c r="AM29">
        <f t="shared" si="34"/>
        <v>0.44489795918367347</v>
      </c>
      <c r="AN29">
        <f t="shared" si="35"/>
        <v>0.33877551020408164</v>
      </c>
      <c r="AO29">
        <f t="shared" si="36"/>
        <v>0.44023904382470119</v>
      </c>
      <c r="AP29">
        <f t="shared" si="37"/>
        <v>0.27490039840637448</v>
      </c>
      <c r="AQ29">
        <f t="shared" si="38"/>
        <v>0.36890951276102091</v>
      </c>
      <c r="AR29">
        <f t="shared" si="39"/>
        <v>0.40255220417633408</v>
      </c>
      <c r="AS29">
        <f t="shared" si="15"/>
        <v>0.36890951276102091</v>
      </c>
      <c r="AT29">
        <f t="shared" si="15"/>
        <v>0.27742346938775508</v>
      </c>
      <c r="AU29">
        <f t="shared" si="40"/>
        <v>-6.8534027156679334E-2</v>
      </c>
      <c r="AV29">
        <f t="shared" si="40"/>
        <v>5.6322274706279263E-2</v>
      </c>
      <c r="AW29">
        <f t="shared" si="40"/>
        <v>-5.9089267957763147E-2</v>
      </c>
      <c r="AX29">
        <f t="shared" si="16"/>
        <v>-2.7669932514838846E-3</v>
      </c>
      <c r="AY29">
        <f t="shared" si="17"/>
        <v>1.3132530120481927</v>
      </c>
      <c r="AZ29">
        <f t="shared" si="18"/>
        <v>1.6014492753623188</v>
      </c>
      <c r="BA29">
        <f t="shared" si="19"/>
        <v>0.91642651296829969</v>
      </c>
      <c r="BB29">
        <f t="shared" si="20"/>
        <v>1.5678160919540229</v>
      </c>
      <c r="BC29">
        <f t="shared" si="21"/>
        <v>2.024390243902439</v>
      </c>
      <c r="BD29">
        <f t="shared" si="22"/>
        <v>1.2660550458715596</v>
      </c>
      <c r="BE29">
        <f t="shared" si="23"/>
        <v>1.5701357466063348</v>
      </c>
      <c r="BF29">
        <f t="shared" si="24"/>
        <v>1.3679245283018868</v>
      </c>
      <c r="BG29">
        <f t="shared" si="25"/>
        <v>2.6585365853658538</v>
      </c>
      <c r="BH29">
        <f t="shared" si="26"/>
        <v>2.0275229357798166</v>
      </c>
      <c r="BI29">
        <f t="shared" si="27"/>
        <v>1.4389140271493213</v>
      </c>
      <c r="BJ29">
        <f t="shared" si="28"/>
        <v>2.1446540880503147</v>
      </c>
      <c r="BK29">
        <f t="shared" si="41"/>
        <v>0</v>
      </c>
      <c r="BL29">
        <f t="shared" si="41"/>
        <v>0</v>
      </c>
      <c r="BM29">
        <f t="shared" si="42"/>
        <v>0</v>
      </c>
      <c r="BN29">
        <f t="shared" si="43"/>
        <v>0</v>
      </c>
      <c r="BO29">
        <f t="shared" si="29"/>
        <v>1</v>
      </c>
      <c r="BP29">
        <f t="shared" si="30"/>
        <v>1</v>
      </c>
      <c r="BQ29">
        <f t="shared" si="31"/>
        <v>0</v>
      </c>
      <c r="BR29">
        <f t="shared" si="44"/>
        <v>2</v>
      </c>
    </row>
    <row r="30" spans="1:70">
      <c r="A30" s="2" t="s">
        <v>28</v>
      </c>
      <c r="B30" s="2">
        <v>531</v>
      </c>
      <c r="C30" s="2">
        <v>585</v>
      </c>
      <c r="D30">
        <v>585</v>
      </c>
      <c r="E30" s="3">
        <v>510</v>
      </c>
      <c r="F30" s="3">
        <v>579</v>
      </c>
      <c r="G30" s="3">
        <v>579</v>
      </c>
      <c r="H30" s="3">
        <v>157</v>
      </c>
      <c r="I30" s="3">
        <v>188</v>
      </c>
      <c r="J30" s="3">
        <v>154</v>
      </c>
      <c r="K30" s="3">
        <v>159</v>
      </c>
      <c r="L30" s="3">
        <v>208</v>
      </c>
      <c r="M30" s="3">
        <v>232</v>
      </c>
      <c r="N30">
        <v>154</v>
      </c>
      <c r="O30" s="3">
        <v>167</v>
      </c>
      <c r="P30" s="3">
        <v>143</v>
      </c>
      <c r="Q30" s="3"/>
      <c r="R30">
        <f t="shared" si="32"/>
        <v>0.16845878136200718</v>
      </c>
      <c r="S30">
        <f t="shared" si="0"/>
        <v>0.13799283154121864</v>
      </c>
      <c r="T30">
        <f t="shared" si="0"/>
        <v>0.13589743589743589</v>
      </c>
      <c r="U30">
        <f t="shared" si="1"/>
        <v>0.17777777777777778</v>
      </c>
      <c r="V30">
        <f t="shared" si="1"/>
        <v>0.21187214611872146</v>
      </c>
      <c r="W30">
        <f t="shared" si="2"/>
        <v>0.14063926940639268</v>
      </c>
      <c r="X30">
        <f t="shared" si="2"/>
        <v>0.15335169880624427</v>
      </c>
      <c r="Y30">
        <f t="shared" si="33"/>
        <v>0.13131313131313133</v>
      </c>
      <c r="Z30">
        <f t="shared" si="3"/>
        <v>1.1016949152542372</v>
      </c>
      <c r="AA30">
        <f t="shared" si="4"/>
        <v>1.1016949152542372</v>
      </c>
      <c r="AB30">
        <f t="shared" si="5"/>
        <v>1</v>
      </c>
      <c r="AC30">
        <f t="shared" si="6"/>
        <v>0.87179487179487181</v>
      </c>
      <c r="AD30">
        <f t="shared" si="7"/>
        <v>0.87179487179487181</v>
      </c>
      <c r="AE30">
        <f t="shared" si="7"/>
        <v>1.1352941176470588</v>
      </c>
      <c r="AF30">
        <f t="shared" si="8"/>
        <v>0.98974358974358978</v>
      </c>
      <c r="AG30">
        <f t="shared" si="9"/>
        <v>1</v>
      </c>
      <c r="AH30">
        <f t="shared" si="10"/>
        <v>1.1352941176470588</v>
      </c>
      <c r="AI30">
        <f t="shared" si="11"/>
        <v>0.30645161290322581</v>
      </c>
      <c r="AJ30">
        <f t="shared" si="12"/>
        <v>0.31367521367521367</v>
      </c>
      <c r="AK30">
        <f t="shared" si="13"/>
        <v>0.35251141552511417</v>
      </c>
      <c r="AL30">
        <f t="shared" si="14"/>
        <v>0.2846648301193756</v>
      </c>
      <c r="AM30">
        <f t="shared" si="34"/>
        <v>0.13799283154121864</v>
      </c>
      <c r="AN30">
        <f t="shared" si="35"/>
        <v>0.16845878136200718</v>
      </c>
      <c r="AO30">
        <f t="shared" si="36"/>
        <v>0.17777777777777778</v>
      </c>
      <c r="AP30">
        <f t="shared" si="37"/>
        <v>0.13589743589743589</v>
      </c>
      <c r="AQ30">
        <f t="shared" si="38"/>
        <v>0.14063926940639268</v>
      </c>
      <c r="AR30">
        <f t="shared" si="39"/>
        <v>0.21187214611872146</v>
      </c>
      <c r="AS30">
        <f t="shared" si="15"/>
        <v>0.14063926940639268</v>
      </c>
      <c r="AT30">
        <f t="shared" si="15"/>
        <v>0.15335169880624427</v>
      </c>
      <c r="AU30">
        <f t="shared" si="40"/>
        <v>7.2236007719878592E-3</v>
      </c>
      <c r="AV30">
        <f t="shared" si="40"/>
        <v>3.8836201849900498E-2</v>
      </c>
      <c r="AW30">
        <f t="shared" si="40"/>
        <v>-6.7846585405738569E-2</v>
      </c>
      <c r="AX30">
        <f t="shared" si="16"/>
        <v>-2.9010383555838071E-2</v>
      </c>
      <c r="AY30">
        <f t="shared" si="17"/>
        <v>0.81914893617021278</v>
      </c>
      <c r="AZ30">
        <f t="shared" si="18"/>
        <v>1.3081761006289307</v>
      </c>
      <c r="BA30">
        <f t="shared" si="19"/>
        <v>0.66379310344827591</v>
      </c>
      <c r="BB30">
        <f t="shared" si="20"/>
        <v>0.85628742514970058</v>
      </c>
      <c r="BC30">
        <f t="shared" si="21"/>
        <v>1.197452229299363</v>
      </c>
      <c r="BD30">
        <f t="shared" si="22"/>
        <v>1.0324675324675325</v>
      </c>
      <c r="BE30">
        <f t="shared" si="23"/>
        <v>1.1153846153846154</v>
      </c>
      <c r="BF30">
        <f t="shared" si="24"/>
        <v>1.0844155844155845</v>
      </c>
      <c r="BG30">
        <f t="shared" si="25"/>
        <v>0.98089171974522293</v>
      </c>
      <c r="BH30">
        <f t="shared" si="26"/>
        <v>1.3506493506493507</v>
      </c>
      <c r="BI30">
        <f t="shared" si="27"/>
        <v>0.74038461538461542</v>
      </c>
      <c r="BJ30">
        <f t="shared" si="28"/>
        <v>0.9285714285714286</v>
      </c>
      <c r="BK30">
        <f t="shared" si="41"/>
        <v>0</v>
      </c>
      <c r="BL30">
        <f t="shared" si="41"/>
        <v>0</v>
      </c>
      <c r="BM30">
        <f t="shared" si="42"/>
        <v>0</v>
      </c>
      <c r="BN30">
        <f t="shared" si="43"/>
        <v>0</v>
      </c>
      <c r="BO30">
        <f t="shared" si="29"/>
        <v>0</v>
      </c>
      <c r="BP30">
        <f t="shared" si="30"/>
        <v>1</v>
      </c>
      <c r="BQ30">
        <f t="shared" si="31"/>
        <v>0</v>
      </c>
      <c r="BR30">
        <f t="shared" si="44"/>
        <v>1</v>
      </c>
    </row>
    <row r="31" spans="1:70">
      <c r="A31" s="2" t="s">
        <v>29</v>
      </c>
      <c r="B31" s="2">
        <v>102</v>
      </c>
      <c r="C31" s="2">
        <v>163</v>
      </c>
      <c r="D31">
        <v>256</v>
      </c>
      <c r="E31" s="3">
        <v>504</v>
      </c>
      <c r="F31" s="3">
        <v>817</v>
      </c>
      <c r="G31" s="3">
        <v>1381</v>
      </c>
      <c r="H31" s="3">
        <v>140</v>
      </c>
      <c r="I31" s="3">
        <v>209</v>
      </c>
      <c r="J31" s="3">
        <v>230</v>
      </c>
      <c r="K31" s="3">
        <v>305</v>
      </c>
      <c r="L31" s="3">
        <v>477</v>
      </c>
      <c r="M31" s="3">
        <v>737</v>
      </c>
      <c r="N31">
        <v>1034</v>
      </c>
      <c r="O31" s="3">
        <v>1511</v>
      </c>
      <c r="P31" s="3">
        <v>1645</v>
      </c>
      <c r="Q31" s="3"/>
      <c r="R31">
        <f t="shared" si="32"/>
        <v>0.78867924528301891</v>
      </c>
      <c r="S31">
        <f t="shared" si="0"/>
        <v>0.86792452830188682</v>
      </c>
      <c r="T31">
        <f t="shared" si="0"/>
        <v>0.72792362768496421</v>
      </c>
      <c r="U31">
        <f t="shared" si="1"/>
        <v>1.1384248210023866</v>
      </c>
      <c r="V31">
        <f t="shared" si="1"/>
        <v>0.96973684210526312</v>
      </c>
      <c r="W31">
        <f t="shared" si="2"/>
        <v>1.3605263157894736</v>
      </c>
      <c r="X31">
        <f t="shared" si="2"/>
        <v>1.1438304314912944</v>
      </c>
      <c r="Y31">
        <f t="shared" si="33"/>
        <v>1.2452687358062073</v>
      </c>
      <c r="Z31">
        <f t="shared" si="3"/>
        <v>1.5980392156862746</v>
      </c>
      <c r="AA31">
        <f t="shared" si="4"/>
        <v>2.5098039215686274</v>
      </c>
      <c r="AB31">
        <f t="shared" si="5"/>
        <v>1.5705521472392638</v>
      </c>
      <c r="AC31">
        <f t="shared" si="6"/>
        <v>3.0920245398773005</v>
      </c>
      <c r="AD31">
        <f t="shared" si="7"/>
        <v>1.96875</v>
      </c>
      <c r="AE31">
        <f t="shared" si="7"/>
        <v>1.621031746031746</v>
      </c>
      <c r="AF31">
        <f t="shared" si="8"/>
        <v>3.19140625</v>
      </c>
      <c r="AG31">
        <f t="shared" si="9"/>
        <v>1.6903304773561811</v>
      </c>
      <c r="AH31">
        <f t="shared" si="10"/>
        <v>2.7400793650793651</v>
      </c>
      <c r="AI31">
        <f t="shared" si="11"/>
        <v>1.6566037735849057</v>
      </c>
      <c r="AJ31">
        <f t="shared" si="12"/>
        <v>1.8663484486873507</v>
      </c>
      <c r="AK31">
        <f t="shared" si="13"/>
        <v>2.3302631578947368</v>
      </c>
      <c r="AL31">
        <f t="shared" si="14"/>
        <v>2.3890991672975019</v>
      </c>
      <c r="AM31">
        <f t="shared" si="34"/>
        <v>0.86792452830188682</v>
      </c>
      <c r="AN31">
        <f t="shared" si="35"/>
        <v>0.78867924528301891</v>
      </c>
      <c r="AO31">
        <f t="shared" si="36"/>
        <v>1.1384248210023866</v>
      </c>
      <c r="AP31">
        <f t="shared" si="37"/>
        <v>0.72792362768496421</v>
      </c>
      <c r="AQ31">
        <f t="shared" si="38"/>
        <v>1.3605263157894736</v>
      </c>
      <c r="AR31">
        <f t="shared" si="39"/>
        <v>0.96973684210526312</v>
      </c>
      <c r="AS31">
        <f t="shared" si="15"/>
        <v>1.3605263157894736</v>
      </c>
      <c r="AT31">
        <f t="shared" si="15"/>
        <v>1.1438304314912944</v>
      </c>
      <c r="AU31">
        <f t="shared" si="40"/>
        <v>0.20974467510244499</v>
      </c>
      <c r="AV31">
        <f t="shared" si="40"/>
        <v>0.46391470920738609</v>
      </c>
      <c r="AW31">
        <f t="shared" si="40"/>
        <v>5.8836009402765121E-2</v>
      </c>
      <c r="AX31">
        <f t="shared" si="16"/>
        <v>0.52275071861015121</v>
      </c>
      <c r="AY31">
        <f t="shared" si="17"/>
        <v>1.1004784688995215</v>
      </c>
      <c r="AZ31">
        <f t="shared" si="18"/>
        <v>1.5639344262295083</v>
      </c>
      <c r="BA31">
        <f t="shared" si="19"/>
        <v>1.4029850746268657</v>
      </c>
      <c r="BB31">
        <f t="shared" si="20"/>
        <v>1.0886829913964262</v>
      </c>
      <c r="BC31">
        <f t="shared" si="21"/>
        <v>1.4928571428571429</v>
      </c>
      <c r="BD31">
        <f t="shared" si="22"/>
        <v>1.326086956521739</v>
      </c>
      <c r="BE31">
        <f t="shared" si="23"/>
        <v>1.5450733752620545</v>
      </c>
      <c r="BF31">
        <f t="shared" si="24"/>
        <v>1.4613152804642167</v>
      </c>
      <c r="BG31">
        <f t="shared" si="25"/>
        <v>1.6428571428571428</v>
      </c>
      <c r="BH31">
        <f t="shared" si="26"/>
        <v>2.0739130434782607</v>
      </c>
      <c r="BI31">
        <f t="shared" si="27"/>
        <v>2.1677148846960166</v>
      </c>
      <c r="BJ31">
        <f t="shared" si="28"/>
        <v>1.5909090909090908</v>
      </c>
      <c r="BK31">
        <f t="shared" si="41"/>
        <v>0</v>
      </c>
      <c r="BL31">
        <f t="shared" si="41"/>
        <v>0</v>
      </c>
      <c r="BM31">
        <f t="shared" si="42"/>
        <v>0</v>
      </c>
      <c r="BN31">
        <f t="shared" si="43"/>
        <v>0</v>
      </c>
      <c r="BO31">
        <f t="shared" si="29"/>
        <v>1</v>
      </c>
      <c r="BP31">
        <f t="shared" si="30"/>
        <v>1</v>
      </c>
      <c r="BQ31">
        <f t="shared" si="31"/>
        <v>1</v>
      </c>
      <c r="BR31">
        <f t="shared" si="44"/>
        <v>3</v>
      </c>
    </row>
    <row r="32" spans="1:70">
      <c r="A32" s="2" t="s">
        <v>30</v>
      </c>
      <c r="B32" s="2">
        <v>1020</v>
      </c>
      <c r="C32" s="2">
        <v>919</v>
      </c>
      <c r="D32">
        <v>846</v>
      </c>
      <c r="E32" s="3">
        <v>884</v>
      </c>
      <c r="F32" s="3">
        <v>833</v>
      </c>
      <c r="G32" s="3">
        <v>666</v>
      </c>
      <c r="H32" s="3">
        <v>465</v>
      </c>
      <c r="I32" s="3">
        <v>854</v>
      </c>
      <c r="J32" s="3">
        <v>533</v>
      </c>
      <c r="K32" s="3">
        <v>988</v>
      </c>
      <c r="L32" s="3">
        <v>639</v>
      </c>
      <c r="M32" s="3">
        <v>1142</v>
      </c>
      <c r="N32">
        <v>731</v>
      </c>
      <c r="O32" s="3">
        <v>1370</v>
      </c>
      <c r="P32" s="3">
        <v>1168</v>
      </c>
      <c r="Q32" s="3"/>
      <c r="R32">
        <f t="shared" si="32"/>
        <v>0.44043321299638988</v>
      </c>
      <c r="S32">
        <f t="shared" si="0"/>
        <v>0.27488396080453842</v>
      </c>
      <c r="T32">
        <f t="shared" si="0"/>
        <v>0.55977337110481584</v>
      </c>
      <c r="U32">
        <f t="shared" si="1"/>
        <v>0.36203966005665722</v>
      </c>
      <c r="V32">
        <f t="shared" si="1"/>
        <v>0.66011560693641613</v>
      </c>
      <c r="W32">
        <f t="shared" si="2"/>
        <v>0.42254335260115605</v>
      </c>
      <c r="X32">
        <f t="shared" si="2"/>
        <v>0.79790331974373907</v>
      </c>
      <c r="Y32">
        <f t="shared" si="33"/>
        <v>0.68025626092020963</v>
      </c>
      <c r="Z32">
        <f t="shared" si="3"/>
        <v>0.90098039215686276</v>
      </c>
      <c r="AA32">
        <f t="shared" si="4"/>
        <v>0.8294117647058824</v>
      </c>
      <c r="AB32">
        <f t="shared" si="5"/>
        <v>0.92056583242655055</v>
      </c>
      <c r="AC32">
        <f t="shared" si="6"/>
        <v>0.9619151251360174</v>
      </c>
      <c r="AD32">
        <f t="shared" si="7"/>
        <v>1.0449172576832151</v>
      </c>
      <c r="AE32">
        <f t="shared" si="7"/>
        <v>0.94230769230769229</v>
      </c>
      <c r="AF32">
        <f t="shared" si="8"/>
        <v>0.98463356973995275</v>
      </c>
      <c r="AG32">
        <f t="shared" si="9"/>
        <v>0.79951980792316923</v>
      </c>
      <c r="AH32">
        <f t="shared" si="10"/>
        <v>0.75339366515837103</v>
      </c>
      <c r="AI32">
        <f t="shared" si="11"/>
        <v>0.7153171738009283</v>
      </c>
      <c r="AJ32">
        <f t="shared" si="12"/>
        <v>0.92181303116147306</v>
      </c>
      <c r="AK32">
        <f t="shared" si="13"/>
        <v>1.0826589595375722</v>
      </c>
      <c r="AL32">
        <f t="shared" si="14"/>
        <v>1.4781595806639487</v>
      </c>
      <c r="AM32">
        <f t="shared" si="34"/>
        <v>0.27488396080453842</v>
      </c>
      <c r="AN32">
        <f t="shared" si="35"/>
        <v>0.44043321299638988</v>
      </c>
      <c r="AO32">
        <f t="shared" si="36"/>
        <v>0.36203966005665722</v>
      </c>
      <c r="AP32">
        <f t="shared" si="37"/>
        <v>0.55977337110481584</v>
      </c>
      <c r="AQ32">
        <f t="shared" si="38"/>
        <v>0.42254335260115605</v>
      </c>
      <c r="AR32">
        <f t="shared" si="39"/>
        <v>0.66011560693641613</v>
      </c>
      <c r="AS32">
        <f t="shared" si="15"/>
        <v>0.42254335260115605</v>
      </c>
      <c r="AT32">
        <f t="shared" si="15"/>
        <v>0.79790331974373907</v>
      </c>
      <c r="AU32">
        <f t="shared" si="40"/>
        <v>0.20649585736054477</v>
      </c>
      <c r="AV32">
        <f t="shared" si="40"/>
        <v>0.16084592837609912</v>
      </c>
      <c r="AW32">
        <f t="shared" si="40"/>
        <v>0.39550062112637652</v>
      </c>
      <c r="AX32">
        <f t="shared" si="16"/>
        <v>0.55634654950247564</v>
      </c>
      <c r="AY32">
        <f t="shared" si="17"/>
        <v>0.6241217798594848</v>
      </c>
      <c r="AZ32">
        <f t="shared" si="18"/>
        <v>0.64676113360323884</v>
      </c>
      <c r="BA32">
        <f t="shared" si="19"/>
        <v>0.64010507880910683</v>
      </c>
      <c r="BB32">
        <f t="shared" si="20"/>
        <v>0.85255474452554747</v>
      </c>
      <c r="BC32">
        <f t="shared" si="21"/>
        <v>1.8365591397849463</v>
      </c>
      <c r="BD32">
        <f t="shared" si="22"/>
        <v>1.8536585365853659</v>
      </c>
      <c r="BE32">
        <f t="shared" si="23"/>
        <v>1.7871674491392802</v>
      </c>
      <c r="BF32">
        <f t="shared" si="24"/>
        <v>1.8741450068399452</v>
      </c>
      <c r="BG32">
        <f t="shared" si="25"/>
        <v>1.1462365591397849</v>
      </c>
      <c r="BH32">
        <f t="shared" si="26"/>
        <v>1.1988742964352721</v>
      </c>
      <c r="BI32">
        <f t="shared" si="27"/>
        <v>1.1439749608763694</v>
      </c>
      <c r="BJ32">
        <f t="shared" si="28"/>
        <v>1.5978112175102599</v>
      </c>
      <c r="BK32">
        <f t="shared" si="41"/>
        <v>0</v>
      </c>
      <c r="BL32">
        <f t="shared" si="41"/>
        <v>0</v>
      </c>
      <c r="BM32">
        <f t="shared" si="42"/>
        <v>0</v>
      </c>
      <c r="BN32">
        <f t="shared" si="43"/>
        <v>0</v>
      </c>
      <c r="BO32">
        <f t="shared" si="29"/>
        <v>0</v>
      </c>
      <c r="BP32">
        <f t="shared" si="30"/>
        <v>0</v>
      </c>
      <c r="BQ32">
        <f t="shared" si="31"/>
        <v>0</v>
      </c>
      <c r="BR32">
        <f t="shared" si="44"/>
        <v>0</v>
      </c>
    </row>
    <row r="33" spans="1:70">
      <c r="A33" s="2" t="s">
        <v>31</v>
      </c>
      <c r="B33" s="2">
        <v>285</v>
      </c>
      <c r="C33" s="2">
        <v>461</v>
      </c>
      <c r="D33">
        <v>253</v>
      </c>
      <c r="E33" s="3">
        <v>697</v>
      </c>
      <c r="F33" s="3">
        <v>856</v>
      </c>
      <c r="G33" s="3">
        <v>1877</v>
      </c>
      <c r="H33" s="3">
        <v>282</v>
      </c>
      <c r="I33" s="3">
        <v>345</v>
      </c>
      <c r="J33" s="3">
        <v>257</v>
      </c>
      <c r="K33" s="3">
        <v>507</v>
      </c>
      <c r="L33" s="3">
        <v>228</v>
      </c>
      <c r="M33" s="3">
        <v>326</v>
      </c>
      <c r="N33">
        <v>451</v>
      </c>
      <c r="O33" s="3">
        <v>629</v>
      </c>
      <c r="P33" s="3">
        <v>649</v>
      </c>
      <c r="Q33" s="3"/>
      <c r="R33">
        <f t="shared" si="32"/>
        <v>0.46246648793565681</v>
      </c>
      <c r="S33">
        <f t="shared" si="0"/>
        <v>0.34450402144772119</v>
      </c>
      <c r="T33">
        <f t="shared" si="0"/>
        <v>0.71008403361344541</v>
      </c>
      <c r="U33">
        <f t="shared" si="1"/>
        <v>0.31932773109243695</v>
      </c>
      <c r="V33">
        <f t="shared" si="1"/>
        <v>0.34315789473684211</v>
      </c>
      <c r="W33">
        <f t="shared" si="2"/>
        <v>0.47473684210526318</v>
      </c>
      <c r="X33">
        <f t="shared" si="2"/>
        <v>0.40502253702511271</v>
      </c>
      <c r="Y33">
        <f t="shared" si="33"/>
        <v>0.41790083708950421</v>
      </c>
      <c r="Z33">
        <f t="shared" si="3"/>
        <v>1.6175438596491227</v>
      </c>
      <c r="AA33">
        <f t="shared" si="4"/>
        <v>0.88771929824561402</v>
      </c>
      <c r="AB33">
        <f t="shared" si="5"/>
        <v>0.5488069414316703</v>
      </c>
      <c r="AC33">
        <f t="shared" si="6"/>
        <v>1.5119305856832972</v>
      </c>
      <c r="AD33">
        <f t="shared" si="7"/>
        <v>2.7549407114624507</v>
      </c>
      <c r="AE33">
        <f t="shared" si="7"/>
        <v>1.2281205164992826</v>
      </c>
      <c r="AF33">
        <f t="shared" si="8"/>
        <v>3.383399209486166</v>
      </c>
      <c r="AG33">
        <f t="shared" si="9"/>
        <v>2.1927570093457942</v>
      </c>
      <c r="AH33">
        <f t="shared" si="10"/>
        <v>2.6929698708751793</v>
      </c>
      <c r="AI33">
        <f t="shared" si="11"/>
        <v>0.806970509383378</v>
      </c>
      <c r="AJ33">
        <f t="shared" si="12"/>
        <v>1.0294117647058822</v>
      </c>
      <c r="AK33">
        <f t="shared" si="13"/>
        <v>0.81789473684210523</v>
      </c>
      <c r="AL33">
        <f t="shared" si="14"/>
        <v>0.82292337411461691</v>
      </c>
      <c r="AM33">
        <f t="shared" si="34"/>
        <v>0.34450402144772119</v>
      </c>
      <c r="AN33">
        <f t="shared" si="35"/>
        <v>0.46246648793565681</v>
      </c>
      <c r="AO33">
        <f t="shared" si="36"/>
        <v>0.31932773109243695</v>
      </c>
      <c r="AP33">
        <f t="shared" si="37"/>
        <v>0.71008403361344541</v>
      </c>
      <c r="AQ33">
        <f t="shared" si="38"/>
        <v>0.47473684210526318</v>
      </c>
      <c r="AR33">
        <f t="shared" si="39"/>
        <v>0.34315789473684211</v>
      </c>
      <c r="AS33">
        <f t="shared" si="15"/>
        <v>0.47473684210526318</v>
      </c>
      <c r="AT33">
        <f t="shared" si="15"/>
        <v>0.40502253702511271</v>
      </c>
      <c r="AU33">
        <f t="shared" si="40"/>
        <v>0.22244125532250425</v>
      </c>
      <c r="AV33">
        <f t="shared" si="40"/>
        <v>-0.21151702786377702</v>
      </c>
      <c r="AW33">
        <f t="shared" si="40"/>
        <v>5.0286372725116824E-3</v>
      </c>
      <c r="AX33">
        <f t="shared" si="16"/>
        <v>-0.20648839059126534</v>
      </c>
      <c r="AY33">
        <f t="shared" si="17"/>
        <v>0.74492753623188401</v>
      </c>
      <c r="AZ33">
        <f t="shared" si="18"/>
        <v>0.44970414201183434</v>
      </c>
      <c r="BA33">
        <f t="shared" si="19"/>
        <v>1.3834355828220859</v>
      </c>
      <c r="BB33">
        <f t="shared" si="20"/>
        <v>1.0317965023847377</v>
      </c>
      <c r="BC33">
        <f t="shared" si="21"/>
        <v>1.2234042553191489</v>
      </c>
      <c r="BD33">
        <f t="shared" si="22"/>
        <v>1.972762645914397</v>
      </c>
      <c r="BE33">
        <f t="shared" si="23"/>
        <v>1.4298245614035088</v>
      </c>
      <c r="BF33">
        <f t="shared" si="24"/>
        <v>1.3946784922394679</v>
      </c>
      <c r="BG33">
        <f t="shared" si="25"/>
        <v>0.91134751773049649</v>
      </c>
      <c r="BH33">
        <f t="shared" si="26"/>
        <v>0.88715953307392992</v>
      </c>
      <c r="BI33">
        <f t="shared" si="27"/>
        <v>1.9780701754385965</v>
      </c>
      <c r="BJ33">
        <f t="shared" si="28"/>
        <v>1.4390243902439024</v>
      </c>
      <c r="BK33">
        <f t="shared" si="41"/>
        <v>1</v>
      </c>
      <c r="BL33">
        <f t="shared" si="41"/>
        <v>0</v>
      </c>
      <c r="BM33">
        <f t="shared" si="42"/>
        <v>1</v>
      </c>
      <c r="BN33">
        <f t="shared" si="43"/>
        <v>2</v>
      </c>
      <c r="BO33">
        <f t="shared" si="29"/>
        <v>1</v>
      </c>
      <c r="BP33">
        <f t="shared" si="30"/>
        <v>1</v>
      </c>
      <c r="BQ33">
        <f t="shared" si="31"/>
        <v>1</v>
      </c>
      <c r="BR33">
        <f t="shared" si="44"/>
        <v>3</v>
      </c>
    </row>
    <row r="34" spans="1:70">
      <c r="A34" s="2" t="s">
        <v>32</v>
      </c>
      <c r="B34" s="2">
        <v>403</v>
      </c>
      <c r="C34" s="2">
        <v>418</v>
      </c>
      <c r="D34">
        <v>430</v>
      </c>
      <c r="E34" s="3">
        <v>441</v>
      </c>
      <c r="F34" s="3">
        <v>395</v>
      </c>
      <c r="G34" s="3">
        <v>453</v>
      </c>
      <c r="H34" s="3">
        <v>1132</v>
      </c>
      <c r="I34" s="3">
        <v>1594</v>
      </c>
      <c r="J34" s="3">
        <v>985</v>
      </c>
      <c r="K34" s="3">
        <v>1318</v>
      </c>
      <c r="L34" s="3">
        <v>1005</v>
      </c>
      <c r="M34" s="3">
        <v>1592</v>
      </c>
      <c r="N34">
        <v>1041</v>
      </c>
      <c r="O34" s="3">
        <v>1663</v>
      </c>
      <c r="P34" s="3">
        <v>986</v>
      </c>
      <c r="Q34" s="3"/>
      <c r="R34">
        <f t="shared" si="32"/>
        <v>1.9415347137637029</v>
      </c>
      <c r="S34">
        <f t="shared" ref="S34:T65" si="45">J34/(B34+C34)</f>
        <v>1.1997563946406822</v>
      </c>
      <c r="T34">
        <f t="shared" si="45"/>
        <v>1.554245283018868</v>
      </c>
      <c r="U34">
        <f t="shared" ref="U34:V65" si="46">L34/(C34+D34)</f>
        <v>1.1851415094339623</v>
      </c>
      <c r="V34">
        <f t="shared" si="46"/>
        <v>1.8277841561423651</v>
      </c>
      <c r="W34">
        <f t="shared" ref="W34:X65" si="47">N34/(D34+E34)</f>
        <v>1.1951779563719862</v>
      </c>
      <c r="X34">
        <f t="shared" si="47"/>
        <v>1.9892344497607655</v>
      </c>
      <c r="Y34">
        <f t="shared" si="33"/>
        <v>1.1794258373205742</v>
      </c>
      <c r="Z34">
        <f t="shared" si="3"/>
        <v>1.0372208436724566</v>
      </c>
      <c r="AA34">
        <f t="shared" si="4"/>
        <v>1.0669975186104219</v>
      </c>
      <c r="AB34">
        <f t="shared" si="5"/>
        <v>1.0287081339712918</v>
      </c>
      <c r="AC34">
        <f t="shared" si="6"/>
        <v>1.0550239234449761</v>
      </c>
      <c r="AD34">
        <f t="shared" ref="AD34:AE65" si="48">E34/D34</f>
        <v>1.0255813953488373</v>
      </c>
      <c r="AE34">
        <f t="shared" si="48"/>
        <v>0.89569160997732422</v>
      </c>
      <c r="AF34">
        <f t="shared" si="8"/>
        <v>0.91860465116279066</v>
      </c>
      <c r="AG34">
        <f t="shared" si="9"/>
        <v>1.1468354430379746</v>
      </c>
      <c r="AH34">
        <f t="shared" si="10"/>
        <v>1.0272108843537415</v>
      </c>
      <c r="AI34">
        <f t="shared" si="11"/>
        <v>3.1412911084043849</v>
      </c>
      <c r="AJ34">
        <f t="shared" si="12"/>
        <v>2.7393867924528301</v>
      </c>
      <c r="AK34">
        <f t="shared" si="13"/>
        <v>3.0229621125143513</v>
      </c>
      <c r="AL34">
        <f t="shared" si="14"/>
        <v>3.1686602870813396</v>
      </c>
      <c r="AM34">
        <f t="shared" si="34"/>
        <v>1.1997563946406822</v>
      </c>
      <c r="AN34">
        <f t="shared" si="35"/>
        <v>1.9415347137637029</v>
      </c>
      <c r="AO34">
        <f t="shared" si="36"/>
        <v>1.1851415094339623</v>
      </c>
      <c r="AP34">
        <f t="shared" si="37"/>
        <v>1.554245283018868</v>
      </c>
      <c r="AQ34">
        <f t="shared" si="38"/>
        <v>1.1951779563719862</v>
      </c>
      <c r="AR34">
        <f t="shared" si="39"/>
        <v>1.8277841561423651</v>
      </c>
      <c r="AS34">
        <f t="shared" ref="AS34:AT65" si="49">(N34)/(D34+E34)</f>
        <v>1.1951779563719862</v>
      </c>
      <c r="AT34">
        <f t="shared" si="49"/>
        <v>1.9892344497607655</v>
      </c>
      <c r="AU34">
        <f t="shared" si="40"/>
        <v>-0.40190431595155474</v>
      </c>
      <c r="AV34">
        <f t="shared" si="40"/>
        <v>0.2835753200615212</v>
      </c>
      <c r="AW34">
        <f t="shared" si="40"/>
        <v>0.1456981745669883</v>
      </c>
      <c r="AX34">
        <f t="shared" si="16"/>
        <v>0.4292734946285095</v>
      </c>
      <c r="AY34">
        <f t="shared" si="17"/>
        <v>0.61794228356336256</v>
      </c>
      <c r="AZ34">
        <f t="shared" si="18"/>
        <v>0.7625189681335357</v>
      </c>
      <c r="BA34">
        <f t="shared" si="19"/>
        <v>0.65389447236180909</v>
      </c>
      <c r="BB34">
        <f t="shared" si="20"/>
        <v>0.5929043896572459</v>
      </c>
      <c r="BC34">
        <f t="shared" si="21"/>
        <v>1.4081272084805654</v>
      </c>
      <c r="BD34">
        <f t="shared" si="22"/>
        <v>1.3380710659898478</v>
      </c>
      <c r="BE34">
        <f t="shared" si="23"/>
        <v>1.5840796019900498</v>
      </c>
      <c r="BF34">
        <f t="shared" si="24"/>
        <v>1.5975024015369836</v>
      </c>
      <c r="BG34">
        <f t="shared" si="25"/>
        <v>0.87014134275618371</v>
      </c>
      <c r="BH34">
        <f t="shared" si="26"/>
        <v>1.0203045685279188</v>
      </c>
      <c r="BI34">
        <f t="shared" si="27"/>
        <v>1.035820895522388</v>
      </c>
      <c r="BJ34">
        <f t="shared" si="28"/>
        <v>0.94716618635926997</v>
      </c>
      <c r="BK34">
        <f t="shared" si="41"/>
        <v>0</v>
      </c>
      <c r="BL34">
        <f t="shared" si="41"/>
        <v>0</v>
      </c>
      <c r="BM34">
        <f t="shared" si="42"/>
        <v>0</v>
      </c>
      <c r="BN34">
        <f t="shared" si="43"/>
        <v>0</v>
      </c>
      <c r="BO34">
        <f t="shared" si="29"/>
        <v>0</v>
      </c>
      <c r="BP34">
        <f t="shared" si="30"/>
        <v>0</v>
      </c>
      <c r="BQ34">
        <f t="shared" si="31"/>
        <v>1</v>
      </c>
      <c r="BR34">
        <f t="shared" si="44"/>
        <v>1</v>
      </c>
    </row>
    <row r="35" spans="1:70">
      <c r="A35" s="2" t="s">
        <v>33</v>
      </c>
      <c r="B35" s="2">
        <v>361</v>
      </c>
      <c r="C35" s="2">
        <v>269</v>
      </c>
      <c r="D35">
        <v>400</v>
      </c>
      <c r="E35" s="3">
        <v>400</v>
      </c>
      <c r="F35" s="3">
        <v>660</v>
      </c>
      <c r="G35" s="3">
        <v>673</v>
      </c>
      <c r="H35" s="3">
        <v>740</v>
      </c>
      <c r="I35" s="3">
        <v>875</v>
      </c>
      <c r="J35" s="3">
        <v>546</v>
      </c>
      <c r="K35" s="3">
        <v>640</v>
      </c>
      <c r="L35" s="3">
        <v>733</v>
      </c>
      <c r="M35" s="3">
        <v>932</v>
      </c>
      <c r="N35">
        <v>930</v>
      </c>
      <c r="O35" s="3">
        <v>1155</v>
      </c>
      <c r="P35" s="3">
        <v>1553</v>
      </c>
      <c r="Q35" s="3"/>
      <c r="R35">
        <f t="shared" si="32"/>
        <v>1.3888888888888888</v>
      </c>
      <c r="S35">
        <f t="shared" si="45"/>
        <v>0.8666666666666667</v>
      </c>
      <c r="T35">
        <f t="shared" si="45"/>
        <v>0.9566517189835575</v>
      </c>
      <c r="U35">
        <f t="shared" si="46"/>
        <v>1.0956651718983557</v>
      </c>
      <c r="V35">
        <f t="shared" si="46"/>
        <v>1.165</v>
      </c>
      <c r="W35">
        <f t="shared" si="47"/>
        <v>1.1625000000000001</v>
      </c>
      <c r="X35">
        <f t="shared" si="47"/>
        <v>1.0896226415094339</v>
      </c>
      <c r="Y35">
        <f t="shared" si="33"/>
        <v>1.4650943396226415</v>
      </c>
      <c r="Z35">
        <f t="shared" si="3"/>
        <v>0.74515235457063711</v>
      </c>
      <c r="AA35">
        <f t="shared" si="4"/>
        <v>1.10803324099723</v>
      </c>
      <c r="AB35">
        <f t="shared" si="5"/>
        <v>1.486988847583643</v>
      </c>
      <c r="AC35">
        <f t="shared" si="6"/>
        <v>1.486988847583643</v>
      </c>
      <c r="AD35">
        <f t="shared" si="48"/>
        <v>1</v>
      </c>
      <c r="AE35">
        <f t="shared" si="48"/>
        <v>1.65</v>
      </c>
      <c r="AF35">
        <f t="shared" si="8"/>
        <v>1.65</v>
      </c>
      <c r="AG35">
        <f t="shared" si="9"/>
        <v>1.0196969696969698</v>
      </c>
      <c r="AH35">
        <f t="shared" si="10"/>
        <v>1.6825000000000001</v>
      </c>
      <c r="AI35">
        <f t="shared" si="11"/>
        <v>2.2555555555555555</v>
      </c>
      <c r="AJ35">
        <f t="shared" si="12"/>
        <v>2.0523168908819134</v>
      </c>
      <c r="AK35">
        <f t="shared" si="13"/>
        <v>2.3275000000000001</v>
      </c>
      <c r="AL35">
        <f t="shared" si="14"/>
        <v>2.5547169811320756</v>
      </c>
      <c r="AM35">
        <f t="shared" si="34"/>
        <v>0.8666666666666667</v>
      </c>
      <c r="AN35">
        <f t="shared" si="35"/>
        <v>1.3888888888888888</v>
      </c>
      <c r="AO35">
        <f t="shared" si="36"/>
        <v>1.0956651718983557</v>
      </c>
      <c r="AP35">
        <f t="shared" si="37"/>
        <v>0.9566517189835575</v>
      </c>
      <c r="AQ35">
        <f t="shared" si="38"/>
        <v>1.1625000000000001</v>
      </c>
      <c r="AR35">
        <f t="shared" si="39"/>
        <v>1.165</v>
      </c>
      <c r="AS35">
        <f t="shared" si="49"/>
        <v>1.1625000000000001</v>
      </c>
      <c r="AT35">
        <f t="shared" si="49"/>
        <v>1.0896226415094339</v>
      </c>
      <c r="AU35">
        <f t="shared" ref="AU35:AW66" si="50">AJ35-AI35</f>
        <v>-0.20323866467364216</v>
      </c>
      <c r="AV35">
        <f t="shared" si="50"/>
        <v>0.27518310911808674</v>
      </c>
      <c r="AW35">
        <f t="shared" si="50"/>
        <v>0.22721698113207545</v>
      </c>
      <c r="AX35">
        <f t="shared" si="16"/>
        <v>0.50240009025016219</v>
      </c>
      <c r="AY35">
        <f t="shared" si="17"/>
        <v>0.624</v>
      </c>
      <c r="AZ35">
        <f t="shared" si="18"/>
        <v>1.1453125</v>
      </c>
      <c r="BA35">
        <f t="shared" si="19"/>
        <v>0.99785407725321884</v>
      </c>
      <c r="BB35">
        <f t="shared" si="20"/>
        <v>1.3445887445887446</v>
      </c>
      <c r="BC35">
        <f t="shared" si="21"/>
        <v>1.1824324324324325</v>
      </c>
      <c r="BD35">
        <f t="shared" si="22"/>
        <v>1.1721611721611722</v>
      </c>
      <c r="BE35">
        <f t="shared" si="23"/>
        <v>1.2714870395634379</v>
      </c>
      <c r="BF35">
        <f t="shared" si="24"/>
        <v>1.2419354838709677</v>
      </c>
      <c r="BG35">
        <f t="shared" si="25"/>
        <v>0.73783783783783785</v>
      </c>
      <c r="BH35">
        <f t="shared" si="26"/>
        <v>1.3424908424908424</v>
      </c>
      <c r="BI35">
        <f t="shared" si="27"/>
        <v>1.2687585266030013</v>
      </c>
      <c r="BJ35">
        <f t="shared" si="28"/>
        <v>1.6698924731182796</v>
      </c>
      <c r="BK35">
        <f t="shared" si="41"/>
        <v>0</v>
      </c>
      <c r="BL35">
        <f t="shared" si="41"/>
        <v>0</v>
      </c>
      <c r="BM35">
        <f t="shared" si="42"/>
        <v>0</v>
      </c>
      <c r="BN35">
        <f t="shared" si="43"/>
        <v>0</v>
      </c>
      <c r="BO35">
        <f t="shared" si="29"/>
        <v>0</v>
      </c>
      <c r="BP35">
        <f t="shared" si="30"/>
        <v>1</v>
      </c>
      <c r="BQ35">
        <f t="shared" si="31"/>
        <v>0</v>
      </c>
      <c r="BR35">
        <f t="shared" si="44"/>
        <v>1</v>
      </c>
    </row>
    <row r="36" spans="1:70">
      <c r="A36" s="2" t="s">
        <v>34</v>
      </c>
      <c r="B36" s="2">
        <v>224</v>
      </c>
      <c r="C36" s="2">
        <v>240</v>
      </c>
      <c r="D36">
        <v>262</v>
      </c>
      <c r="E36" s="3">
        <v>294</v>
      </c>
      <c r="F36" s="3">
        <v>330</v>
      </c>
      <c r="G36" s="3">
        <v>450</v>
      </c>
      <c r="H36" s="3">
        <v>616</v>
      </c>
      <c r="I36" s="3">
        <v>958</v>
      </c>
      <c r="J36" s="3">
        <v>788</v>
      </c>
      <c r="K36" s="3">
        <v>1215</v>
      </c>
      <c r="L36" s="3">
        <v>1097</v>
      </c>
      <c r="M36" s="3">
        <v>1473</v>
      </c>
      <c r="N36">
        <v>1192</v>
      </c>
      <c r="O36" s="3">
        <v>1821</v>
      </c>
      <c r="P36" s="3">
        <v>1536</v>
      </c>
      <c r="Q36" s="3"/>
      <c r="R36">
        <f t="shared" si="32"/>
        <v>2.0646551724137931</v>
      </c>
      <c r="S36">
        <f t="shared" si="45"/>
        <v>1.6982758620689655</v>
      </c>
      <c r="T36">
        <f t="shared" si="45"/>
        <v>2.4203187250996017</v>
      </c>
      <c r="U36">
        <f t="shared" si="46"/>
        <v>2.1852589641434261</v>
      </c>
      <c r="V36">
        <f t="shared" si="46"/>
        <v>2.6492805755395685</v>
      </c>
      <c r="W36">
        <f t="shared" si="47"/>
        <v>2.1438848920863309</v>
      </c>
      <c r="X36">
        <f t="shared" si="47"/>
        <v>2.9182692307692308</v>
      </c>
      <c r="Y36">
        <f t="shared" si="33"/>
        <v>2.4615384615384617</v>
      </c>
      <c r="Z36">
        <f t="shared" si="3"/>
        <v>1.0714285714285714</v>
      </c>
      <c r="AA36">
        <f t="shared" si="4"/>
        <v>1.1696428571428572</v>
      </c>
      <c r="AB36">
        <f t="shared" si="5"/>
        <v>1.0916666666666666</v>
      </c>
      <c r="AC36">
        <f t="shared" si="6"/>
        <v>1.2250000000000001</v>
      </c>
      <c r="AD36">
        <f t="shared" si="48"/>
        <v>1.1221374045801527</v>
      </c>
      <c r="AE36">
        <f t="shared" si="48"/>
        <v>1.1224489795918366</v>
      </c>
      <c r="AF36">
        <f t="shared" si="8"/>
        <v>1.2595419847328244</v>
      </c>
      <c r="AG36">
        <f t="shared" si="9"/>
        <v>1.3636363636363635</v>
      </c>
      <c r="AH36">
        <f t="shared" si="10"/>
        <v>1.5306122448979591</v>
      </c>
      <c r="AI36">
        <f t="shared" si="11"/>
        <v>3.7629310344827585</v>
      </c>
      <c r="AJ36">
        <f t="shared" si="12"/>
        <v>4.6055776892430282</v>
      </c>
      <c r="AK36">
        <f t="shared" si="13"/>
        <v>4.793165467625899</v>
      </c>
      <c r="AL36">
        <f t="shared" si="14"/>
        <v>5.3798076923076925</v>
      </c>
      <c r="AM36">
        <f t="shared" si="34"/>
        <v>1.6982758620689655</v>
      </c>
      <c r="AN36">
        <f t="shared" si="35"/>
        <v>2.0646551724137931</v>
      </c>
      <c r="AO36">
        <f t="shared" si="36"/>
        <v>2.1852589641434261</v>
      </c>
      <c r="AP36">
        <f t="shared" si="37"/>
        <v>2.4203187250996017</v>
      </c>
      <c r="AQ36">
        <f t="shared" si="38"/>
        <v>2.1438848920863309</v>
      </c>
      <c r="AR36">
        <f t="shared" si="39"/>
        <v>2.6492805755395685</v>
      </c>
      <c r="AS36">
        <f t="shared" si="49"/>
        <v>2.1438848920863309</v>
      </c>
      <c r="AT36">
        <f t="shared" si="49"/>
        <v>2.9182692307692308</v>
      </c>
      <c r="AU36">
        <f t="shared" si="50"/>
        <v>0.84264665476026979</v>
      </c>
      <c r="AV36">
        <f t="shared" si="50"/>
        <v>0.18758777838287077</v>
      </c>
      <c r="AW36">
        <f t="shared" si="50"/>
        <v>0.5866422246817935</v>
      </c>
      <c r="AX36">
        <f t="shared" si="16"/>
        <v>0.77423000306466427</v>
      </c>
      <c r="AY36">
        <f t="shared" si="17"/>
        <v>0.82254697286012524</v>
      </c>
      <c r="AZ36">
        <f t="shared" si="18"/>
        <v>0.90288065843621401</v>
      </c>
      <c r="BA36">
        <f t="shared" si="19"/>
        <v>0.80923285811269519</v>
      </c>
      <c r="BB36">
        <f t="shared" si="20"/>
        <v>0.84349258649093906</v>
      </c>
      <c r="BC36">
        <f t="shared" si="21"/>
        <v>1.5551948051948052</v>
      </c>
      <c r="BD36">
        <f t="shared" si="22"/>
        <v>1.5418781725888324</v>
      </c>
      <c r="BE36">
        <f t="shared" si="23"/>
        <v>1.3427529626253418</v>
      </c>
      <c r="BF36">
        <f t="shared" si="24"/>
        <v>1.5276845637583893</v>
      </c>
      <c r="BG36">
        <f t="shared" si="25"/>
        <v>1.2792207792207793</v>
      </c>
      <c r="BH36">
        <f t="shared" si="26"/>
        <v>1.3921319796954315</v>
      </c>
      <c r="BI36">
        <f t="shared" si="27"/>
        <v>1.0865998176845943</v>
      </c>
      <c r="BJ36">
        <f t="shared" si="28"/>
        <v>1.2885906040268456</v>
      </c>
      <c r="BK36">
        <f t="shared" si="41"/>
        <v>0</v>
      </c>
      <c r="BL36">
        <f t="shared" si="41"/>
        <v>0</v>
      </c>
      <c r="BM36">
        <f t="shared" si="42"/>
        <v>0</v>
      </c>
      <c r="BN36">
        <f t="shared" si="43"/>
        <v>0</v>
      </c>
      <c r="BO36">
        <f t="shared" si="29"/>
        <v>1</v>
      </c>
      <c r="BP36">
        <f t="shared" si="30"/>
        <v>1</v>
      </c>
      <c r="BQ36">
        <f t="shared" si="31"/>
        <v>1</v>
      </c>
      <c r="BR36">
        <f t="shared" si="44"/>
        <v>3</v>
      </c>
    </row>
    <row r="37" spans="1:70">
      <c r="A37" s="2" t="s">
        <v>35</v>
      </c>
      <c r="B37" s="2">
        <v>260</v>
      </c>
      <c r="C37" s="2">
        <v>201</v>
      </c>
      <c r="D37">
        <v>280</v>
      </c>
      <c r="E37" s="3">
        <v>286</v>
      </c>
      <c r="F37" s="3">
        <v>250</v>
      </c>
      <c r="G37" s="3">
        <v>170</v>
      </c>
      <c r="H37" s="3">
        <v>713</v>
      </c>
      <c r="I37" s="3">
        <v>967</v>
      </c>
      <c r="J37" s="3">
        <v>411</v>
      </c>
      <c r="K37" s="3">
        <v>527</v>
      </c>
      <c r="L37" s="3">
        <v>547</v>
      </c>
      <c r="M37" s="3">
        <v>707</v>
      </c>
      <c r="N37">
        <v>824</v>
      </c>
      <c r="O37" s="3">
        <v>1200</v>
      </c>
      <c r="P37" s="3">
        <v>680</v>
      </c>
      <c r="Q37" s="3"/>
      <c r="R37">
        <f t="shared" si="32"/>
        <v>2.0976138828633406</v>
      </c>
      <c r="S37">
        <f t="shared" si="45"/>
        <v>0.89154013015184386</v>
      </c>
      <c r="T37">
        <f t="shared" si="45"/>
        <v>1.0956340956340955</v>
      </c>
      <c r="U37">
        <f t="shared" si="46"/>
        <v>1.1372141372141371</v>
      </c>
      <c r="V37">
        <f t="shared" si="46"/>
        <v>1.2491166077738516</v>
      </c>
      <c r="W37">
        <f t="shared" si="47"/>
        <v>1.4558303886925794</v>
      </c>
      <c r="X37">
        <f t="shared" si="47"/>
        <v>2.2388059701492535</v>
      </c>
      <c r="Y37">
        <f t="shared" si="33"/>
        <v>1.2686567164179106</v>
      </c>
      <c r="Z37">
        <f t="shared" si="3"/>
        <v>0.77307692307692311</v>
      </c>
      <c r="AA37">
        <f t="shared" si="4"/>
        <v>1.0769230769230769</v>
      </c>
      <c r="AB37">
        <f t="shared" si="5"/>
        <v>1.3930348258706469</v>
      </c>
      <c r="AC37">
        <f t="shared" si="6"/>
        <v>1.4228855721393034</v>
      </c>
      <c r="AD37">
        <f t="shared" si="48"/>
        <v>1.0214285714285714</v>
      </c>
      <c r="AE37">
        <f t="shared" si="48"/>
        <v>0.87412587412587417</v>
      </c>
      <c r="AF37">
        <f t="shared" si="8"/>
        <v>0.8928571428571429</v>
      </c>
      <c r="AG37">
        <f t="shared" si="9"/>
        <v>0.68</v>
      </c>
      <c r="AH37">
        <f t="shared" si="10"/>
        <v>0.59440559440559437</v>
      </c>
      <c r="AI37">
        <f t="shared" si="11"/>
        <v>2.9891540130151846</v>
      </c>
      <c r="AJ37">
        <f t="shared" si="12"/>
        <v>2.2328482328482329</v>
      </c>
      <c r="AK37">
        <f t="shared" si="13"/>
        <v>2.7049469964664312</v>
      </c>
      <c r="AL37">
        <f t="shared" si="14"/>
        <v>3.5074626865671643</v>
      </c>
      <c r="AM37">
        <f t="shared" si="34"/>
        <v>0.89154013015184386</v>
      </c>
      <c r="AN37">
        <f t="shared" si="35"/>
        <v>2.0976138828633406</v>
      </c>
      <c r="AO37">
        <f t="shared" si="36"/>
        <v>1.1372141372141371</v>
      </c>
      <c r="AP37">
        <f t="shared" si="37"/>
        <v>1.0956340956340955</v>
      </c>
      <c r="AQ37">
        <f t="shared" si="38"/>
        <v>1.4558303886925794</v>
      </c>
      <c r="AR37">
        <f t="shared" si="39"/>
        <v>1.2491166077738516</v>
      </c>
      <c r="AS37">
        <f t="shared" si="49"/>
        <v>1.4558303886925794</v>
      </c>
      <c r="AT37">
        <f t="shared" si="49"/>
        <v>2.2388059701492535</v>
      </c>
      <c r="AU37">
        <f t="shared" si="50"/>
        <v>-0.75630578016695171</v>
      </c>
      <c r="AV37">
        <f t="shared" si="50"/>
        <v>0.47209876361819836</v>
      </c>
      <c r="AW37">
        <f t="shared" si="50"/>
        <v>0.80251569010073309</v>
      </c>
      <c r="AX37">
        <f t="shared" si="16"/>
        <v>1.2746144537189315</v>
      </c>
      <c r="AY37">
        <f t="shared" si="17"/>
        <v>0.42502585315408481</v>
      </c>
      <c r="AZ37">
        <f t="shared" si="18"/>
        <v>1.0379506641366223</v>
      </c>
      <c r="BA37">
        <f t="shared" si="19"/>
        <v>1.1654879773691655</v>
      </c>
      <c r="BB37">
        <f t="shared" si="20"/>
        <v>0.56666666666666665</v>
      </c>
      <c r="BC37">
        <f t="shared" si="21"/>
        <v>1.3562412342215988</v>
      </c>
      <c r="BD37">
        <f t="shared" si="22"/>
        <v>1.2822384428223845</v>
      </c>
      <c r="BE37">
        <f t="shared" si="23"/>
        <v>1.2925045703839122</v>
      </c>
      <c r="BF37">
        <f t="shared" si="24"/>
        <v>1.4563106796116505</v>
      </c>
      <c r="BG37">
        <f t="shared" si="25"/>
        <v>0.57643758765778397</v>
      </c>
      <c r="BH37">
        <f t="shared" si="26"/>
        <v>1.3309002433090025</v>
      </c>
      <c r="BI37">
        <f t="shared" si="27"/>
        <v>1.506398537477148</v>
      </c>
      <c r="BJ37">
        <f t="shared" si="28"/>
        <v>0.82524271844660191</v>
      </c>
      <c r="BK37">
        <f t="shared" si="41"/>
        <v>0</v>
      </c>
      <c r="BL37">
        <f t="shared" si="41"/>
        <v>0</v>
      </c>
      <c r="BM37">
        <f t="shared" si="42"/>
        <v>0</v>
      </c>
      <c r="BN37">
        <f t="shared" si="43"/>
        <v>0</v>
      </c>
      <c r="BO37">
        <f t="shared" si="29"/>
        <v>0</v>
      </c>
      <c r="BP37">
        <f t="shared" si="30"/>
        <v>0</v>
      </c>
      <c r="BQ37">
        <f t="shared" si="31"/>
        <v>0</v>
      </c>
      <c r="BR37">
        <f t="shared" si="44"/>
        <v>0</v>
      </c>
    </row>
    <row r="38" spans="1:70" s="8" customFormat="1">
      <c r="A38" s="7" t="s">
        <v>36</v>
      </c>
      <c r="B38" s="7">
        <v>290</v>
      </c>
      <c r="C38" s="7">
        <v>306</v>
      </c>
      <c r="D38" s="8">
        <v>278</v>
      </c>
      <c r="E38" s="7">
        <v>256</v>
      </c>
      <c r="F38" s="7">
        <v>242</v>
      </c>
      <c r="G38" s="7">
        <v>269</v>
      </c>
      <c r="H38" s="7">
        <v>423</v>
      </c>
      <c r="I38" s="7">
        <v>526</v>
      </c>
      <c r="J38" s="7">
        <v>421</v>
      </c>
      <c r="K38" s="7">
        <v>562</v>
      </c>
      <c r="L38" s="7">
        <v>429</v>
      </c>
      <c r="M38" s="7">
        <v>704</v>
      </c>
      <c r="N38" s="8">
        <v>504</v>
      </c>
      <c r="O38" s="7">
        <v>683</v>
      </c>
      <c r="P38" s="7">
        <v>464</v>
      </c>
      <c r="Q38" s="7"/>
      <c r="R38">
        <f t="shared" si="32"/>
        <v>0.8825503355704698</v>
      </c>
      <c r="S38">
        <f t="shared" si="45"/>
        <v>0.7063758389261745</v>
      </c>
      <c r="T38">
        <f t="shared" si="45"/>
        <v>0.96232876712328763</v>
      </c>
      <c r="U38">
        <f t="shared" si="46"/>
        <v>0.7345890410958904</v>
      </c>
      <c r="V38">
        <f t="shared" si="46"/>
        <v>1.3183520599250935</v>
      </c>
      <c r="W38">
        <f t="shared" si="47"/>
        <v>0.9438202247191011</v>
      </c>
      <c r="X38">
        <f t="shared" si="47"/>
        <v>1.3714859437751004</v>
      </c>
      <c r="Y38">
        <f t="shared" si="33"/>
        <v>0.93172690763052213</v>
      </c>
      <c r="Z38">
        <f t="shared" si="3"/>
        <v>1.0551724137931036</v>
      </c>
      <c r="AA38">
        <f t="shared" si="4"/>
        <v>0.95862068965517244</v>
      </c>
      <c r="AB38">
        <f t="shared" si="5"/>
        <v>0.90849673202614378</v>
      </c>
      <c r="AC38">
        <f t="shared" si="6"/>
        <v>0.83660130718954251</v>
      </c>
      <c r="AD38">
        <f t="shared" si="48"/>
        <v>0.92086330935251803</v>
      </c>
      <c r="AE38" s="8">
        <f t="shared" si="48"/>
        <v>0.9453125</v>
      </c>
      <c r="AF38">
        <f t="shared" si="8"/>
        <v>0.87050359712230219</v>
      </c>
      <c r="AG38" s="8">
        <f t="shared" si="9"/>
        <v>1.1115702479338843</v>
      </c>
      <c r="AH38">
        <f t="shared" si="10"/>
        <v>1.05078125</v>
      </c>
      <c r="AI38">
        <f t="shared" si="11"/>
        <v>1.5889261744966443</v>
      </c>
      <c r="AJ38">
        <f t="shared" si="12"/>
        <v>1.696917808219178</v>
      </c>
      <c r="AK38">
        <f t="shared" si="13"/>
        <v>2.262172284644195</v>
      </c>
      <c r="AL38">
        <f t="shared" si="14"/>
        <v>2.3032128514056227</v>
      </c>
      <c r="AM38">
        <f t="shared" si="34"/>
        <v>0.7063758389261745</v>
      </c>
      <c r="AN38">
        <f t="shared" si="35"/>
        <v>0.8825503355704698</v>
      </c>
      <c r="AO38">
        <f t="shared" si="36"/>
        <v>0.7345890410958904</v>
      </c>
      <c r="AP38">
        <f t="shared" si="37"/>
        <v>0.96232876712328763</v>
      </c>
      <c r="AQ38">
        <f t="shared" si="38"/>
        <v>0.9438202247191011</v>
      </c>
      <c r="AR38">
        <f t="shared" si="39"/>
        <v>1.3183520599250935</v>
      </c>
      <c r="AS38">
        <f t="shared" si="49"/>
        <v>0.9438202247191011</v>
      </c>
      <c r="AT38">
        <f t="shared" si="49"/>
        <v>1.3714859437751004</v>
      </c>
      <c r="AU38">
        <f t="shared" si="50"/>
        <v>0.10799163372253373</v>
      </c>
      <c r="AV38">
        <f t="shared" si="50"/>
        <v>0.56525447642501692</v>
      </c>
      <c r="AW38">
        <f t="shared" si="50"/>
        <v>4.1040566761427755E-2</v>
      </c>
      <c r="AX38">
        <f t="shared" si="16"/>
        <v>0.60629504318644467</v>
      </c>
      <c r="AY38">
        <f t="shared" si="17"/>
        <v>0.80038022813688214</v>
      </c>
      <c r="AZ38">
        <f t="shared" si="18"/>
        <v>0.76334519572953741</v>
      </c>
      <c r="BA38">
        <f t="shared" si="19"/>
        <v>0.71590909090909094</v>
      </c>
      <c r="BB38">
        <f t="shared" si="20"/>
        <v>0.6793557833089312</v>
      </c>
      <c r="BC38">
        <f t="shared" si="21"/>
        <v>1.2434988179669031</v>
      </c>
      <c r="BD38">
        <f t="shared" si="22"/>
        <v>1.334916864608076</v>
      </c>
      <c r="BE38">
        <f t="shared" si="23"/>
        <v>1.641025641025641</v>
      </c>
      <c r="BF38">
        <f t="shared" si="24"/>
        <v>1.3551587301587302</v>
      </c>
      <c r="BG38">
        <f t="shared" si="25"/>
        <v>0.99527186761229314</v>
      </c>
      <c r="BH38">
        <f t="shared" si="26"/>
        <v>1.0190023752969122</v>
      </c>
      <c r="BI38">
        <f t="shared" si="27"/>
        <v>1.1748251748251748</v>
      </c>
      <c r="BJ38">
        <f t="shared" si="28"/>
        <v>0.92063492063492058</v>
      </c>
      <c r="BK38">
        <f t="shared" si="41"/>
        <v>0</v>
      </c>
      <c r="BL38">
        <f t="shared" si="41"/>
        <v>0</v>
      </c>
      <c r="BM38">
        <f t="shared" si="42"/>
        <v>0</v>
      </c>
      <c r="BN38">
        <f t="shared" si="43"/>
        <v>0</v>
      </c>
      <c r="BO38">
        <f t="shared" si="29"/>
        <v>0</v>
      </c>
      <c r="BP38">
        <f t="shared" si="30"/>
        <v>0</v>
      </c>
      <c r="BQ38">
        <f t="shared" si="31"/>
        <v>1</v>
      </c>
      <c r="BR38">
        <f t="shared" si="44"/>
        <v>1</v>
      </c>
    </row>
    <row r="39" spans="1:70" s="8" customFormat="1">
      <c r="A39" s="7" t="s">
        <v>37</v>
      </c>
      <c r="B39" s="7">
        <v>297</v>
      </c>
      <c r="C39" s="7">
        <v>210</v>
      </c>
      <c r="D39" s="8">
        <v>262</v>
      </c>
      <c r="E39" s="7">
        <v>200</v>
      </c>
      <c r="F39" s="7">
        <v>175</v>
      </c>
      <c r="G39" s="7">
        <v>98</v>
      </c>
      <c r="H39" s="7">
        <v>67</v>
      </c>
      <c r="I39" s="7">
        <v>125</v>
      </c>
      <c r="J39" s="7">
        <v>75</v>
      </c>
      <c r="K39" s="7">
        <v>133</v>
      </c>
      <c r="L39" s="7">
        <v>87</v>
      </c>
      <c r="M39" s="7">
        <v>130</v>
      </c>
      <c r="N39" s="8">
        <v>72</v>
      </c>
      <c r="O39" s="7">
        <v>113</v>
      </c>
      <c r="P39" s="7">
        <v>65</v>
      </c>
      <c r="Q39" s="7"/>
      <c r="R39">
        <f t="shared" si="32"/>
        <v>0.2465483234714004</v>
      </c>
      <c r="S39">
        <f t="shared" si="45"/>
        <v>0.14792899408284024</v>
      </c>
      <c r="T39">
        <f t="shared" si="45"/>
        <v>0.28177966101694918</v>
      </c>
      <c r="U39">
        <f t="shared" si="46"/>
        <v>0.18432203389830509</v>
      </c>
      <c r="V39">
        <f t="shared" si="46"/>
        <v>0.2813852813852814</v>
      </c>
      <c r="W39">
        <f t="shared" si="47"/>
        <v>0.15584415584415584</v>
      </c>
      <c r="X39">
        <f t="shared" si="47"/>
        <v>0.30133333333333334</v>
      </c>
      <c r="Y39">
        <f t="shared" si="33"/>
        <v>0.17333333333333334</v>
      </c>
      <c r="Z39">
        <f t="shared" si="3"/>
        <v>0.70707070707070707</v>
      </c>
      <c r="AA39">
        <f t="shared" si="4"/>
        <v>0.88215488215488214</v>
      </c>
      <c r="AB39">
        <f t="shared" si="5"/>
        <v>1.2476190476190476</v>
      </c>
      <c r="AC39">
        <f t="shared" si="6"/>
        <v>0.95238095238095233</v>
      </c>
      <c r="AD39">
        <f t="shared" si="48"/>
        <v>0.76335877862595425</v>
      </c>
      <c r="AE39" s="8">
        <f t="shared" si="48"/>
        <v>0.875</v>
      </c>
      <c r="AF39">
        <f t="shared" si="8"/>
        <v>0.66793893129770987</v>
      </c>
      <c r="AG39" s="8">
        <f t="shared" si="9"/>
        <v>0.56000000000000005</v>
      </c>
      <c r="AH39">
        <f t="shared" si="10"/>
        <v>0.49</v>
      </c>
      <c r="AI39">
        <f t="shared" si="11"/>
        <v>0.39447731755424065</v>
      </c>
      <c r="AJ39">
        <f t="shared" si="12"/>
        <v>0.46610169491525422</v>
      </c>
      <c r="AK39">
        <f t="shared" si="13"/>
        <v>0.43722943722943725</v>
      </c>
      <c r="AL39">
        <f t="shared" si="14"/>
        <v>0.47466666666666668</v>
      </c>
      <c r="AM39">
        <f t="shared" si="34"/>
        <v>0.14792899408284024</v>
      </c>
      <c r="AN39">
        <f t="shared" si="35"/>
        <v>0.2465483234714004</v>
      </c>
      <c r="AO39">
        <f t="shared" si="36"/>
        <v>0.18432203389830509</v>
      </c>
      <c r="AP39">
        <f t="shared" si="37"/>
        <v>0.28177966101694918</v>
      </c>
      <c r="AQ39">
        <f t="shared" si="38"/>
        <v>0.15584415584415584</v>
      </c>
      <c r="AR39">
        <f t="shared" si="39"/>
        <v>0.2813852813852814</v>
      </c>
      <c r="AS39">
        <f t="shared" si="49"/>
        <v>0.15584415584415584</v>
      </c>
      <c r="AT39">
        <f t="shared" si="49"/>
        <v>0.30133333333333334</v>
      </c>
      <c r="AU39">
        <f t="shared" si="50"/>
        <v>7.1624377361013569E-2</v>
      </c>
      <c r="AV39">
        <f t="shared" si="50"/>
        <v>-2.8872257685816971E-2</v>
      </c>
      <c r="AW39">
        <f t="shared" si="50"/>
        <v>3.7437229437229436E-2</v>
      </c>
      <c r="AX39">
        <f t="shared" si="16"/>
        <v>8.5649717514124646E-3</v>
      </c>
      <c r="AY39">
        <f t="shared" si="17"/>
        <v>0.6</v>
      </c>
      <c r="AZ39">
        <f t="shared" si="18"/>
        <v>0.65413533834586468</v>
      </c>
      <c r="BA39">
        <f t="shared" si="19"/>
        <v>0.55384615384615388</v>
      </c>
      <c r="BB39">
        <f t="shared" si="20"/>
        <v>0.5752212389380531</v>
      </c>
      <c r="BC39">
        <f t="shared" si="21"/>
        <v>1.8656716417910448</v>
      </c>
      <c r="BD39">
        <f t="shared" si="22"/>
        <v>1.7733333333333334</v>
      </c>
      <c r="BE39">
        <f t="shared" si="23"/>
        <v>1.4942528735632183</v>
      </c>
      <c r="BF39">
        <f t="shared" si="24"/>
        <v>1.5694444444444444</v>
      </c>
      <c r="BG39">
        <f t="shared" si="25"/>
        <v>1.1194029850746268</v>
      </c>
      <c r="BH39">
        <f t="shared" si="26"/>
        <v>1.1599999999999999</v>
      </c>
      <c r="BI39">
        <f t="shared" si="27"/>
        <v>0.82758620689655171</v>
      </c>
      <c r="BJ39">
        <f t="shared" si="28"/>
        <v>0.90277777777777779</v>
      </c>
      <c r="BK39">
        <f t="shared" si="41"/>
        <v>0</v>
      </c>
      <c r="BL39">
        <f t="shared" si="41"/>
        <v>0</v>
      </c>
      <c r="BM39">
        <f t="shared" si="42"/>
        <v>0</v>
      </c>
      <c r="BN39">
        <f t="shared" si="43"/>
        <v>0</v>
      </c>
      <c r="BO39">
        <f t="shared" si="29"/>
        <v>0</v>
      </c>
      <c r="BP39">
        <f t="shared" si="30"/>
        <v>0</v>
      </c>
      <c r="BQ39">
        <f t="shared" si="31"/>
        <v>0</v>
      </c>
      <c r="BR39">
        <f t="shared" si="44"/>
        <v>0</v>
      </c>
    </row>
    <row r="40" spans="1:70" s="8" customFormat="1">
      <c r="A40" s="7" t="s">
        <v>38</v>
      </c>
      <c r="B40" s="7">
        <v>207</v>
      </c>
      <c r="C40" s="7">
        <v>189</v>
      </c>
      <c r="D40" s="8">
        <v>184</v>
      </c>
      <c r="E40" s="7">
        <v>215</v>
      </c>
      <c r="F40" s="7">
        <v>200</v>
      </c>
      <c r="G40" s="7">
        <v>265</v>
      </c>
      <c r="H40" s="7">
        <v>32</v>
      </c>
      <c r="I40" s="7">
        <v>85</v>
      </c>
      <c r="J40" s="7">
        <v>59</v>
      </c>
      <c r="K40" s="7">
        <v>101</v>
      </c>
      <c r="L40" s="7">
        <v>36</v>
      </c>
      <c r="M40" s="7">
        <v>71</v>
      </c>
      <c r="N40" s="8">
        <v>39</v>
      </c>
      <c r="O40" s="7">
        <v>57</v>
      </c>
      <c r="P40" s="7">
        <v>66</v>
      </c>
      <c r="Q40" s="7"/>
      <c r="R40">
        <f t="shared" si="32"/>
        <v>0.21464646464646464</v>
      </c>
      <c r="S40">
        <f t="shared" si="45"/>
        <v>0.14898989898989898</v>
      </c>
      <c r="T40">
        <f t="shared" si="45"/>
        <v>0.27077747989276141</v>
      </c>
      <c r="U40">
        <f t="shared" si="46"/>
        <v>9.6514745308310987E-2</v>
      </c>
      <c r="V40">
        <f t="shared" si="46"/>
        <v>0.17794486215538846</v>
      </c>
      <c r="W40">
        <f t="shared" si="47"/>
        <v>9.7744360902255634E-2</v>
      </c>
      <c r="X40">
        <f t="shared" si="47"/>
        <v>0.13734939759036144</v>
      </c>
      <c r="Y40">
        <f t="shared" si="33"/>
        <v>0.15903614457831325</v>
      </c>
      <c r="Z40">
        <f t="shared" si="3"/>
        <v>0.91304347826086951</v>
      </c>
      <c r="AA40">
        <f t="shared" si="4"/>
        <v>0.88888888888888884</v>
      </c>
      <c r="AB40">
        <f t="shared" si="5"/>
        <v>0.97354497354497349</v>
      </c>
      <c r="AC40">
        <f t="shared" si="6"/>
        <v>1.1375661375661377</v>
      </c>
      <c r="AD40">
        <f t="shared" si="48"/>
        <v>1.1684782608695652</v>
      </c>
      <c r="AE40" s="8">
        <f t="shared" si="48"/>
        <v>0.93023255813953487</v>
      </c>
      <c r="AF40">
        <f t="shared" si="8"/>
        <v>1.0869565217391304</v>
      </c>
      <c r="AG40" s="8">
        <f t="shared" si="9"/>
        <v>1.325</v>
      </c>
      <c r="AH40">
        <f t="shared" si="10"/>
        <v>1.2325581395348837</v>
      </c>
      <c r="AI40">
        <f t="shared" si="11"/>
        <v>0.36363636363636365</v>
      </c>
      <c r="AJ40">
        <f t="shared" si="12"/>
        <v>0.36729222520107241</v>
      </c>
      <c r="AK40">
        <f t="shared" si="13"/>
        <v>0.27568922305764409</v>
      </c>
      <c r="AL40">
        <f t="shared" si="14"/>
        <v>0.29638554216867469</v>
      </c>
      <c r="AM40">
        <f t="shared" si="34"/>
        <v>0.14898989898989898</v>
      </c>
      <c r="AN40">
        <f t="shared" si="35"/>
        <v>0.21464646464646464</v>
      </c>
      <c r="AO40">
        <f t="shared" si="36"/>
        <v>9.6514745308310987E-2</v>
      </c>
      <c r="AP40">
        <f t="shared" si="37"/>
        <v>0.27077747989276141</v>
      </c>
      <c r="AQ40">
        <f t="shared" si="38"/>
        <v>9.7744360902255634E-2</v>
      </c>
      <c r="AR40">
        <f t="shared" si="39"/>
        <v>0.17794486215538846</v>
      </c>
      <c r="AS40">
        <f t="shared" si="49"/>
        <v>9.7744360902255634E-2</v>
      </c>
      <c r="AT40">
        <f t="shared" si="49"/>
        <v>0.13734939759036144</v>
      </c>
      <c r="AU40">
        <f t="shared" si="50"/>
        <v>3.6558615647087622E-3</v>
      </c>
      <c r="AV40">
        <f t="shared" si="50"/>
        <v>-9.1603002143428314E-2</v>
      </c>
      <c r="AW40">
        <f t="shared" si="50"/>
        <v>2.0696319111030592E-2</v>
      </c>
      <c r="AX40">
        <f t="shared" si="16"/>
        <v>-7.0906683032397722E-2</v>
      </c>
      <c r="AY40">
        <f t="shared" si="17"/>
        <v>0.69411764705882351</v>
      </c>
      <c r="AZ40">
        <f t="shared" si="18"/>
        <v>0.35643564356435642</v>
      </c>
      <c r="BA40">
        <f t="shared" si="19"/>
        <v>0.54929577464788737</v>
      </c>
      <c r="BB40">
        <f t="shared" si="20"/>
        <v>1.1578947368421053</v>
      </c>
      <c r="BC40">
        <f t="shared" si="21"/>
        <v>2.65625</v>
      </c>
      <c r="BD40">
        <f t="shared" si="22"/>
        <v>1.7118644067796611</v>
      </c>
      <c r="BE40">
        <f t="shared" si="23"/>
        <v>1.9722222222222223</v>
      </c>
      <c r="BF40">
        <f t="shared" si="24"/>
        <v>1.4615384615384615</v>
      </c>
      <c r="BG40">
        <f t="shared" si="25"/>
        <v>1.84375</v>
      </c>
      <c r="BH40">
        <f t="shared" si="26"/>
        <v>0.61016949152542377</v>
      </c>
      <c r="BI40">
        <f t="shared" si="27"/>
        <v>1.0833333333333333</v>
      </c>
      <c r="BJ40">
        <f t="shared" si="28"/>
        <v>1.6923076923076923</v>
      </c>
      <c r="BK40">
        <f t="shared" si="41"/>
        <v>0</v>
      </c>
      <c r="BL40">
        <f t="shared" si="41"/>
        <v>0</v>
      </c>
      <c r="BM40">
        <f t="shared" si="42"/>
        <v>0</v>
      </c>
      <c r="BN40">
        <f t="shared" si="43"/>
        <v>0</v>
      </c>
      <c r="BO40">
        <f t="shared" si="29"/>
        <v>1</v>
      </c>
      <c r="BP40">
        <f t="shared" si="30"/>
        <v>0</v>
      </c>
      <c r="BQ40">
        <f t="shared" si="31"/>
        <v>1</v>
      </c>
      <c r="BR40">
        <f t="shared" si="44"/>
        <v>2</v>
      </c>
    </row>
    <row r="41" spans="1:70">
      <c r="A41" s="2" t="s">
        <v>39</v>
      </c>
      <c r="B41" s="2">
        <v>303</v>
      </c>
      <c r="C41" s="2">
        <v>315</v>
      </c>
      <c r="D41">
        <v>279</v>
      </c>
      <c r="E41" s="3">
        <v>210</v>
      </c>
      <c r="F41" s="3">
        <v>246</v>
      </c>
      <c r="G41" s="3">
        <v>385</v>
      </c>
      <c r="H41" s="3">
        <v>244</v>
      </c>
      <c r="I41" s="3">
        <v>405</v>
      </c>
      <c r="J41" s="3">
        <v>181</v>
      </c>
      <c r="K41" s="3">
        <v>349</v>
      </c>
      <c r="L41" s="3">
        <v>158</v>
      </c>
      <c r="M41" s="3">
        <v>361</v>
      </c>
      <c r="N41">
        <v>169</v>
      </c>
      <c r="O41" s="3">
        <v>397</v>
      </c>
      <c r="P41" s="3">
        <v>303</v>
      </c>
      <c r="Q41" s="3"/>
      <c r="R41">
        <f t="shared" si="32"/>
        <v>0.65533980582524276</v>
      </c>
      <c r="S41">
        <f t="shared" si="45"/>
        <v>0.29288025889967639</v>
      </c>
      <c r="T41">
        <f t="shared" si="45"/>
        <v>0.58754208754208759</v>
      </c>
      <c r="U41">
        <f t="shared" si="46"/>
        <v>0.265993265993266</v>
      </c>
      <c r="V41">
        <f t="shared" si="46"/>
        <v>0.73824130879345606</v>
      </c>
      <c r="W41">
        <f t="shared" si="47"/>
        <v>0.3456032719836401</v>
      </c>
      <c r="X41">
        <f t="shared" si="47"/>
        <v>0.87061403508771928</v>
      </c>
      <c r="Y41">
        <f t="shared" si="33"/>
        <v>0.66447368421052633</v>
      </c>
      <c r="Z41">
        <f t="shared" si="3"/>
        <v>1.0396039603960396</v>
      </c>
      <c r="AA41">
        <f t="shared" si="4"/>
        <v>0.92079207920792083</v>
      </c>
      <c r="AB41">
        <f t="shared" si="5"/>
        <v>0.88571428571428568</v>
      </c>
      <c r="AC41">
        <f t="shared" si="6"/>
        <v>0.66666666666666663</v>
      </c>
      <c r="AD41">
        <f t="shared" si="48"/>
        <v>0.75268817204301075</v>
      </c>
      <c r="AE41">
        <f t="shared" si="48"/>
        <v>1.1714285714285715</v>
      </c>
      <c r="AF41">
        <f t="shared" si="8"/>
        <v>0.88172043010752688</v>
      </c>
      <c r="AG41">
        <f t="shared" si="9"/>
        <v>1.565040650406504</v>
      </c>
      <c r="AH41">
        <f t="shared" si="10"/>
        <v>1.8333333333333333</v>
      </c>
      <c r="AI41">
        <f t="shared" si="11"/>
        <v>0.94822006472491904</v>
      </c>
      <c r="AJ41">
        <f t="shared" si="12"/>
        <v>0.85353535353535348</v>
      </c>
      <c r="AK41">
        <f t="shared" si="13"/>
        <v>1.0838445807770962</v>
      </c>
      <c r="AL41">
        <f t="shared" si="14"/>
        <v>1.5350877192982457</v>
      </c>
      <c r="AM41">
        <f t="shared" si="34"/>
        <v>0.29288025889967639</v>
      </c>
      <c r="AN41">
        <f t="shared" si="35"/>
        <v>0.65533980582524276</v>
      </c>
      <c r="AO41">
        <f t="shared" si="36"/>
        <v>0.265993265993266</v>
      </c>
      <c r="AP41">
        <f t="shared" si="37"/>
        <v>0.58754208754208759</v>
      </c>
      <c r="AQ41">
        <f t="shared" si="38"/>
        <v>0.3456032719836401</v>
      </c>
      <c r="AR41">
        <f t="shared" si="39"/>
        <v>0.73824130879345606</v>
      </c>
      <c r="AS41">
        <f t="shared" si="49"/>
        <v>0.3456032719836401</v>
      </c>
      <c r="AT41">
        <f t="shared" si="49"/>
        <v>0.87061403508771928</v>
      </c>
      <c r="AU41">
        <f t="shared" si="50"/>
        <v>-9.4684711189565562E-2</v>
      </c>
      <c r="AV41">
        <f t="shared" si="50"/>
        <v>0.23030922724174274</v>
      </c>
      <c r="AW41">
        <f t="shared" si="50"/>
        <v>0.4512431385211495</v>
      </c>
      <c r="AX41">
        <f t="shared" si="16"/>
        <v>0.68155236576289224</v>
      </c>
      <c r="AY41">
        <f t="shared" si="17"/>
        <v>0.44691358024691358</v>
      </c>
      <c r="AZ41">
        <f t="shared" si="18"/>
        <v>0.45272206303724927</v>
      </c>
      <c r="BA41">
        <f t="shared" si="19"/>
        <v>0.46814404432132967</v>
      </c>
      <c r="BB41">
        <f t="shared" si="20"/>
        <v>0.76322418136020154</v>
      </c>
      <c r="BC41">
        <f t="shared" si="21"/>
        <v>1.6598360655737705</v>
      </c>
      <c r="BD41">
        <f t="shared" si="22"/>
        <v>1.9281767955801106</v>
      </c>
      <c r="BE41">
        <f t="shared" si="23"/>
        <v>2.2848101265822787</v>
      </c>
      <c r="BF41">
        <f t="shared" si="24"/>
        <v>2.3491124260355027</v>
      </c>
      <c r="BG41">
        <f t="shared" si="25"/>
        <v>0.74180327868852458</v>
      </c>
      <c r="BH41">
        <f t="shared" si="26"/>
        <v>0.8729281767955801</v>
      </c>
      <c r="BI41">
        <f t="shared" si="27"/>
        <v>1.0696202531645569</v>
      </c>
      <c r="BJ41">
        <f t="shared" si="28"/>
        <v>1.7928994082840237</v>
      </c>
      <c r="BK41">
        <f t="shared" si="41"/>
        <v>0</v>
      </c>
      <c r="BL41">
        <f t="shared" si="41"/>
        <v>0</v>
      </c>
      <c r="BM41">
        <f t="shared" si="42"/>
        <v>0</v>
      </c>
      <c r="BN41">
        <f t="shared" si="43"/>
        <v>0</v>
      </c>
      <c r="BO41">
        <f t="shared" si="29"/>
        <v>0</v>
      </c>
      <c r="BP41">
        <f t="shared" si="30"/>
        <v>1</v>
      </c>
      <c r="BQ41">
        <f t="shared" si="31"/>
        <v>1</v>
      </c>
      <c r="BR41">
        <f t="shared" si="44"/>
        <v>2</v>
      </c>
    </row>
    <row r="42" spans="1:70">
      <c r="A42" s="2" t="s">
        <v>40</v>
      </c>
      <c r="B42" s="2">
        <v>392</v>
      </c>
      <c r="C42" s="2">
        <v>411</v>
      </c>
      <c r="D42">
        <v>409</v>
      </c>
      <c r="E42" s="3">
        <v>432</v>
      </c>
      <c r="F42" s="3">
        <v>662</v>
      </c>
      <c r="G42" s="3">
        <v>610</v>
      </c>
      <c r="H42" s="3">
        <v>588</v>
      </c>
      <c r="I42" s="3">
        <v>803</v>
      </c>
      <c r="J42" s="3">
        <v>655</v>
      </c>
      <c r="K42" s="3">
        <v>1051</v>
      </c>
      <c r="L42" s="3">
        <v>637</v>
      </c>
      <c r="M42" s="3">
        <v>935</v>
      </c>
      <c r="N42">
        <v>721</v>
      </c>
      <c r="O42" s="3">
        <v>1001</v>
      </c>
      <c r="P42" s="3">
        <v>1271</v>
      </c>
      <c r="Q42" s="3"/>
      <c r="R42">
        <f t="shared" si="32"/>
        <v>1</v>
      </c>
      <c r="S42">
        <f t="shared" si="45"/>
        <v>0.81569115815691162</v>
      </c>
      <c r="T42">
        <f t="shared" si="45"/>
        <v>1.2817073170731708</v>
      </c>
      <c r="U42">
        <f t="shared" si="46"/>
        <v>0.77682926829268295</v>
      </c>
      <c r="V42">
        <f t="shared" si="46"/>
        <v>1.1117717003567182</v>
      </c>
      <c r="W42">
        <f t="shared" si="47"/>
        <v>0.8573127229488704</v>
      </c>
      <c r="X42">
        <f t="shared" si="47"/>
        <v>0.91499085923217549</v>
      </c>
      <c r="Y42">
        <f t="shared" si="33"/>
        <v>1.1617915904936014</v>
      </c>
      <c r="Z42">
        <f t="shared" si="3"/>
        <v>1.0484693877551021</v>
      </c>
      <c r="AA42">
        <f t="shared" si="4"/>
        <v>1.0433673469387754</v>
      </c>
      <c r="AB42">
        <f t="shared" si="5"/>
        <v>0.99513381995133821</v>
      </c>
      <c r="AC42">
        <f t="shared" si="6"/>
        <v>1.051094890510949</v>
      </c>
      <c r="AD42">
        <f t="shared" si="48"/>
        <v>1.0562347188264058</v>
      </c>
      <c r="AE42">
        <f t="shared" si="48"/>
        <v>1.5324074074074074</v>
      </c>
      <c r="AF42">
        <f t="shared" si="8"/>
        <v>1.6185819070904646</v>
      </c>
      <c r="AG42">
        <f t="shared" si="9"/>
        <v>0.9214501510574018</v>
      </c>
      <c r="AH42">
        <f t="shared" si="10"/>
        <v>1.412037037037037</v>
      </c>
      <c r="AI42">
        <f t="shared" si="11"/>
        <v>1.8156911581569115</v>
      </c>
      <c r="AJ42">
        <f t="shared" si="12"/>
        <v>2.0585365853658537</v>
      </c>
      <c r="AK42">
        <f t="shared" si="13"/>
        <v>1.9690844233055886</v>
      </c>
      <c r="AL42">
        <f t="shared" si="14"/>
        <v>2.0767824497257767</v>
      </c>
      <c r="AM42">
        <f t="shared" si="34"/>
        <v>0.81569115815691162</v>
      </c>
      <c r="AN42">
        <f t="shared" si="35"/>
        <v>1</v>
      </c>
      <c r="AO42">
        <f t="shared" si="36"/>
        <v>0.77682926829268295</v>
      </c>
      <c r="AP42">
        <f t="shared" si="37"/>
        <v>1.2817073170731708</v>
      </c>
      <c r="AQ42">
        <f t="shared" si="38"/>
        <v>0.8573127229488704</v>
      </c>
      <c r="AR42">
        <f t="shared" si="39"/>
        <v>1.1117717003567182</v>
      </c>
      <c r="AS42">
        <f t="shared" si="49"/>
        <v>0.8573127229488704</v>
      </c>
      <c r="AT42">
        <f t="shared" si="49"/>
        <v>0.91499085923217549</v>
      </c>
      <c r="AU42">
        <f t="shared" si="50"/>
        <v>0.2428454272089422</v>
      </c>
      <c r="AV42">
        <f t="shared" si="50"/>
        <v>-8.9452162060265072E-2</v>
      </c>
      <c r="AW42">
        <f t="shared" si="50"/>
        <v>0.10769802642018811</v>
      </c>
      <c r="AX42">
        <f t="shared" si="16"/>
        <v>1.8245864359923036E-2</v>
      </c>
      <c r="AY42">
        <f t="shared" si="17"/>
        <v>0.81569115815691162</v>
      </c>
      <c r="AZ42">
        <f t="shared" si="18"/>
        <v>0.6060894386298763</v>
      </c>
      <c r="BA42">
        <f t="shared" si="19"/>
        <v>0.77112299465240641</v>
      </c>
      <c r="BB42">
        <f t="shared" si="20"/>
        <v>1.2697302697302697</v>
      </c>
      <c r="BC42">
        <f t="shared" si="21"/>
        <v>1.3656462585034013</v>
      </c>
      <c r="BD42">
        <f t="shared" si="22"/>
        <v>1.6045801526717558</v>
      </c>
      <c r="BE42">
        <f t="shared" si="23"/>
        <v>1.4678178963893249</v>
      </c>
      <c r="BF42">
        <f t="shared" si="24"/>
        <v>1.3883495145631068</v>
      </c>
      <c r="BG42">
        <f t="shared" si="25"/>
        <v>1.1139455782312926</v>
      </c>
      <c r="BH42">
        <f t="shared" si="26"/>
        <v>0.97251908396946563</v>
      </c>
      <c r="BI42">
        <f t="shared" si="27"/>
        <v>1.1318681318681318</v>
      </c>
      <c r="BJ42">
        <f t="shared" si="28"/>
        <v>1.7628294036061027</v>
      </c>
      <c r="BK42">
        <f t="shared" si="41"/>
        <v>0</v>
      </c>
      <c r="BL42">
        <f t="shared" si="41"/>
        <v>0</v>
      </c>
      <c r="BM42">
        <f t="shared" si="42"/>
        <v>0</v>
      </c>
      <c r="BN42">
        <f t="shared" si="43"/>
        <v>0</v>
      </c>
      <c r="BO42">
        <f t="shared" si="29"/>
        <v>0</v>
      </c>
      <c r="BP42">
        <f t="shared" si="30"/>
        <v>1</v>
      </c>
      <c r="BQ42">
        <f t="shared" si="31"/>
        <v>0</v>
      </c>
      <c r="BR42">
        <f t="shared" si="44"/>
        <v>1</v>
      </c>
    </row>
    <row r="43" spans="1:70">
      <c r="A43" s="2" t="s">
        <v>41</v>
      </c>
      <c r="B43" s="2">
        <v>114</v>
      </c>
      <c r="C43" s="2">
        <v>135</v>
      </c>
      <c r="D43">
        <v>118</v>
      </c>
      <c r="E43" s="3">
        <v>104</v>
      </c>
      <c r="F43" s="3">
        <v>178</v>
      </c>
      <c r="G43" s="3">
        <v>287</v>
      </c>
      <c r="H43" s="3">
        <v>85</v>
      </c>
      <c r="I43" s="3">
        <v>122</v>
      </c>
      <c r="J43" s="3">
        <v>69</v>
      </c>
      <c r="K43" s="3">
        <v>143</v>
      </c>
      <c r="L43" s="3">
        <v>89</v>
      </c>
      <c r="M43" s="3">
        <v>138</v>
      </c>
      <c r="N43">
        <v>114</v>
      </c>
      <c r="O43" s="3">
        <v>218</v>
      </c>
      <c r="P43" s="3">
        <v>299</v>
      </c>
      <c r="Q43" s="3"/>
      <c r="R43">
        <f t="shared" si="32"/>
        <v>0.48995983935742971</v>
      </c>
      <c r="S43">
        <f t="shared" si="45"/>
        <v>0.27710843373493976</v>
      </c>
      <c r="T43">
        <f t="shared" si="45"/>
        <v>0.56521739130434778</v>
      </c>
      <c r="U43">
        <f t="shared" si="46"/>
        <v>0.35177865612648224</v>
      </c>
      <c r="V43">
        <f t="shared" si="46"/>
        <v>0.6216216216216216</v>
      </c>
      <c r="W43">
        <f t="shared" si="47"/>
        <v>0.51351351351351349</v>
      </c>
      <c r="X43">
        <f t="shared" si="47"/>
        <v>0.77304964539007093</v>
      </c>
      <c r="Y43">
        <f t="shared" si="33"/>
        <v>1.0602836879432624</v>
      </c>
      <c r="Z43">
        <f t="shared" si="3"/>
        <v>1.1842105263157894</v>
      </c>
      <c r="AA43">
        <f t="shared" si="4"/>
        <v>1.0350877192982457</v>
      </c>
      <c r="AB43">
        <f t="shared" si="5"/>
        <v>0.87407407407407411</v>
      </c>
      <c r="AC43">
        <f t="shared" si="6"/>
        <v>0.77037037037037037</v>
      </c>
      <c r="AD43">
        <f t="shared" si="48"/>
        <v>0.88135593220338981</v>
      </c>
      <c r="AE43">
        <f t="shared" si="48"/>
        <v>1.7115384615384615</v>
      </c>
      <c r="AF43">
        <f t="shared" si="8"/>
        <v>1.5084745762711864</v>
      </c>
      <c r="AG43">
        <f t="shared" si="9"/>
        <v>1.6123595505617978</v>
      </c>
      <c r="AH43">
        <f t="shared" si="10"/>
        <v>2.7596153846153846</v>
      </c>
      <c r="AI43">
        <f t="shared" si="11"/>
        <v>0.76706827309236947</v>
      </c>
      <c r="AJ43">
        <f t="shared" si="12"/>
        <v>0.91699604743083007</v>
      </c>
      <c r="AK43">
        <f t="shared" si="13"/>
        <v>1.1351351351351351</v>
      </c>
      <c r="AL43">
        <f t="shared" si="14"/>
        <v>1.8333333333333333</v>
      </c>
      <c r="AM43">
        <f t="shared" si="34"/>
        <v>0.27710843373493976</v>
      </c>
      <c r="AN43">
        <f t="shared" si="35"/>
        <v>0.48995983935742971</v>
      </c>
      <c r="AO43">
        <f t="shared" si="36"/>
        <v>0.35177865612648224</v>
      </c>
      <c r="AP43">
        <f t="shared" si="37"/>
        <v>0.56521739130434778</v>
      </c>
      <c r="AQ43">
        <f t="shared" si="38"/>
        <v>0.51351351351351349</v>
      </c>
      <c r="AR43">
        <f t="shared" si="39"/>
        <v>0.6216216216216216</v>
      </c>
      <c r="AS43">
        <f t="shared" si="49"/>
        <v>0.51351351351351349</v>
      </c>
      <c r="AT43">
        <f t="shared" si="49"/>
        <v>0.77304964539007093</v>
      </c>
      <c r="AU43">
        <f t="shared" si="50"/>
        <v>0.14992777433846061</v>
      </c>
      <c r="AV43">
        <f t="shared" si="50"/>
        <v>0.21813908770430501</v>
      </c>
      <c r="AW43">
        <f t="shared" si="50"/>
        <v>0.69819819819819817</v>
      </c>
      <c r="AX43">
        <f t="shared" si="16"/>
        <v>0.91633728590250318</v>
      </c>
      <c r="AY43">
        <f t="shared" si="17"/>
        <v>0.56557377049180324</v>
      </c>
      <c r="AZ43">
        <f t="shared" si="18"/>
        <v>0.6223776223776224</v>
      </c>
      <c r="BA43">
        <f t="shared" si="19"/>
        <v>0.82608695652173914</v>
      </c>
      <c r="BB43">
        <f t="shared" si="20"/>
        <v>1.371559633027523</v>
      </c>
      <c r="BC43">
        <f t="shared" si="21"/>
        <v>1.4352941176470588</v>
      </c>
      <c r="BD43">
        <f t="shared" si="22"/>
        <v>2.0724637681159419</v>
      </c>
      <c r="BE43">
        <f t="shared" si="23"/>
        <v>1.550561797752809</v>
      </c>
      <c r="BF43">
        <f t="shared" si="24"/>
        <v>1.9122807017543859</v>
      </c>
      <c r="BG43">
        <f t="shared" si="25"/>
        <v>0.81176470588235294</v>
      </c>
      <c r="BH43">
        <f t="shared" si="26"/>
        <v>1.2898550724637681</v>
      </c>
      <c r="BI43">
        <f t="shared" si="27"/>
        <v>1.2808988764044944</v>
      </c>
      <c r="BJ43">
        <f t="shared" si="28"/>
        <v>2.6228070175438596</v>
      </c>
      <c r="BK43">
        <f t="shared" si="41"/>
        <v>0</v>
      </c>
      <c r="BL43">
        <f t="shared" si="41"/>
        <v>0</v>
      </c>
      <c r="BM43">
        <f t="shared" si="42"/>
        <v>0</v>
      </c>
      <c r="BN43">
        <f t="shared" si="43"/>
        <v>0</v>
      </c>
      <c r="BO43">
        <f t="shared" si="29"/>
        <v>0</v>
      </c>
      <c r="BP43">
        <f t="shared" si="30"/>
        <v>1</v>
      </c>
      <c r="BQ43">
        <f t="shared" si="31"/>
        <v>1</v>
      </c>
      <c r="BR43">
        <f t="shared" si="44"/>
        <v>2</v>
      </c>
    </row>
    <row r="44" spans="1:70">
      <c r="A44" s="2" t="s">
        <v>42</v>
      </c>
      <c r="B44" s="2">
        <v>77</v>
      </c>
      <c r="C44" s="2">
        <v>75</v>
      </c>
      <c r="D44">
        <v>76</v>
      </c>
      <c r="E44" s="3">
        <v>89</v>
      </c>
      <c r="F44" s="3">
        <v>62</v>
      </c>
      <c r="G44" s="3">
        <v>54</v>
      </c>
      <c r="H44" s="3">
        <v>15</v>
      </c>
      <c r="I44" s="3">
        <v>25</v>
      </c>
      <c r="J44" s="3">
        <v>28</v>
      </c>
      <c r="K44" s="3">
        <v>35</v>
      </c>
      <c r="L44" s="3">
        <v>17</v>
      </c>
      <c r="M44" s="3">
        <v>55</v>
      </c>
      <c r="N44">
        <v>27</v>
      </c>
      <c r="O44" s="3">
        <v>38</v>
      </c>
      <c r="P44" s="3">
        <v>24</v>
      </c>
      <c r="Q44" s="3"/>
      <c r="R44">
        <f t="shared" si="32"/>
        <v>0.16447368421052633</v>
      </c>
      <c r="S44">
        <f t="shared" si="45"/>
        <v>0.18421052631578946</v>
      </c>
      <c r="T44">
        <f t="shared" si="45"/>
        <v>0.23178807947019867</v>
      </c>
      <c r="U44">
        <f t="shared" si="46"/>
        <v>0.11258278145695365</v>
      </c>
      <c r="V44">
        <f t="shared" si="46"/>
        <v>0.33333333333333331</v>
      </c>
      <c r="W44">
        <f t="shared" si="47"/>
        <v>0.16363636363636364</v>
      </c>
      <c r="X44">
        <f t="shared" si="47"/>
        <v>0.25165562913907286</v>
      </c>
      <c r="Y44">
        <f t="shared" si="33"/>
        <v>0.15894039735099338</v>
      </c>
      <c r="Z44">
        <f t="shared" si="3"/>
        <v>0.97402597402597402</v>
      </c>
      <c r="AA44">
        <f t="shared" si="4"/>
        <v>0.98701298701298701</v>
      </c>
      <c r="AB44">
        <f t="shared" si="5"/>
        <v>1.0133333333333334</v>
      </c>
      <c r="AC44">
        <f t="shared" si="6"/>
        <v>1.1866666666666668</v>
      </c>
      <c r="AD44">
        <f t="shared" si="48"/>
        <v>1.1710526315789473</v>
      </c>
      <c r="AE44">
        <f t="shared" si="48"/>
        <v>0.6966292134831461</v>
      </c>
      <c r="AF44">
        <f t="shared" si="8"/>
        <v>0.81578947368421051</v>
      </c>
      <c r="AG44">
        <f t="shared" si="9"/>
        <v>0.87096774193548387</v>
      </c>
      <c r="AH44">
        <f t="shared" si="10"/>
        <v>0.6067415730337079</v>
      </c>
      <c r="AI44">
        <f t="shared" si="11"/>
        <v>0.34868421052631576</v>
      </c>
      <c r="AJ44">
        <f t="shared" si="12"/>
        <v>0.3443708609271523</v>
      </c>
      <c r="AK44">
        <f t="shared" si="13"/>
        <v>0.49696969696969695</v>
      </c>
      <c r="AL44">
        <f t="shared" si="14"/>
        <v>0.41059602649006621</v>
      </c>
      <c r="AM44">
        <f t="shared" si="34"/>
        <v>0.18421052631578946</v>
      </c>
      <c r="AN44">
        <f t="shared" si="35"/>
        <v>0.16447368421052633</v>
      </c>
      <c r="AO44">
        <f t="shared" si="36"/>
        <v>0.11258278145695365</v>
      </c>
      <c r="AP44">
        <f t="shared" si="37"/>
        <v>0.23178807947019867</v>
      </c>
      <c r="AQ44">
        <f t="shared" si="38"/>
        <v>0.16363636363636364</v>
      </c>
      <c r="AR44">
        <f t="shared" si="39"/>
        <v>0.33333333333333331</v>
      </c>
      <c r="AS44">
        <f t="shared" si="49"/>
        <v>0.16363636363636364</v>
      </c>
      <c r="AT44">
        <f t="shared" si="49"/>
        <v>0.25165562913907286</v>
      </c>
      <c r="AU44">
        <f t="shared" si="50"/>
        <v>-4.3133495991634629E-3</v>
      </c>
      <c r="AV44">
        <f t="shared" si="50"/>
        <v>0.15259883604254465</v>
      </c>
      <c r="AW44">
        <f t="shared" si="50"/>
        <v>-8.6373670479630738E-2</v>
      </c>
      <c r="AX44">
        <f t="shared" si="16"/>
        <v>6.6225165562913912E-2</v>
      </c>
      <c r="AY44">
        <f t="shared" si="17"/>
        <v>1.1200000000000001</v>
      </c>
      <c r="AZ44">
        <f t="shared" si="18"/>
        <v>0.48571428571428571</v>
      </c>
      <c r="BA44">
        <f t="shared" si="19"/>
        <v>0.49090909090909091</v>
      </c>
      <c r="BB44">
        <f t="shared" si="20"/>
        <v>0.63157894736842102</v>
      </c>
      <c r="BC44">
        <f t="shared" si="21"/>
        <v>1.6666666666666667</v>
      </c>
      <c r="BD44">
        <f t="shared" si="22"/>
        <v>1.25</v>
      </c>
      <c r="BE44">
        <f t="shared" si="23"/>
        <v>3.2352941176470589</v>
      </c>
      <c r="BF44">
        <f t="shared" si="24"/>
        <v>1.4074074074074074</v>
      </c>
      <c r="BG44">
        <f t="shared" si="25"/>
        <v>1.8666666666666667</v>
      </c>
      <c r="BH44">
        <f t="shared" si="26"/>
        <v>0.6071428571428571</v>
      </c>
      <c r="BI44">
        <f t="shared" si="27"/>
        <v>1.588235294117647</v>
      </c>
      <c r="BJ44">
        <f t="shared" si="28"/>
        <v>0.88888888888888884</v>
      </c>
      <c r="BK44">
        <f t="shared" si="41"/>
        <v>0</v>
      </c>
      <c r="BL44">
        <f t="shared" si="41"/>
        <v>0</v>
      </c>
      <c r="BM44">
        <f t="shared" si="42"/>
        <v>0</v>
      </c>
      <c r="BN44">
        <f t="shared" si="43"/>
        <v>0</v>
      </c>
      <c r="BO44">
        <f t="shared" si="29"/>
        <v>1</v>
      </c>
      <c r="BP44">
        <f t="shared" si="30"/>
        <v>0</v>
      </c>
      <c r="BQ44">
        <f t="shared" si="31"/>
        <v>0</v>
      </c>
      <c r="BR44">
        <f t="shared" si="44"/>
        <v>1</v>
      </c>
    </row>
    <row r="45" spans="1:70">
      <c r="A45" s="2" t="s">
        <v>43</v>
      </c>
      <c r="B45" s="2">
        <v>116</v>
      </c>
      <c r="C45" s="2">
        <v>116</v>
      </c>
      <c r="D45">
        <v>94</v>
      </c>
      <c r="E45" s="3">
        <v>79</v>
      </c>
      <c r="F45" s="3">
        <v>100</v>
      </c>
      <c r="G45" s="3">
        <v>95</v>
      </c>
      <c r="H45" s="3">
        <v>243</v>
      </c>
      <c r="I45" s="3">
        <v>418</v>
      </c>
      <c r="J45" s="3">
        <v>58</v>
      </c>
      <c r="K45" s="3">
        <v>100</v>
      </c>
      <c r="L45" s="3">
        <v>76</v>
      </c>
      <c r="M45" s="3">
        <v>101</v>
      </c>
      <c r="N45">
        <v>60</v>
      </c>
      <c r="O45" s="3">
        <v>63</v>
      </c>
      <c r="P45" s="3">
        <v>73</v>
      </c>
      <c r="Q45" s="3"/>
      <c r="R45">
        <f t="shared" si="32"/>
        <v>1.8017241379310345</v>
      </c>
      <c r="S45">
        <f t="shared" si="45"/>
        <v>0.25</v>
      </c>
      <c r="T45">
        <f t="shared" si="45"/>
        <v>0.47619047619047616</v>
      </c>
      <c r="U45">
        <f t="shared" si="46"/>
        <v>0.3619047619047619</v>
      </c>
      <c r="V45">
        <f t="shared" si="46"/>
        <v>0.58381502890173409</v>
      </c>
      <c r="W45">
        <f t="shared" si="47"/>
        <v>0.34682080924855491</v>
      </c>
      <c r="X45">
        <f t="shared" si="47"/>
        <v>0.35195530726256985</v>
      </c>
      <c r="Y45">
        <f t="shared" si="33"/>
        <v>0.40782122905027934</v>
      </c>
      <c r="Z45">
        <f t="shared" si="3"/>
        <v>1</v>
      </c>
      <c r="AA45">
        <f t="shared" si="4"/>
        <v>0.81034482758620685</v>
      </c>
      <c r="AB45">
        <f t="shared" si="5"/>
        <v>0.81034482758620685</v>
      </c>
      <c r="AC45">
        <f t="shared" si="6"/>
        <v>0.68103448275862066</v>
      </c>
      <c r="AD45">
        <f t="shared" si="48"/>
        <v>0.84042553191489366</v>
      </c>
      <c r="AE45">
        <f t="shared" si="48"/>
        <v>1.2658227848101267</v>
      </c>
      <c r="AF45">
        <f t="shared" si="8"/>
        <v>1.0638297872340425</v>
      </c>
      <c r="AG45">
        <f t="shared" si="9"/>
        <v>0.95</v>
      </c>
      <c r="AH45">
        <f t="shared" si="10"/>
        <v>1.2025316455696202</v>
      </c>
      <c r="AI45">
        <f t="shared" si="11"/>
        <v>2.0517241379310347</v>
      </c>
      <c r="AJ45">
        <f t="shared" si="12"/>
        <v>0.83809523809523812</v>
      </c>
      <c r="AK45">
        <f t="shared" si="13"/>
        <v>0.93063583815028905</v>
      </c>
      <c r="AL45">
        <f t="shared" si="14"/>
        <v>0.75977653631284914</v>
      </c>
      <c r="AM45">
        <f t="shared" si="34"/>
        <v>0.25</v>
      </c>
      <c r="AN45">
        <f t="shared" si="35"/>
        <v>1.8017241379310345</v>
      </c>
      <c r="AO45">
        <f t="shared" si="36"/>
        <v>0.3619047619047619</v>
      </c>
      <c r="AP45">
        <f t="shared" si="37"/>
        <v>0.47619047619047616</v>
      </c>
      <c r="AQ45">
        <f t="shared" si="38"/>
        <v>0.34682080924855491</v>
      </c>
      <c r="AR45">
        <f t="shared" si="39"/>
        <v>0.58381502890173409</v>
      </c>
      <c r="AS45">
        <f t="shared" si="49"/>
        <v>0.34682080924855491</v>
      </c>
      <c r="AT45">
        <f t="shared" si="49"/>
        <v>0.35195530726256985</v>
      </c>
      <c r="AU45">
        <f t="shared" si="50"/>
        <v>-1.2136288998357965</v>
      </c>
      <c r="AV45">
        <f t="shared" si="50"/>
        <v>9.2540600055050937E-2</v>
      </c>
      <c r="AW45">
        <f t="shared" si="50"/>
        <v>-0.17085930183743991</v>
      </c>
      <c r="AX45">
        <f t="shared" si="16"/>
        <v>-7.8318701782388978E-2</v>
      </c>
      <c r="AY45">
        <f t="shared" si="17"/>
        <v>0.13875598086124402</v>
      </c>
      <c r="AZ45">
        <f t="shared" si="18"/>
        <v>0.76</v>
      </c>
      <c r="BA45">
        <f t="shared" si="19"/>
        <v>0.59405940594059403</v>
      </c>
      <c r="BB45">
        <f t="shared" si="20"/>
        <v>1.1587301587301588</v>
      </c>
      <c r="BC45">
        <f t="shared" si="21"/>
        <v>1.7201646090534979</v>
      </c>
      <c r="BD45">
        <f t="shared" si="22"/>
        <v>1.7241379310344827</v>
      </c>
      <c r="BE45">
        <f t="shared" si="23"/>
        <v>1.3289473684210527</v>
      </c>
      <c r="BF45">
        <f t="shared" si="24"/>
        <v>1.05</v>
      </c>
      <c r="BG45">
        <f t="shared" si="25"/>
        <v>0.23868312757201646</v>
      </c>
      <c r="BH45">
        <f t="shared" si="26"/>
        <v>1.3103448275862069</v>
      </c>
      <c r="BI45">
        <f t="shared" si="27"/>
        <v>0.78947368421052633</v>
      </c>
      <c r="BJ45">
        <f t="shared" si="28"/>
        <v>1.2166666666666666</v>
      </c>
      <c r="BK45">
        <f t="shared" si="41"/>
        <v>0</v>
      </c>
      <c r="BL45">
        <f t="shared" si="41"/>
        <v>0</v>
      </c>
      <c r="BM45">
        <f t="shared" si="42"/>
        <v>0</v>
      </c>
      <c r="BN45">
        <f t="shared" si="43"/>
        <v>0</v>
      </c>
      <c r="BO45">
        <f t="shared" si="29"/>
        <v>0</v>
      </c>
      <c r="BP45">
        <f t="shared" si="30"/>
        <v>1</v>
      </c>
      <c r="BQ45">
        <f t="shared" si="31"/>
        <v>0</v>
      </c>
      <c r="BR45">
        <f t="shared" si="44"/>
        <v>1</v>
      </c>
    </row>
    <row r="46" spans="1:70">
      <c r="A46" s="2" t="s">
        <v>44</v>
      </c>
      <c r="B46" s="2">
        <v>63</v>
      </c>
      <c r="C46" s="2">
        <v>65</v>
      </c>
      <c r="D46">
        <v>48</v>
      </c>
      <c r="E46" s="3">
        <v>55</v>
      </c>
      <c r="F46" s="3">
        <v>65</v>
      </c>
      <c r="G46" s="3">
        <v>60</v>
      </c>
      <c r="H46" s="3">
        <v>113</v>
      </c>
      <c r="I46" s="3">
        <v>154</v>
      </c>
      <c r="J46" s="3">
        <v>108</v>
      </c>
      <c r="K46" s="3">
        <v>146</v>
      </c>
      <c r="L46" s="3">
        <v>87</v>
      </c>
      <c r="M46" s="3">
        <v>103</v>
      </c>
      <c r="N46">
        <v>74</v>
      </c>
      <c r="O46" s="3">
        <v>123</v>
      </c>
      <c r="P46" s="3">
        <v>138</v>
      </c>
      <c r="Q46" s="3"/>
      <c r="R46">
        <f t="shared" si="32"/>
        <v>1.203125</v>
      </c>
      <c r="S46">
        <f t="shared" si="45"/>
        <v>0.84375</v>
      </c>
      <c r="T46">
        <f t="shared" si="45"/>
        <v>1.2920353982300885</v>
      </c>
      <c r="U46">
        <f t="shared" si="46"/>
        <v>0.76991150442477874</v>
      </c>
      <c r="V46">
        <f t="shared" si="46"/>
        <v>1</v>
      </c>
      <c r="W46">
        <f t="shared" si="47"/>
        <v>0.71844660194174759</v>
      </c>
      <c r="X46">
        <f t="shared" si="47"/>
        <v>1.0249999999999999</v>
      </c>
      <c r="Y46">
        <f t="shared" si="33"/>
        <v>1.1499999999999999</v>
      </c>
      <c r="Z46">
        <f t="shared" si="3"/>
        <v>1.0317460317460319</v>
      </c>
      <c r="AA46">
        <f t="shared" si="4"/>
        <v>0.76190476190476186</v>
      </c>
      <c r="AB46">
        <f t="shared" si="5"/>
        <v>0.7384615384615385</v>
      </c>
      <c r="AC46">
        <f t="shared" si="6"/>
        <v>0.84615384615384615</v>
      </c>
      <c r="AD46">
        <f t="shared" si="48"/>
        <v>1.1458333333333333</v>
      </c>
      <c r="AE46">
        <f t="shared" si="48"/>
        <v>1.1818181818181819</v>
      </c>
      <c r="AF46">
        <f t="shared" si="8"/>
        <v>1.3541666666666667</v>
      </c>
      <c r="AG46">
        <f t="shared" si="9"/>
        <v>0.92307692307692313</v>
      </c>
      <c r="AH46">
        <f t="shared" si="10"/>
        <v>1.0909090909090908</v>
      </c>
      <c r="AI46">
        <f t="shared" si="11"/>
        <v>2.046875</v>
      </c>
      <c r="AJ46">
        <f t="shared" si="12"/>
        <v>2.0619469026548671</v>
      </c>
      <c r="AK46">
        <f t="shared" si="13"/>
        <v>1.7184466019417475</v>
      </c>
      <c r="AL46">
        <f t="shared" si="14"/>
        <v>2.1749999999999998</v>
      </c>
      <c r="AM46">
        <f t="shared" si="34"/>
        <v>0.84375</v>
      </c>
      <c r="AN46">
        <f t="shared" si="35"/>
        <v>1.203125</v>
      </c>
      <c r="AO46">
        <f t="shared" si="36"/>
        <v>0.76991150442477874</v>
      </c>
      <c r="AP46">
        <f t="shared" si="37"/>
        <v>1.2920353982300885</v>
      </c>
      <c r="AQ46">
        <f t="shared" si="38"/>
        <v>0.71844660194174759</v>
      </c>
      <c r="AR46">
        <f t="shared" si="39"/>
        <v>1</v>
      </c>
      <c r="AS46">
        <f t="shared" si="49"/>
        <v>0.71844660194174759</v>
      </c>
      <c r="AT46">
        <f t="shared" si="49"/>
        <v>1.0249999999999999</v>
      </c>
      <c r="AU46">
        <f t="shared" si="50"/>
        <v>1.5071902654867131E-2</v>
      </c>
      <c r="AV46">
        <f t="shared" si="50"/>
        <v>-0.34350030071311966</v>
      </c>
      <c r="AW46">
        <f t="shared" si="50"/>
        <v>0.45655339805825235</v>
      </c>
      <c r="AX46">
        <f t="shared" si="16"/>
        <v>0.11305309734513269</v>
      </c>
      <c r="AY46">
        <f t="shared" si="17"/>
        <v>0.70129870129870131</v>
      </c>
      <c r="AZ46">
        <f t="shared" si="18"/>
        <v>0.59589041095890416</v>
      </c>
      <c r="BA46">
        <f t="shared" si="19"/>
        <v>0.71844660194174759</v>
      </c>
      <c r="BB46">
        <f t="shared" si="20"/>
        <v>1.1219512195121952</v>
      </c>
      <c r="BC46">
        <f t="shared" si="21"/>
        <v>1.3628318584070795</v>
      </c>
      <c r="BD46">
        <f t="shared" si="22"/>
        <v>1.3518518518518519</v>
      </c>
      <c r="BE46">
        <f t="shared" si="23"/>
        <v>1.1839080459770115</v>
      </c>
      <c r="BF46">
        <f t="shared" si="24"/>
        <v>1.6621621621621621</v>
      </c>
      <c r="BG46">
        <f t="shared" si="25"/>
        <v>0.95575221238938057</v>
      </c>
      <c r="BH46">
        <f t="shared" si="26"/>
        <v>0.80555555555555558</v>
      </c>
      <c r="BI46">
        <f t="shared" si="27"/>
        <v>0.85057471264367812</v>
      </c>
      <c r="BJ46">
        <f t="shared" si="28"/>
        <v>1.8648648648648649</v>
      </c>
      <c r="BK46">
        <f t="shared" si="41"/>
        <v>0</v>
      </c>
      <c r="BL46">
        <f t="shared" si="41"/>
        <v>0</v>
      </c>
      <c r="BM46">
        <f t="shared" si="42"/>
        <v>0</v>
      </c>
      <c r="BN46">
        <f t="shared" si="43"/>
        <v>0</v>
      </c>
      <c r="BO46">
        <f t="shared" si="29"/>
        <v>1</v>
      </c>
      <c r="BP46">
        <f t="shared" si="30"/>
        <v>1</v>
      </c>
      <c r="BQ46">
        <f t="shared" si="31"/>
        <v>0</v>
      </c>
      <c r="BR46">
        <f t="shared" si="44"/>
        <v>2</v>
      </c>
    </row>
    <row r="47" spans="1:70">
      <c r="A47" s="2" t="s">
        <v>45</v>
      </c>
      <c r="B47" s="2">
        <v>61</v>
      </c>
      <c r="C47" s="2">
        <v>69</v>
      </c>
      <c r="D47">
        <v>54</v>
      </c>
      <c r="E47" s="3">
        <v>54</v>
      </c>
      <c r="F47" s="3">
        <v>41</v>
      </c>
      <c r="G47" s="3">
        <v>42</v>
      </c>
      <c r="H47" s="3">
        <v>36</v>
      </c>
      <c r="I47" s="3">
        <v>47</v>
      </c>
      <c r="J47" s="3">
        <v>55</v>
      </c>
      <c r="K47" s="3">
        <v>49</v>
      </c>
      <c r="L47" s="3">
        <v>39</v>
      </c>
      <c r="M47" s="3">
        <v>61</v>
      </c>
      <c r="N47">
        <v>37</v>
      </c>
      <c r="O47" s="3">
        <v>71</v>
      </c>
      <c r="P47" s="3">
        <v>46</v>
      </c>
      <c r="Q47" s="3"/>
      <c r="R47">
        <f t="shared" si="32"/>
        <v>0.36153846153846153</v>
      </c>
      <c r="S47">
        <f t="shared" si="45"/>
        <v>0.42307692307692307</v>
      </c>
      <c r="T47">
        <f t="shared" si="45"/>
        <v>0.3983739837398374</v>
      </c>
      <c r="U47">
        <f t="shared" si="46"/>
        <v>0.31707317073170732</v>
      </c>
      <c r="V47">
        <f t="shared" si="46"/>
        <v>0.56481481481481477</v>
      </c>
      <c r="W47">
        <f t="shared" si="47"/>
        <v>0.34259259259259262</v>
      </c>
      <c r="X47">
        <f t="shared" si="47"/>
        <v>0.74736842105263157</v>
      </c>
      <c r="Y47">
        <f t="shared" si="33"/>
        <v>0.48421052631578948</v>
      </c>
      <c r="Z47">
        <f t="shared" si="3"/>
        <v>1.1311475409836065</v>
      </c>
      <c r="AA47">
        <f t="shared" si="4"/>
        <v>0.88524590163934425</v>
      </c>
      <c r="AB47">
        <f t="shared" si="5"/>
        <v>0.78260869565217395</v>
      </c>
      <c r="AC47">
        <f t="shared" si="6"/>
        <v>0.78260869565217395</v>
      </c>
      <c r="AD47">
        <f t="shared" si="48"/>
        <v>1</v>
      </c>
      <c r="AE47">
        <f t="shared" si="48"/>
        <v>0.7592592592592593</v>
      </c>
      <c r="AF47">
        <f t="shared" si="8"/>
        <v>0.7592592592592593</v>
      </c>
      <c r="AG47">
        <f t="shared" si="9"/>
        <v>1.024390243902439</v>
      </c>
      <c r="AH47">
        <f t="shared" si="10"/>
        <v>0.77777777777777779</v>
      </c>
      <c r="AI47">
        <f t="shared" si="11"/>
        <v>0.7846153846153846</v>
      </c>
      <c r="AJ47">
        <f t="shared" si="12"/>
        <v>0.71544715447154472</v>
      </c>
      <c r="AK47">
        <f t="shared" si="13"/>
        <v>0.90740740740740744</v>
      </c>
      <c r="AL47">
        <f t="shared" si="14"/>
        <v>1.2315789473684211</v>
      </c>
      <c r="AM47">
        <f t="shared" si="34"/>
        <v>0.42307692307692307</v>
      </c>
      <c r="AN47">
        <f t="shared" si="35"/>
        <v>0.36153846153846153</v>
      </c>
      <c r="AO47">
        <f t="shared" si="36"/>
        <v>0.31707317073170732</v>
      </c>
      <c r="AP47">
        <f t="shared" si="37"/>
        <v>0.3983739837398374</v>
      </c>
      <c r="AQ47">
        <f t="shared" si="38"/>
        <v>0.34259259259259262</v>
      </c>
      <c r="AR47">
        <f t="shared" si="39"/>
        <v>0.56481481481481477</v>
      </c>
      <c r="AS47">
        <f t="shared" si="49"/>
        <v>0.34259259259259262</v>
      </c>
      <c r="AT47">
        <f t="shared" si="49"/>
        <v>0.74736842105263157</v>
      </c>
      <c r="AU47">
        <f t="shared" si="50"/>
        <v>-6.9168230143839882E-2</v>
      </c>
      <c r="AV47">
        <f t="shared" si="50"/>
        <v>0.19196025293586272</v>
      </c>
      <c r="AW47">
        <f t="shared" si="50"/>
        <v>0.32417153996101367</v>
      </c>
      <c r="AX47">
        <f t="shared" si="16"/>
        <v>0.51613179289687638</v>
      </c>
      <c r="AY47">
        <f t="shared" si="17"/>
        <v>1.1702127659574468</v>
      </c>
      <c r="AZ47">
        <f t="shared" si="18"/>
        <v>0.79591836734693877</v>
      </c>
      <c r="BA47">
        <f t="shared" si="19"/>
        <v>0.60655737704918034</v>
      </c>
      <c r="BB47">
        <f t="shared" si="20"/>
        <v>0.647887323943662</v>
      </c>
      <c r="BC47">
        <f t="shared" si="21"/>
        <v>1.3055555555555556</v>
      </c>
      <c r="BD47">
        <f t="shared" si="22"/>
        <v>0.89090909090909087</v>
      </c>
      <c r="BE47">
        <f t="shared" si="23"/>
        <v>1.5641025641025641</v>
      </c>
      <c r="BF47">
        <f t="shared" si="24"/>
        <v>1.9189189189189189</v>
      </c>
      <c r="BG47">
        <f t="shared" si="25"/>
        <v>1.5277777777777777</v>
      </c>
      <c r="BH47">
        <f t="shared" si="26"/>
        <v>0.70909090909090911</v>
      </c>
      <c r="BI47">
        <f t="shared" si="27"/>
        <v>0.94871794871794868</v>
      </c>
      <c r="BJ47">
        <f t="shared" si="28"/>
        <v>1.2432432432432432</v>
      </c>
      <c r="BK47">
        <f t="shared" si="41"/>
        <v>0</v>
      </c>
      <c r="BL47">
        <f t="shared" si="41"/>
        <v>0</v>
      </c>
      <c r="BM47">
        <f t="shared" si="42"/>
        <v>0</v>
      </c>
      <c r="BN47">
        <f t="shared" si="43"/>
        <v>0</v>
      </c>
      <c r="BO47">
        <f t="shared" si="29"/>
        <v>0</v>
      </c>
      <c r="BP47">
        <f t="shared" si="30"/>
        <v>0</v>
      </c>
      <c r="BQ47">
        <f t="shared" si="31"/>
        <v>0</v>
      </c>
      <c r="BR47">
        <f t="shared" si="44"/>
        <v>0</v>
      </c>
    </row>
    <row r="48" spans="1:70">
      <c r="A48" s="2" t="s">
        <v>46</v>
      </c>
      <c r="B48" s="2">
        <v>58</v>
      </c>
      <c r="C48" s="2">
        <v>55</v>
      </c>
      <c r="D48">
        <v>53</v>
      </c>
      <c r="E48" s="3">
        <v>51</v>
      </c>
      <c r="F48" s="3">
        <v>40</v>
      </c>
      <c r="G48" s="3">
        <v>54</v>
      </c>
      <c r="H48" s="3">
        <v>89</v>
      </c>
      <c r="I48" s="3">
        <v>107</v>
      </c>
      <c r="J48" s="3">
        <v>60</v>
      </c>
      <c r="K48" s="3">
        <v>27</v>
      </c>
      <c r="L48" s="3">
        <v>72</v>
      </c>
      <c r="M48" s="3">
        <v>102</v>
      </c>
      <c r="N48">
        <v>55</v>
      </c>
      <c r="O48" s="3">
        <v>81</v>
      </c>
      <c r="P48" s="3">
        <v>101</v>
      </c>
      <c r="Q48" s="3"/>
      <c r="R48">
        <f t="shared" si="32"/>
        <v>0.94690265486725667</v>
      </c>
      <c r="S48">
        <f t="shared" si="45"/>
        <v>0.53097345132743368</v>
      </c>
      <c r="T48">
        <f t="shared" si="45"/>
        <v>0.25</v>
      </c>
      <c r="U48">
        <f t="shared" si="46"/>
        <v>0.66666666666666663</v>
      </c>
      <c r="V48">
        <f t="shared" si="46"/>
        <v>0.98076923076923073</v>
      </c>
      <c r="W48">
        <f t="shared" si="47"/>
        <v>0.52884615384615385</v>
      </c>
      <c r="X48">
        <f t="shared" si="47"/>
        <v>0.89010989010989006</v>
      </c>
      <c r="Y48">
        <f t="shared" si="33"/>
        <v>1.1098901098901099</v>
      </c>
      <c r="Z48">
        <f t="shared" si="3"/>
        <v>0.94827586206896552</v>
      </c>
      <c r="AA48">
        <f t="shared" si="4"/>
        <v>0.91379310344827591</v>
      </c>
      <c r="AB48">
        <f t="shared" si="5"/>
        <v>0.96363636363636362</v>
      </c>
      <c r="AC48">
        <f t="shared" si="6"/>
        <v>0.92727272727272725</v>
      </c>
      <c r="AD48">
        <f t="shared" si="48"/>
        <v>0.96226415094339623</v>
      </c>
      <c r="AE48">
        <f t="shared" si="48"/>
        <v>0.78431372549019607</v>
      </c>
      <c r="AF48">
        <f t="shared" si="8"/>
        <v>0.75471698113207553</v>
      </c>
      <c r="AG48">
        <f t="shared" si="9"/>
        <v>1.35</v>
      </c>
      <c r="AH48">
        <f t="shared" si="10"/>
        <v>1.0588235294117647</v>
      </c>
      <c r="AI48">
        <f t="shared" si="11"/>
        <v>1.4778761061946903</v>
      </c>
      <c r="AJ48">
        <f t="shared" si="12"/>
        <v>0.91666666666666663</v>
      </c>
      <c r="AK48">
        <f t="shared" si="13"/>
        <v>1.5096153846153846</v>
      </c>
      <c r="AL48">
        <f t="shared" si="14"/>
        <v>2</v>
      </c>
      <c r="AM48">
        <f t="shared" si="34"/>
        <v>0.53097345132743368</v>
      </c>
      <c r="AN48">
        <f t="shared" si="35"/>
        <v>0.94690265486725667</v>
      </c>
      <c r="AO48">
        <f t="shared" si="36"/>
        <v>0.66666666666666663</v>
      </c>
      <c r="AP48">
        <f t="shared" si="37"/>
        <v>0.25</v>
      </c>
      <c r="AQ48">
        <f t="shared" si="38"/>
        <v>0.52884615384615385</v>
      </c>
      <c r="AR48">
        <f t="shared" si="39"/>
        <v>0.98076923076923073</v>
      </c>
      <c r="AS48">
        <f t="shared" si="49"/>
        <v>0.52884615384615385</v>
      </c>
      <c r="AT48">
        <f t="shared" si="49"/>
        <v>0.89010989010989006</v>
      </c>
      <c r="AU48">
        <f t="shared" si="50"/>
        <v>-0.56120943952802371</v>
      </c>
      <c r="AV48">
        <f t="shared" si="50"/>
        <v>0.59294871794871795</v>
      </c>
      <c r="AW48">
        <f t="shared" si="50"/>
        <v>0.49038461538461542</v>
      </c>
      <c r="AX48">
        <f t="shared" si="16"/>
        <v>1.0833333333333335</v>
      </c>
      <c r="AY48">
        <f t="shared" si="17"/>
        <v>0.56074766355140182</v>
      </c>
      <c r="AZ48">
        <f t="shared" si="18"/>
        <v>2.6666666666666665</v>
      </c>
      <c r="BA48">
        <f t="shared" si="19"/>
        <v>0.53921568627450978</v>
      </c>
      <c r="BB48">
        <f t="shared" si="20"/>
        <v>1.2469135802469136</v>
      </c>
      <c r="BC48">
        <f t="shared" si="21"/>
        <v>1.202247191011236</v>
      </c>
      <c r="BD48">
        <f t="shared" si="22"/>
        <v>0.45</v>
      </c>
      <c r="BE48">
        <f t="shared" si="23"/>
        <v>1.4166666666666667</v>
      </c>
      <c r="BF48">
        <f t="shared" si="24"/>
        <v>1.4727272727272727</v>
      </c>
      <c r="BG48">
        <f t="shared" si="25"/>
        <v>0.6741573033707865</v>
      </c>
      <c r="BH48">
        <f t="shared" si="26"/>
        <v>1.2</v>
      </c>
      <c r="BI48">
        <f t="shared" si="27"/>
        <v>0.76388888888888884</v>
      </c>
      <c r="BJ48">
        <f t="shared" si="28"/>
        <v>1.8363636363636364</v>
      </c>
      <c r="BK48">
        <f t="shared" si="41"/>
        <v>0</v>
      </c>
      <c r="BL48">
        <f t="shared" si="41"/>
        <v>0</v>
      </c>
      <c r="BM48">
        <f t="shared" si="42"/>
        <v>0</v>
      </c>
      <c r="BN48">
        <f t="shared" si="43"/>
        <v>0</v>
      </c>
      <c r="BO48">
        <f t="shared" si="29"/>
        <v>0</v>
      </c>
      <c r="BP48">
        <f t="shared" si="30"/>
        <v>0</v>
      </c>
      <c r="BQ48">
        <f t="shared" si="31"/>
        <v>1</v>
      </c>
      <c r="BR48">
        <f t="shared" si="44"/>
        <v>1</v>
      </c>
    </row>
    <row r="49" spans="1:70">
      <c r="A49" s="2" t="s">
        <v>47</v>
      </c>
      <c r="B49" s="2">
        <v>33</v>
      </c>
      <c r="C49" s="2">
        <v>52</v>
      </c>
      <c r="D49">
        <v>36</v>
      </c>
      <c r="E49" s="3">
        <v>40</v>
      </c>
      <c r="F49" s="3">
        <v>50</v>
      </c>
      <c r="G49" s="3">
        <v>66</v>
      </c>
      <c r="H49" s="3">
        <v>33</v>
      </c>
      <c r="I49" s="3">
        <v>85</v>
      </c>
      <c r="J49" s="3">
        <v>6</v>
      </c>
      <c r="K49" s="3">
        <v>117</v>
      </c>
      <c r="L49" s="3">
        <v>29</v>
      </c>
      <c r="M49" s="3">
        <v>81</v>
      </c>
      <c r="N49">
        <v>35</v>
      </c>
      <c r="O49" s="3">
        <v>68</v>
      </c>
      <c r="P49" s="3">
        <v>74</v>
      </c>
      <c r="Q49" s="3"/>
      <c r="R49">
        <f t="shared" si="32"/>
        <v>1</v>
      </c>
      <c r="S49">
        <f t="shared" si="45"/>
        <v>7.0588235294117646E-2</v>
      </c>
      <c r="T49">
        <f t="shared" si="45"/>
        <v>1.3295454545454546</v>
      </c>
      <c r="U49">
        <f t="shared" si="46"/>
        <v>0.32954545454545453</v>
      </c>
      <c r="V49">
        <f t="shared" si="46"/>
        <v>1.0657894736842106</v>
      </c>
      <c r="W49">
        <f t="shared" si="47"/>
        <v>0.46052631578947367</v>
      </c>
      <c r="X49">
        <f t="shared" si="47"/>
        <v>0.75555555555555554</v>
      </c>
      <c r="Y49">
        <f t="shared" si="33"/>
        <v>0.82222222222222219</v>
      </c>
      <c r="Z49">
        <f t="shared" si="3"/>
        <v>1.5757575757575757</v>
      </c>
      <c r="AA49">
        <f t="shared" si="4"/>
        <v>1.0909090909090908</v>
      </c>
      <c r="AB49">
        <f t="shared" si="5"/>
        <v>0.69230769230769229</v>
      </c>
      <c r="AC49">
        <f t="shared" si="6"/>
        <v>0.76923076923076927</v>
      </c>
      <c r="AD49">
        <f t="shared" si="48"/>
        <v>1.1111111111111112</v>
      </c>
      <c r="AE49">
        <f t="shared" si="48"/>
        <v>1.25</v>
      </c>
      <c r="AF49">
        <f t="shared" si="8"/>
        <v>1.3888888888888888</v>
      </c>
      <c r="AG49">
        <f t="shared" si="9"/>
        <v>1.32</v>
      </c>
      <c r="AH49">
        <f t="shared" si="10"/>
        <v>1.65</v>
      </c>
      <c r="AI49">
        <f t="shared" si="11"/>
        <v>1.0705882352941176</v>
      </c>
      <c r="AJ49">
        <f t="shared" si="12"/>
        <v>1.6590909090909092</v>
      </c>
      <c r="AK49">
        <f t="shared" si="13"/>
        <v>1.5263157894736843</v>
      </c>
      <c r="AL49">
        <f t="shared" si="14"/>
        <v>1.5777777777777777</v>
      </c>
      <c r="AM49">
        <f t="shared" si="34"/>
        <v>7.0588235294117646E-2</v>
      </c>
      <c r="AN49">
        <f t="shared" si="35"/>
        <v>1</v>
      </c>
      <c r="AO49">
        <f t="shared" si="36"/>
        <v>0.32954545454545453</v>
      </c>
      <c r="AP49">
        <f t="shared" si="37"/>
        <v>1.3295454545454546</v>
      </c>
      <c r="AQ49">
        <f t="shared" si="38"/>
        <v>0.46052631578947367</v>
      </c>
      <c r="AR49">
        <f t="shared" si="39"/>
        <v>1.0657894736842106</v>
      </c>
      <c r="AS49">
        <f t="shared" si="49"/>
        <v>0.46052631578947367</v>
      </c>
      <c r="AT49">
        <f t="shared" si="49"/>
        <v>0.75555555555555554</v>
      </c>
      <c r="AU49">
        <f t="shared" si="50"/>
        <v>0.58850267379679155</v>
      </c>
      <c r="AV49">
        <f t="shared" si="50"/>
        <v>-0.13277511961722488</v>
      </c>
      <c r="AW49">
        <f t="shared" si="50"/>
        <v>5.1461988304093431E-2</v>
      </c>
      <c r="AX49">
        <f t="shared" si="16"/>
        <v>-8.1313131313131448E-2</v>
      </c>
      <c r="AY49">
        <f t="shared" si="17"/>
        <v>7.0588235294117646E-2</v>
      </c>
      <c r="AZ49">
        <f t="shared" si="18"/>
        <v>0.24786324786324787</v>
      </c>
      <c r="BA49">
        <f t="shared" si="19"/>
        <v>0.43209876543209874</v>
      </c>
      <c r="BB49">
        <f t="shared" si="20"/>
        <v>1.088235294117647</v>
      </c>
      <c r="BC49">
        <f t="shared" si="21"/>
        <v>2.5757575757575757</v>
      </c>
      <c r="BD49">
        <f t="shared" si="22"/>
        <v>19.5</v>
      </c>
      <c r="BE49">
        <f t="shared" si="23"/>
        <v>2.7931034482758621</v>
      </c>
      <c r="BF49">
        <f t="shared" si="24"/>
        <v>1.9428571428571428</v>
      </c>
      <c r="BG49">
        <f t="shared" si="25"/>
        <v>0.18181818181818182</v>
      </c>
      <c r="BH49">
        <f t="shared" si="26"/>
        <v>4.833333333333333</v>
      </c>
      <c r="BI49">
        <f t="shared" si="27"/>
        <v>1.2068965517241379</v>
      </c>
      <c r="BJ49">
        <f t="shared" si="28"/>
        <v>2.1142857142857143</v>
      </c>
      <c r="BK49">
        <f t="shared" si="41"/>
        <v>0</v>
      </c>
      <c r="BL49">
        <f t="shared" si="41"/>
        <v>0</v>
      </c>
      <c r="BM49">
        <f t="shared" si="42"/>
        <v>0</v>
      </c>
      <c r="BN49">
        <f t="shared" si="43"/>
        <v>0</v>
      </c>
      <c r="BO49">
        <f t="shared" si="29"/>
        <v>1</v>
      </c>
      <c r="BP49">
        <f t="shared" si="30"/>
        <v>1</v>
      </c>
      <c r="BQ49">
        <f t="shared" si="31"/>
        <v>1</v>
      </c>
      <c r="BR49">
        <f t="shared" si="44"/>
        <v>3</v>
      </c>
    </row>
    <row r="50" spans="1:70">
      <c r="A50" s="2" t="s">
        <v>48</v>
      </c>
      <c r="B50" s="2">
        <v>44</v>
      </c>
      <c r="C50" s="2">
        <v>48</v>
      </c>
      <c r="D50">
        <v>48</v>
      </c>
      <c r="E50" s="3">
        <v>48</v>
      </c>
      <c r="F50" s="3">
        <v>49</v>
      </c>
      <c r="G50" s="3">
        <v>53</v>
      </c>
      <c r="H50" s="3">
        <v>26</v>
      </c>
      <c r="I50" s="3">
        <v>42</v>
      </c>
      <c r="J50" s="3">
        <v>43</v>
      </c>
      <c r="K50" s="3">
        <v>83</v>
      </c>
      <c r="L50" s="3">
        <v>17</v>
      </c>
      <c r="M50" s="3">
        <v>41</v>
      </c>
      <c r="N50">
        <v>36</v>
      </c>
      <c r="O50" s="3">
        <v>64</v>
      </c>
      <c r="P50" s="3">
        <v>42</v>
      </c>
      <c r="Q50" s="3"/>
      <c r="R50">
        <f t="shared" si="32"/>
        <v>0.45652173913043476</v>
      </c>
      <c r="S50">
        <f t="shared" si="45"/>
        <v>0.46739130434782611</v>
      </c>
      <c r="T50">
        <f t="shared" si="45"/>
        <v>0.86458333333333337</v>
      </c>
      <c r="U50">
        <f t="shared" si="46"/>
        <v>0.17708333333333334</v>
      </c>
      <c r="V50">
        <f t="shared" si="46"/>
        <v>0.42708333333333331</v>
      </c>
      <c r="W50">
        <f t="shared" si="47"/>
        <v>0.375</v>
      </c>
      <c r="X50">
        <f t="shared" si="47"/>
        <v>0.65979381443298968</v>
      </c>
      <c r="Y50">
        <f t="shared" si="33"/>
        <v>0.4329896907216495</v>
      </c>
      <c r="Z50">
        <f t="shared" si="3"/>
        <v>1.0909090909090908</v>
      </c>
      <c r="AA50">
        <f t="shared" si="4"/>
        <v>1.0909090909090908</v>
      </c>
      <c r="AB50">
        <f t="shared" si="5"/>
        <v>1</v>
      </c>
      <c r="AC50">
        <f t="shared" si="6"/>
        <v>1</v>
      </c>
      <c r="AD50">
        <f t="shared" si="48"/>
        <v>1</v>
      </c>
      <c r="AE50">
        <f t="shared" si="48"/>
        <v>1.0208333333333333</v>
      </c>
      <c r="AF50">
        <f t="shared" si="8"/>
        <v>1.0208333333333333</v>
      </c>
      <c r="AG50">
        <f t="shared" si="9"/>
        <v>1.0816326530612246</v>
      </c>
      <c r="AH50">
        <f t="shared" si="10"/>
        <v>1.1041666666666667</v>
      </c>
      <c r="AI50">
        <f t="shared" si="11"/>
        <v>0.92391304347826086</v>
      </c>
      <c r="AJ50">
        <f t="shared" si="12"/>
        <v>1.0416666666666667</v>
      </c>
      <c r="AK50">
        <f t="shared" si="13"/>
        <v>0.80208333333333337</v>
      </c>
      <c r="AL50">
        <f t="shared" si="14"/>
        <v>1.0927835051546391</v>
      </c>
      <c r="AM50">
        <f t="shared" si="34"/>
        <v>0.46739130434782611</v>
      </c>
      <c r="AN50">
        <f t="shared" si="35"/>
        <v>0.45652173913043476</v>
      </c>
      <c r="AO50">
        <f t="shared" si="36"/>
        <v>0.17708333333333334</v>
      </c>
      <c r="AP50">
        <f t="shared" si="37"/>
        <v>0.86458333333333337</v>
      </c>
      <c r="AQ50">
        <f t="shared" si="38"/>
        <v>0.375</v>
      </c>
      <c r="AR50">
        <f t="shared" si="39"/>
        <v>0.42708333333333331</v>
      </c>
      <c r="AS50">
        <f t="shared" si="49"/>
        <v>0.375</v>
      </c>
      <c r="AT50">
        <f t="shared" si="49"/>
        <v>0.65979381443298968</v>
      </c>
      <c r="AU50">
        <f t="shared" si="50"/>
        <v>0.11775362318840588</v>
      </c>
      <c r="AV50">
        <f t="shared" si="50"/>
        <v>-0.23958333333333337</v>
      </c>
      <c r="AW50">
        <f t="shared" si="50"/>
        <v>0.2907001718213057</v>
      </c>
      <c r="AX50">
        <f t="shared" si="16"/>
        <v>5.1116838487972327E-2</v>
      </c>
      <c r="AY50">
        <f t="shared" si="17"/>
        <v>1.0238095238095237</v>
      </c>
      <c r="AZ50">
        <f t="shared" si="18"/>
        <v>0.20481927710843373</v>
      </c>
      <c r="BA50">
        <f t="shared" si="19"/>
        <v>0.87804878048780488</v>
      </c>
      <c r="BB50">
        <f t="shared" si="20"/>
        <v>0.65625</v>
      </c>
      <c r="BC50">
        <f t="shared" si="21"/>
        <v>1.6153846153846154</v>
      </c>
      <c r="BD50">
        <f t="shared" si="22"/>
        <v>1.930232558139535</v>
      </c>
      <c r="BE50">
        <f t="shared" si="23"/>
        <v>2.4117647058823528</v>
      </c>
      <c r="BF50">
        <f t="shared" si="24"/>
        <v>1.7777777777777777</v>
      </c>
      <c r="BG50">
        <f t="shared" si="25"/>
        <v>1.6538461538461537</v>
      </c>
      <c r="BH50">
        <f t="shared" si="26"/>
        <v>0.39534883720930231</v>
      </c>
      <c r="BI50">
        <f t="shared" si="27"/>
        <v>2.1176470588235294</v>
      </c>
      <c r="BJ50">
        <f t="shared" si="28"/>
        <v>1.1666666666666667</v>
      </c>
      <c r="BK50">
        <f t="shared" si="41"/>
        <v>0</v>
      </c>
      <c r="BL50">
        <f t="shared" si="41"/>
        <v>0</v>
      </c>
      <c r="BM50">
        <f t="shared" si="42"/>
        <v>0</v>
      </c>
      <c r="BN50">
        <f t="shared" si="43"/>
        <v>0</v>
      </c>
      <c r="BO50">
        <f t="shared" si="29"/>
        <v>0</v>
      </c>
      <c r="BP50">
        <f t="shared" si="30"/>
        <v>0</v>
      </c>
      <c r="BQ50">
        <f t="shared" si="31"/>
        <v>0</v>
      </c>
      <c r="BR50">
        <f t="shared" si="44"/>
        <v>0</v>
      </c>
    </row>
    <row r="51" spans="1:70">
      <c r="A51" s="3" t="s">
        <v>49</v>
      </c>
      <c r="B51" s="3">
        <v>25</v>
      </c>
      <c r="C51" s="3">
        <v>19</v>
      </c>
      <c r="D51">
        <v>16</v>
      </c>
      <c r="E51" s="3">
        <v>22</v>
      </c>
      <c r="F51" s="3">
        <v>19</v>
      </c>
      <c r="G51" s="3">
        <v>23</v>
      </c>
      <c r="H51" s="3">
        <v>27</v>
      </c>
      <c r="I51" s="3">
        <v>51</v>
      </c>
      <c r="J51" s="3">
        <v>28</v>
      </c>
      <c r="K51" s="3">
        <v>41</v>
      </c>
      <c r="L51" s="3">
        <v>28</v>
      </c>
      <c r="M51" s="3">
        <v>37</v>
      </c>
      <c r="N51">
        <v>43</v>
      </c>
      <c r="O51" s="3">
        <v>45</v>
      </c>
      <c r="P51" s="3">
        <v>24</v>
      </c>
      <c r="Q51" s="3"/>
      <c r="R51">
        <f t="shared" si="32"/>
        <v>1.1590909090909092</v>
      </c>
      <c r="S51">
        <f t="shared" si="45"/>
        <v>0.63636363636363635</v>
      </c>
      <c r="T51">
        <f t="shared" si="45"/>
        <v>1.1714285714285715</v>
      </c>
      <c r="U51">
        <f t="shared" si="46"/>
        <v>0.8</v>
      </c>
      <c r="V51">
        <f t="shared" si="46"/>
        <v>0.97368421052631582</v>
      </c>
      <c r="W51">
        <f t="shared" si="47"/>
        <v>1.131578947368421</v>
      </c>
      <c r="X51">
        <f t="shared" si="47"/>
        <v>1.0975609756097562</v>
      </c>
      <c r="Y51">
        <f t="shared" si="33"/>
        <v>0.58536585365853655</v>
      </c>
      <c r="Z51">
        <f t="shared" si="3"/>
        <v>0.76</v>
      </c>
      <c r="AA51">
        <f t="shared" si="4"/>
        <v>0.64</v>
      </c>
      <c r="AB51">
        <f t="shared" si="5"/>
        <v>0.84210526315789469</v>
      </c>
      <c r="AC51">
        <f t="shared" si="6"/>
        <v>1.1578947368421053</v>
      </c>
      <c r="AD51">
        <f t="shared" si="48"/>
        <v>1.375</v>
      </c>
      <c r="AE51">
        <f t="shared" si="48"/>
        <v>0.86363636363636365</v>
      </c>
      <c r="AF51">
        <f t="shared" si="8"/>
        <v>1.1875</v>
      </c>
      <c r="AG51">
        <f t="shared" si="9"/>
        <v>1.2105263157894737</v>
      </c>
      <c r="AH51">
        <f t="shared" si="10"/>
        <v>1.0454545454545454</v>
      </c>
      <c r="AI51">
        <f t="shared" si="11"/>
        <v>1.7954545454545454</v>
      </c>
      <c r="AJ51">
        <f t="shared" si="12"/>
        <v>1.9714285714285715</v>
      </c>
      <c r="AK51">
        <f t="shared" si="13"/>
        <v>2.1052631578947367</v>
      </c>
      <c r="AL51">
        <f t="shared" si="14"/>
        <v>1.6829268292682926</v>
      </c>
      <c r="AM51">
        <f t="shared" si="34"/>
        <v>0.63636363636363635</v>
      </c>
      <c r="AN51">
        <f t="shared" si="35"/>
        <v>1.1590909090909092</v>
      </c>
      <c r="AO51">
        <f t="shared" si="36"/>
        <v>0.8</v>
      </c>
      <c r="AP51">
        <f t="shared" si="37"/>
        <v>1.1714285714285715</v>
      </c>
      <c r="AQ51">
        <f t="shared" si="38"/>
        <v>1.131578947368421</v>
      </c>
      <c r="AR51">
        <f t="shared" si="39"/>
        <v>0.97368421052631582</v>
      </c>
      <c r="AS51">
        <f t="shared" si="49"/>
        <v>1.131578947368421</v>
      </c>
      <c r="AT51">
        <f t="shared" si="49"/>
        <v>1.0975609756097562</v>
      </c>
      <c r="AU51">
        <f t="shared" si="50"/>
        <v>0.17597402597402612</v>
      </c>
      <c r="AV51">
        <f t="shared" si="50"/>
        <v>0.1338345864661652</v>
      </c>
      <c r="AW51">
        <f t="shared" si="50"/>
        <v>-0.4223363286264441</v>
      </c>
      <c r="AX51">
        <f t="shared" si="16"/>
        <v>-0.28850174216027891</v>
      </c>
      <c r="AY51">
        <f t="shared" si="17"/>
        <v>0.5490196078431373</v>
      </c>
      <c r="AZ51">
        <f t="shared" si="18"/>
        <v>0.68292682926829273</v>
      </c>
      <c r="BA51">
        <f t="shared" si="19"/>
        <v>1.1621621621621621</v>
      </c>
      <c r="BB51">
        <f t="shared" si="20"/>
        <v>0.53333333333333333</v>
      </c>
      <c r="BC51">
        <f t="shared" si="21"/>
        <v>1.8888888888888888</v>
      </c>
      <c r="BD51">
        <f t="shared" si="22"/>
        <v>1.4642857142857142</v>
      </c>
      <c r="BE51">
        <f t="shared" si="23"/>
        <v>1.3214285714285714</v>
      </c>
      <c r="BF51">
        <f t="shared" si="24"/>
        <v>1.0465116279069768</v>
      </c>
      <c r="BG51">
        <f t="shared" si="25"/>
        <v>1.037037037037037</v>
      </c>
      <c r="BH51">
        <f t="shared" si="26"/>
        <v>1</v>
      </c>
      <c r="BI51">
        <f t="shared" si="27"/>
        <v>1.5357142857142858</v>
      </c>
      <c r="BJ51">
        <f t="shared" si="28"/>
        <v>0.55813953488372092</v>
      </c>
      <c r="BK51">
        <f t="shared" si="41"/>
        <v>0</v>
      </c>
      <c r="BL51">
        <f t="shared" si="41"/>
        <v>0</v>
      </c>
      <c r="BM51">
        <f t="shared" si="42"/>
        <v>0</v>
      </c>
      <c r="BN51">
        <f t="shared" si="43"/>
        <v>0</v>
      </c>
      <c r="BO51">
        <f t="shared" si="29"/>
        <v>1</v>
      </c>
      <c r="BP51">
        <f t="shared" si="30"/>
        <v>0</v>
      </c>
      <c r="BQ51">
        <f t="shared" si="31"/>
        <v>1</v>
      </c>
      <c r="BR51">
        <f t="shared" si="44"/>
        <v>2</v>
      </c>
    </row>
    <row r="52" spans="1:70">
      <c r="A52" s="3" t="s">
        <v>50</v>
      </c>
      <c r="B52" s="3">
        <v>1537</v>
      </c>
      <c r="C52" s="3">
        <v>1615</v>
      </c>
      <c r="D52" s="3">
        <v>1608</v>
      </c>
      <c r="E52" s="6">
        <v>1702</v>
      </c>
      <c r="F52" s="3">
        <v>1617</v>
      </c>
      <c r="G52" s="3">
        <v>1625</v>
      </c>
      <c r="H52" s="3">
        <v>7987</v>
      </c>
      <c r="I52" s="3">
        <v>10068</v>
      </c>
      <c r="J52" s="3">
        <v>8610</v>
      </c>
      <c r="K52" s="3">
        <v>11975</v>
      </c>
      <c r="L52" s="3">
        <v>9282</v>
      </c>
      <c r="M52" s="3">
        <v>13149</v>
      </c>
      <c r="N52">
        <v>12815</v>
      </c>
      <c r="O52" s="3">
        <v>17477</v>
      </c>
      <c r="P52" s="3">
        <v>13536</v>
      </c>
      <c r="Q52" s="3"/>
      <c r="R52">
        <f t="shared" si="32"/>
        <v>3.1941624365482233</v>
      </c>
      <c r="S52">
        <f t="shared" si="45"/>
        <v>2.7315989847715736</v>
      </c>
      <c r="T52">
        <f t="shared" si="45"/>
        <v>3.7154824697486815</v>
      </c>
      <c r="U52">
        <f t="shared" si="46"/>
        <v>2.8799255352156377</v>
      </c>
      <c r="V52">
        <f t="shared" si="46"/>
        <v>3.9725075528700908</v>
      </c>
      <c r="W52">
        <f t="shared" si="47"/>
        <v>3.8716012084592144</v>
      </c>
      <c r="X52">
        <f t="shared" si="47"/>
        <v>5.2657426935824043</v>
      </c>
      <c r="Y52">
        <f t="shared" si="33"/>
        <v>4.0783368484483278</v>
      </c>
      <c r="Z52">
        <f t="shared" si="3"/>
        <v>1.0507482108002602</v>
      </c>
      <c r="AA52">
        <f t="shared" si="4"/>
        <v>1.0461938841899805</v>
      </c>
      <c r="AB52">
        <f t="shared" si="5"/>
        <v>0.99566563467492264</v>
      </c>
      <c r="AC52">
        <f t="shared" si="6"/>
        <v>1.0538699690402478</v>
      </c>
      <c r="AD52">
        <f t="shared" si="48"/>
        <v>1.058457711442786</v>
      </c>
      <c r="AE52">
        <f t="shared" si="48"/>
        <v>0.9500587544065805</v>
      </c>
      <c r="AF52">
        <f t="shared" si="8"/>
        <v>1.0055970149253732</v>
      </c>
      <c r="AG52">
        <f t="shared" si="9"/>
        <v>1.0049474335188622</v>
      </c>
      <c r="AH52">
        <f t="shared" si="10"/>
        <v>0.95475910693302002</v>
      </c>
      <c r="AI52">
        <f t="shared" si="11"/>
        <v>5.9257614213197973</v>
      </c>
      <c r="AJ52">
        <f t="shared" si="12"/>
        <v>6.5954080049643187</v>
      </c>
      <c r="AK52">
        <f t="shared" si="13"/>
        <v>7.8441087613293048</v>
      </c>
      <c r="AL52">
        <f t="shared" si="14"/>
        <v>9.3440795420307321</v>
      </c>
      <c r="AM52">
        <f t="shared" si="34"/>
        <v>2.7315989847715736</v>
      </c>
      <c r="AN52">
        <f t="shared" si="35"/>
        <v>3.1941624365482233</v>
      </c>
      <c r="AO52">
        <f t="shared" si="36"/>
        <v>2.8799255352156377</v>
      </c>
      <c r="AP52">
        <f t="shared" si="37"/>
        <v>3.7154824697486815</v>
      </c>
      <c r="AQ52">
        <f t="shared" si="38"/>
        <v>3.8716012084592144</v>
      </c>
      <c r="AR52">
        <f t="shared" si="39"/>
        <v>3.9725075528700908</v>
      </c>
      <c r="AS52">
        <f t="shared" si="49"/>
        <v>3.8716012084592144</v>
      </c>
      <c r="AT52">
        <f t="shared" si="49"/>
        <v>5.2657426935824043</v>
      </c>
      <c r="AU52">
        <f t="shared" si="50"/>
        <v>0.66964658364452134</v>
      </c>
      <c r="AV52">
        <f t="shared" si="50"/>
        <v>1.2487007563649861</v>
      </c>
      <c r="AW52">
        <f t="shared" si="50"/>
        <v>1.4999707807014273</v>
      </c>
      <c r="AX52">
        <f t="shared" si="16"/>
        <v>2.7486715370664134</v>
      </c>
      <c r="AY52">
        <f t="shared" si="17"/>
        <v>0.8551847437425506</v>
      </c>
      <c r="AZ52">
        <f t="shared" si="18"/>
        <v>0.77511482254697284</v>
      </c>
      <c r="BA52">
        <f t="shared" si="19"/>
        <v>0.97459882880827442</v>
      </c>
      <c r="BB52">
        <f t="shared" si="20"/>
        <v>0.77450363334668426</v>
      </c>
      <c r="BC52">
        <f t="shared" si="21"/>
        <v>1.2605483911355952</v>
      </c>
      <c r="BD52">
        <f t="shared" si="22"/>
        <v>1.3908246225319396</v>
      </c>
      <c r="BE52">
        <f t="shared" si="23"/>
        <v>1.4166127989657402</v>
      </c>
      <c r="BF52">
        <f t="shared" si="24"/>
        <v>1.3637924307452205</v>
      </c>
      <c r="BG52">
        <f t="shared" si="25"/>
        <v>1.0780017528483785</v>
      </c>
      <c r="BH52">
        <f t="shared" si="26"/>
        <v>1.0780487804878049</v>
      </c>
      <c r="BI52">
        <f t="shared" si="27"/>
        <v>1.3806291747468218</v>
      </c>
      <c r="BJ52">
        <f t="shared" si="28"/>
        <v>1.0562621927428795</v>
      </c>
      <c r="BK52">
        <f t="shared" si="41"/>
        <v>0</v>
      </c>
      <c r="BL52">
        <f t="shared" si="41"/>
        <v>0</v>
      </c>
      <c r="BM52">
        <f t="shared" si="42"/>
        <v>0</v>
      </c>
      <c r="BN52">
        <f t="shared" si="43"/>
        <v>0</v>
      </c>
      <c r="BO52">
        <f t="shared" si="29"/>
        <v>0</v>
      </c>
      <c r="BP52">
        <f t="shared" si="30"/>
        <v>0</v>
      </c>
      <c r="BQ52">
        <f t="shared" si="31"/>
        <v>0</v>
      </c>
      <c r="BR52">
        <f t="shared" si="44"/>
        <v>0</v>
      </c>
    </row>
    <row r="53" spans="1:70">
      <c r="A53" s="3" t="s">
        <v>51</v>
      </c>
      <c r="B53" s="3">
        <v>1487</v>
      </c>
      <c r="C53" s="3">
        <v>1651</v>
      </c>
      <c r="D53" s="3">
        <v>2194</v>
      </c>
      <c r="E53" s="6">
        <v>2658</v>
      </c>
      <c r="F53" s="3">
        <v>1719</v>
      </c>
      <c r="G53" s="3">
        <v>1468</v>
      </c>
      <c r="H53" s="3">
        <v>7956</v>
      </c>
      <c r="I53" s="3">
        <v>8643</v>
      </c>
      <c r="J53" s="3">
        <v>9138</v>
      </c>
      <c r="K53" s="3">
        <v>10474</v>
      </c>
      <c r="L53" s="3">
        <v>13766</v>
      </c>
      <c r="M53" s="3">
        <v>16282</v>
      </c>
      <c r="N53">
        <v>19134</v>
      </c>
      <c r="O53" s="3">
        <v>19439</v>
      </c>
      <c r="P53" s="3">
        <v>12325</v>
      </c>
      <c r="Q53" s="3"/>
      <c r="R53">
        <f t="shared" si="32"/>
        <v>2.754302103250478</v>
      </c>
      <c r="S53">
        <f t="shared" si="45"/>
        <v>2.9120458891013383</v>
      </c>
      <c r="T53">
        <f t="shared" si="45"/>
        <v>2.7240572171651496</v>
      </c>
      <c r="U53">
        <f t="shared" si="46"/>
        <v>3.5802340702210662</v>
      </c>
      <c r="V53">
        <f t="shared" si="46"/>
        <v>3.355729596042869</v>
      </c>
      <c r="W53">
        <f t="shared" si="47"/>
        <v>3.9435284418796375</v>
      </c>
      <c r="X53">
        <f t="shared" si="47"/>
        <v>4.4411697509709844</v>
      </c>
      <c r="Y53">
        <f t="shared" si="33"/>
        <v>2.8158556088645192</v>
      </c>
      <c r="Z53">
        <f t="shared" si="3"/>
        <v>1.1102891728312039</v>
      </c>
      <c r="AA53">
        <f t="shared" si="4"/>
        <v>1.4754539340954942</v>
      </c>
      <c r="AB53">
        <f t="shared" si="5"/>
        <v>1.3288915808600847</v>
      </c>
      <c r="AC53">
        <f t="shared" si="6"/>
        <v>1.6099333737129013</v>
      </c>
      <c r="AD53">
        <f t="shared" si="48"/>
        <v>1.211485870556062</v>
      </c>
      <c r="AE53">
        <f t="shared" si="48"/>
        <v>0.64672686230248311</v>
      </c>
      <c r="AF53">
        <f t="shared" si="8"/>
        <v>0.78350045578851413</v>
      </c>
      <c r="AG53">
        <f t="shared" si="9"/>
        <v>0.85398487492728326</v>
      </c>
      <c r="AH53">
        <f t="shared" si="10"/>
        <v>0.55229495861550038</v>
      </c>
      <c r="AI53">
        <f t="shared" si="11"/>
        <v>5.6663479923518167</v>
      </c>
      <c r="AJ53">
        <f t="shared" si="12"/>
        <v>6.3042912873862162</v>
      </c>
      <c r="AK53">
        <f t="shared" si="13"/>
        <v>7.299258037922506</v>
      </c>
      <c r="AL53">
        <f t="shared" si="14"/>
        <v>7.2570253598355041</v>
      </c>
      <c r="AM53">
        <f t="shared" si="34"/>
        <v>2.9120458891013383</v>
      </c>
      <c r="AN53">
        <f t="shared" si="35"/>
        <v>2.754302103250478</v>
      </c>
      <c r="AO53">
        <f t="shared" si="36"/>
        <v>3.5802340702210662</v>
      </c>
      <c r="AP53">
        <f t="shared" si="37"/>
        <v>2.7240572171651496</v>
      </c>
      <c r="AQ53">
        <f t="shared" si="38"/>
        <v>3.9435284418796375</v>
      </c>
      <c r="AR53">
        <f t="shared" si="39"/>
        <v>3.355729596042869</v>
      </c>
      <c r="AS53">
        <f t="shared" si="49"/>
        <v>3.9435284418796375</v>
      </c>
      <c r="AT53">
        <f t="shared" si="49"/>
        <v>4.4411697509709844</v>
      </c>
      <c r="AU53">
        <f t="shared" si="50"/>
        <v>0.6379432950343995</v>
      </c>
      <c r="AV53">
        <f t="shared" si="50"/>
        <v>0.9949667505362898</v>
      </c>
      <c r="AW53">
        <f t="shared" si="50"/>
        <v>-4.2232678087001929E-2</v>
      </c>
      <c r="AX53">
        <f t="shared" si="16"/>
        <v>0.95273407244928787</v>
      </c>
      <c r="AY53">
        <f t="shared" si="17"/>
        <v>1.0572717806317251</v>
      </c>
      <c r="AZ53">
        <f t="shared" si="18"/>
        <v>1.3143020813442812</v>
      </c>
      <c r="BA53">
        <f t="shared" si="19"/>
        <v>1.1751627564181304</v>
      </c>
      <c r="BB53">
        <f t="shared" si="20"/>
        <v>0.6340346725654612</v>
      </c>
      <c r="BC53">
        <f t="shared" si="21"/>
        <v>1.0863499245852186</v>
      </c>
      <c r="BD53">
        <f t="shared" si="22"/>
        <v>1.1462026701685271</v>
      </c>
      <c r="BE53">
        <f t="shared" si="23"/>
        <v>1.1827691413627779</v>
      </c>
      <c r="BF53">
        <f t="shared" si="24"/>
        <v>1.0159402111424689</v>
      </c>
      <c r="BG53">
        <f t="shared" si="25"/>
        <v>1.1485671191553544</v>
      </c>
      <c r="BH53">
        <f t="shared" si="26"/>
        <v>1.5064565550448676</v>
      </c>
      <c r="BI53">
        <f t="shared" si="27"/>
        <v>1.3899462443701873</v>
      </c>
      <c r="BJ53">
        <f t="shared" si="28"/>
        <v>0.64414131911780081</v>
      </c>
      <c r="BK53">
        <f t="shared" si="41"/>
        <v>0</v>
      </c>
      <c r="BL53">
        <f t="shared" si="41"/>
        <v>0</v>
      </c>
      <c r="BM53">
        <f t="shared" si="42"/>
        <v>0</v>
      </c>
      <c r="BN53">
        <f t="shared" si="43"/>
        <v>0</v>
      </c>
      <c r="BO53">
        <f t="shared" si="29"/>
        <v>1</v>
      </c>
      <c r="BP53">
        <f t="shared" si="30"/>
        <v>0</v>
      </c>
      <c r="BQ53">
        <f t="shared" si="31"/>
        <v>0</v>
      </c>
      <c r="BR53">
        <f t="shared" si="44"/>
        <v>1</v>
      </c>
    </row>
    <row r="54" spans="1:70">
      <c r="A54" s="3" t="s">
        <v>52</v>
      </c>
      <c r="B54" s="3">
        <v>1157</v>
      </c>
      <c r="C54" s="3">
        <v>1200</v>
      </c>
      <c r="D54" s="3">
        <v>1547</v>
      </c>
      <c r="E54" s="6">
        <v>1706</v>
      </c>
      <c r="F54" s="3">
        <v>1900</v>
      </c>
      <c r="G54" s="3">
        <v>1491</v>
      </c>
      <c r="H54" s="3">
        <v>3529</v>
      </c>
      <c r="I54" s="3">
        <v>4657</v>
      </c>
      <c r="J54" s="3">
        <v>4635</v>
      </c>
      <c r="K54" s="3">
        <v>5496</v>
      </c>
      <c r="L54" s="3">
        <v>6667</v>
      </c>
      <c r="M54" s="3">
        <v>8520</v>
      </c>
      <c r="N54">
        <v>8413</v>
      </c>
      <c r="O54" s="3">
        <v>10283</v>
      </c>
      <c r="P54" s="3">
        <v>9460</v>
      </c>
      <c r="Q54" s="3"/>
      <c r="R54">
        <f t="shared" si="32"/>
        <v>1.9758167161646161</v>
      </c>
      <c r="S54">
        <f t="shared" si="45"/>
        <v>1.9664828171404327</v>
      </c>
      <c r="T54">
        <f t="shared" si="45"/>
        <v>2.0007280669821625</v>
      </c>
      <c r="U54">
        <f t="shared" si="46"/>
        <v>2.4270112850382235</v>
      </c>
      <c r="V54">
        <f t="shared" si="46"/>
        <v>2.6191208115585614</v>
      </c>
      <c r="W54">
        <f t="shared" si="47"/>
        <v>2.5862280971411007</v>
      </c>
      <c r="X54">
        <f t="shared" si="47"/>
        <v>2.8516361619523019</v>
      </c>
      <c r="Y54">
        <f t="shared" si="33"/>
        <v>2.6234054353854686</v>
      </c>
      <c r="Z54">
        <f t="shared" si="3"/>
        <v>1.0371650821089022</v>
      </c>
      <c r="AA54">
        <f t="shared" si="4"/>
        <v>1.3370786516853932</v>
      </c>
      <c r="AB54">
        <f t="shared" si="5"/>
        <v>1.2891666666666666</v>
      </c>
      <c r="AC54">
        <f t="shared" si="6"/>
        <v>1.4216666666666666</v>
      </c>
      <c r="AD54">
        <f t="shared" si="48"/>
        <v>1.1027795733678087</v>
      </c>
      <c r="AE54">
        <f t="shared" si="48"/>
        <v>1.1137162954279016</v>
      </c>
      <c r="AF54">
        <f t="shared" si="8"/>
        <v>1.2281835811247577</v>
      </c>
      <c r="AG54">
        <f t="shared" si="9"/>
        <v>0.78473684210526318</v>
      </c>
      <c r="AH54">
        <f t="shared" si="10"/>
        <v>0.87397420867526376</v>
      </c>
      <c r="AI54">
        <f t="shared" si="11"/>
        <v>3.9422995333050488</v>
      </c>
      <c r="AJ54">
        <f t="shared" si="12"/>
        <v>4.427739352020386</v>
      </c>
      <c r="AK54">
        <f t="shared" si="13"/>
        <v>5.205348908699662</v>
      </c>
      <c r="AL54">
        <f t="shared" si="14"/>
        <v>5.4750415973377704</v>
      </c>
      <c r="AM54">
        <f t="shared" si="34"/>
        <v>1.9664828171404327</v>
      </c>
      <c r="AN54">
        <f t="shared" si="35"/>
        <v>1.9758167161646161</v>
      </c>
      <c r="AO54">
        <f t="shared" si="36"/>
        <v>2.4270112850382235</v>
      </c>
      <c r="AP54">
        <f t="shared" si="37"/>
        <v>2.0007280669821625</v>
      </c>
      <c r="AQ54">
        <f t="shared" si="38"/>
        <v>2.5862280971411007</v>
      </c>
      <c r="AR54">
        <f t="shared" si="39"/>
        <v>2.6191208115585614</v>
      </c>
      <c r="AS54">
        <f t="shared" si="49"/>
        <v>2.5862280971411007</v>
      </c>
      <c r="AT54">
        <f t="shared" si="49"/>
        <v>2.8516361619523019</v>
      </c>
      <c r="AU54">
        <f t="shared" si="50"/>
        <v>0.48543981871533726</v>
      </c>
      <c r="AV54">
        <f t="shared" si="50"/>
        <v>0.777609556679276</v>
      </c>
      <c r="AW54">
        <f t="shared" si="50"/>
        <v>0.26969268863810836</v>
      </c>
      <c r="AX54">
        <f t="shared" si="16"/>
        <v>1.0473022453173844</v>
      </c>
      <c r="AY54">
        <f t="shared" si="17"/>
        <v>0.99527592870946957</v>
      </c>
      <c r="AZ54">
        <f t="shared" si="18"/>
        <v>1.2130640465793303</v>
      </c>
      <c r="BA54">
        <f t="shared" si="19"/>
        <v>0.98744131455399065</v>
      </c>
      <c r="BB54">
        <f t="shared" si="20"/>
        <v>0.91996499076145088</v>
      </c>
      <c r="BC54">
        <f t="shared" si="21"/>
        <v>1.3196372910172853</v>
      </c>
      <c r="BD54">
        <f t="shared" si="22"/>
        <v>1.1857605177993527</v>
      </c>
      <c r="BE54">
        <f t="shared" si="23"/>
        <v>1.2779361031948402</v>
      </c>
      <c r="BF54">
        <f t="shared" si="24"/>
        <v>1.222275050517057</v>
      </c>
      <c r="BG54">
        <f t="shared" si="25"/>
        <v>1.3134032303768772</v>
      </c>
      <c r="BH54">
        <f t="shared" si="26"/>
        <v>1.438403451995685</v>
      </c>
      <c r="BI54">
        <f t="shared" si="27"/>
        <v>1.2618869056547173</v>
      </c>
      <c r="BJ54">
        <f t="shared" si="28"/>
        <v>1.1244502555568763</v>
      </c>
      <c r="BK54">
        <f t="shared" si="41"/>
        <v>0</v>
      </c>
      <c r="BL54">
        <f t="shared" si="41"/>
        <v>0</v>
      </c>
      <c r="BM54">
        <f t="shared" si="42"/>
        <v>0</v>
      </c>
      <c r="BN54">
        <f t="shared" si="43"/>
        <v>0</v>
      </c>
      <c r="BO54">
        <f t="shared" si="29"/>
        <v>1</v>
      </c>
      <c r="BP54">
        <f t="shared" si="30"/>
        <v>1</v>
      </c>
      <c r="BQ54">
        <f t="shared" si="31"/>
        <v>0</v>
      </c>
      <c r="BR54">
        <f t="shared" si="44"/>
        <v>2</v>
      </c>
    </row>
    <row r="55" spans="1:70">
      <c r="A55" s="3" t="s">
        <v>53</v>
      </c>
      <c r="B55" s="3">
        <v>1822</v>
      </c>
      <c r="C55" s="3">
        <v>2364</v>
      </c>
      <c r="D55" s="3">
        <v>3005</v>
      </c>
      <c r="E55" s="6">
        <v>2214</v>
      </c>
      <c r="F55" s="3">
        <v>2937</v>
      </c>
      <c r="G55" s="3">
        <v>2981</v>
      </c>
      <c r="H55" s="3">
        <v>6022</v>
      </c>
      <c r="I55" s="3">
        <v>8057</v>
      </c>
      <c r="J55" s="3">
        <v>9236</v>
      </c>
      <c r="K55" s="3">
        <v>9931</v>
      </c>
      <c r="L55" s="3">
        <v>11529</v>
      </c>
      <c r="M55" s="3">
        <v>15463</v>
      </c>
      <c r="N55">
        <v>10291</v>
      </c>
      <c r="O55" s="3">
        <v>12484</v>
      </c>
      <c r="P55" s="3">
        <v>16048</v>
      </c>
      <c r="Q55" s="3"/>
      <c r="R55">
        <f t="shared" si="32"/>
        <v>1.9247491638795986</v>
      </c>
      <c r="S55">
        <f t="shared" si="45"/>
        <v>2.2064022933588152</v>
      </c>
      <c r="T55">
        <f t="shared" si="45"/>
        <v>1.8496926802011548</v>
      </c>
      <c r="U55">
        <f t="shared" si="46"/>
        <v>2.1473272490221644</v>
      </c>
      <c r="V55">
        <f t="shared" si="46"/>
        <v>2.9628281279938684</v>
      </c>
      <c r="W55">
        <f t="shared" si="47"/>
        <v>1.9718336846139106</v>
      </c>
      <c r="X55">
        <f t="shared" si="47"/>
        <v>2.4236070665890117</v>
      </c>
      <c r="Y55">
        <f t="shared" si="33"/>
        <v>3.1155115511551155</v>
      </c>
      <c r="Z55">
        <f t="shared" si="3"/>
        <v>1.2974753018660812</v>
      </c>
      <c r="AA55">
        <f t="shared" si="4"/>
        <v>1.6492864983534576</v>
      </c>
      <c r="AB55">
        <f t="shared" si="5"/>
        <v>1.271150592216582</v>
      </c>
      <c r="AC55">
        <f t="shared" si="6"/>
        <v>0.93654822335025378</v>
      </c>
      <c r="AD55">
        <f t="shared" si="48"/>
        <v>0.73677204658901829</v>
      </c>
      <c r="AE55">
        <f t="shared" si="48"/>
        <v>1.3265582655826558</v>
      </c>
      <c r="AF55">
        <f t="shared" si="8"/>
        <v>0.97737104825291177</v>
      </c>
      <c r="AG55">
        <f t="shared" si="9"/>
        <v>1.0149812734082397</v>
      </c>
      <c r="AH55">
        <f t="shared" si="10"/>
        <v>1.3464317976513098</v>
      </c>
      <c r="AI55">
        <f t="shared" si="11"/>
        <v>4.1311514572384134</v>
      </c>
      <c r="AJ55">
        <f t="shared" si="12"/>
        <v>3.9970199292233191</v>
      </c>
      <c r="AK55">
        <f t="shared" si="13"/>
        <v>4.9346618126077795</v>
      </c>
      <c r="AL55">
        <f t="shared" si="14"/>
        <v>5.5391186177441272</v>
      </c>
      <c r="AM55">
        <f t="shared" si="34"/>
        <v>2.2064022933588152</v>
      </c>
      <c r="AN55">
        <f t="shared" si="35"/>
        <v>1.9247491638795986</v>
      </c>
      <c r="AO55">
        <f t="shared" si="36"/>
        <v>2.1473272490221644</v>
      </c>
      <c r="AP55">
        <f t="shared" si="37"/>
        <v>1.8496926802011548</v>
      </c>
      <c r="AQ55">
        <f t="shared" si="38"/>
        <v>1.9718336846139106</v>
      </c>
      <c r="AR55">
        <f t="shared" si="39"/>
        <v>2.9628281279938684</v>
      </c>
      <c r="AS55">
        <f t="shared" si="49"/>
        <v>1.9718336846139106</v>
      </c>
      <c r="AT55">
        <f t="shared" si="49"/>
        <v>2.4236070665890117</v>
      </c>
      <c r="AU55">
        <f t="shared" si="50"/>
        <v>-0.13413152801509431</v>
      </c>
      <c r="AV55">
        <f t="shared" si="50"/>
        <v>0.93764188338446042</v>
      </c>
      <c r="AW55">
        <f t="shared" si="50"/>
        <v>0.6044568051363477</v>
      </c>
      <c r="AX55">
        <f t="shared" si="16"/>
        <v>1.5420986885208081</v>
      </c>
      <c r="AY55">
        <f t="shared" si="17"/>
        <v>1.1463323817798188</v>
      </c>
      <c r="AZ55">
        <f t="shared" si="18"/>
        <v>1.1609102809384755</v>
      </c>
      <c r="BA55">
        <f t="shared" si="19"/>
        <v>0.66552415443316304</v>
      </c>
      <c r="BB55">
        <f t="shared" si="20"/>
        <v>1.2854854213393143</v>
      </c>
      <c r="BC55">
        <f t="shared" si="21"/>
        <v>1.3379275988043839</v>
      </c>
      <c r="BD55">
        <f t="shared" si="22"/>
        <v>1.0752490255521872</v>
      </c>
      <c r="BE55">
        <f t="shared" si="23"/>
        <v>1.3412264723740133</v>
      </c>
      <c r="BF55">
        <f t="shared" si="24"/>
        <v>1.2130988242153338</v>
      </c>
      <c r="BG55">
        <f t="shared" si="25"/>
        <v>1.5337097309863832</v>
      </c>
      <c r="BH55">
        <f t="shared" si="26"/>
        <v>1.2482676483326116</v>
      </c>
      <c r="BI55">
        <f t="shared" si="27"/>
        <v>0.89261861393008934</v>
      </c>
      <c r="BJ55">
        <f t="shared" si="28"/>
        <v>1.5594208531726752</v>
      </c>
      <c r="BK55">
        <f t="shared" si="41"/>
        <v>0</v>
      </c>
      <c r="BL55">
        <f t="shared" si="41"/>
        <v>0</v>
      </c>
      <c r="BM55">
        <f t="shared" si="42"/>
        <v>0</v>
      </c>
      <c r="BN55">
        <f t="shared" si="43"/>
        <v>0</v>
      </c>
      <c r="BO55">
        <f t="shared" si="29"/>
        <v>0</v>
      </c>
      <c r="BP55">
        <f t="shared" si="30"/>
        <v>1</v>
      </c>
      <c r="BQ55">
        <f t="shared" si="31"/>
        <v>0</v>
      </c>
      <c r="BR55">
        <f t="shared" si="44"/>
        <v>1</v>
      </c>
    </row>
    <row r="56" spans="1:70">
      <c r="A56" s="3" t="s">
        <v>54</v>
      </c>
      <c r="B56" s="3">
        <v>1104</v>
      </c>
      <c r="C56" s="3">
        <v>1013</v>
      </c>
      <c r="D56" s="3">
        <v>1072</v>
      </c>
      <c r="E56" s="6">
        <v>1175</v>
      </c>
      <c r="F56" s="3">
        <v>1262</v>
      </c>
      <c r="G56" s="3">
        <v>1135</v>
      </c>
      <c r="H56" s="3">
        <v>6030</v>
      </c>
      <c r="I56" s="3">
        <v>7439</v>
      </c>
      <c r="J56" s="3">
        <v>6318</v>
      </c>
      <c r="K56" s="3">
        <v>7712</v>
      </c>
      <c r="L56" s="3">
        <v>7546</v>
      </c>
      <c r="M56" s="3">
        <v>9987</v>
      </c>
      <c r="N56">
        <v>9430</v>
      </c>
      <c r="O56" s="3">
        <v>11708</v>
      </c>
      <c r="P56" s="3">
        <v>11304</v>
      </c>
      <c r="Q56" s="3"/>
      <c r="R56">
        <f t="shared" si="32"/>
        <v>3.5139348134152102</v>
      </c>
      <c r="S56">
        <f t="shared" si="45"/>
        <v>2.9844119036372225</v>
      </c>
      <c r="T56">
        <f t="shared" si="45"/>
        <v>3.6988009592326141</v>
      </c>
      <c r="U56">
        <f t="shared" si="46"/>
        <v>3.6191846522781774</v>
      </c>
      <c r="V56">
        <f t="shared" si="46"/>
        <v>4.4445927903871825</v>
      </c>
      <c r="W56">
        <f t="shared" si="47"/>
        <v>4.196706720071206</v>
      </c>
      <c r="X56">
        <f t="shared" si="47"/>
        <v>4.8042675420599101</v>
      </c>
      <c r="Y56">
        <f t="shared" si="33"/>
        <v>4.6384899466557243</v>
      </c>
      <c r="Z56">
        <f t="shared" si="3"/>
        <v>0.91757246376811596</v>
      </c>
      <c r="AA56">
        <f t="shared" si="4"/>
        <v>0.97101449275362317</v>
      </c>
      <c r="AB56">
        <f t="shared" si="5"/>
        <v>1.0582428430404738</v>
      </c>
      <c r="AC56">
        <f t="shared" si="6"/>
        <v>1.1599210266535045</v>
      </c>
      <c r="AD56">
        <f t="shared" si="48"/>
        <v>1.0960820895522387</v>
      </c>
      <c r="AE56">
        <f t="shared" si="48"/>
        <v>1.0740425531914894</v>
      </c>
      <c r="AF56">
        <f t="shared" si="8"/>
        <v>1.1772388059701493</v>
      </c>
      <c r="AG56">
        <f t="shared" si="9"/>
        <v>0.89936608557844688</v>
      </c>
      <c r="AH56">
        <f t="shared" si="10"/>
        <v>0.96595744680851059</v>
      </c>
      <c r="AI56">
        <f t="shared" si="11"/>
        <v>6.4983467170524323</v>
      </c>
      <c r="AJ56">
        <f t="shared" si="12"/>
        <v>7.3179856115107915</v>
      </c>
      <c r="AK56">
        <f t="shared" si="13"/>
        <v>8.6412995104583885</v>
      </c>
      <c r="AL56">
        <f t="shared" si="14"/>
        <v>9.4427574887156336</v>
      </c>
      <c r="AM56">
        <f t="shared" si="34"/>
        <v>2.9844119036372225</v>
      </c>
      <c r="AN56">
        <f t="shared" si="35"/>
        <v>3.5139348134152102</v>
      </c>
      <c r="AO56">
        <f t="shared" si="36"/>
        <v>3.6191846522781774</v>
      </c>
      <c r="AP56">
        <f t="shared" si="37"/>
        <v>3.6988009592326141</v>
      </c>
      <c r="AQ56">
        <f t="shared" si="38"/>
        <v>4.196706720071206</v>
      </c>
      <c r="AR56">
        <f t="shared" si="39"/>
        <v>4.4445927903871825</v>
      </c>
      <c r="AS56">
        <f t="shared" si="49"/>
        <v>4.196706720071206</v>
      </c>
      <c r="AT56">
        <f t="shared" si="49"/>
        <v>4.8042675420599101</v>
      </c>
      <c r="AU56">
        <f t="shared" si="50"/>
        <v>0.81963889445835925</v>
      </c>
      <c r="AV56">
        <f t="shared" si="50"/>
        <v>1.323313898947597</v>
      </c>
      <c r="AW56">
        <f t="shared" si="50"/>
        <v>0.80145797825724507</v>
      </c>
      <c r="AX56">
        <f t="shared" si="16"/>
        <v>2.1247718772048421</v>
      </c>
      <c r="AY56">
        <f t="shared" si="17"/>
        <v>0.84930770264820543</v>
      </c>
      <c r="AZ56">
        <f t="shared" si="18"/>
        <v>0.9784751037344398</v>
      </c>
      <c r="BA56">
        <f t="shared" si="19"/>
        <v>0.94422749574446785</v>
      </c>
      <c r="BB56">
        <f t="shared" si="20"/>
        <v>0.96549367953536047</v>
      </c>
      <c r="BC56">
        <f t="shared" si="21"/>
        <v>1.2336650082918739</v>
      </c>
      <c r="BD56">
        <f t="shared" si="22"/>
        <v>1.2206394428616651</v>
      </c>
      <c r="BE56">
        <f t="shared" si="23"/>
        <v>1.3234826398091704</v>
      </c>
      <c r="BF56">
        <f t="shared" si="24"/>
        <v>1.2415694591728526</v>
      </c>
      <c r="BG56">
        <f t="shared" si="25"/>
        <v>1.0477611940298508</v>
      </c>
      <c r="BH56">
        <f t="shared" si="26"/>
        <v>1.1943653054764165</v>
      </c>
      <c r="BI56">
        <f t="shared" si="27"/>
        <v>1.2496686986482906</v>
      </c>
      <c r="BJ56">
        <f t="shared" si="28"/>
        <v>1.1987274655355249</v>
      </c>
      <c r="BK56">
        <f t="shared" si="41"/>
        <v>0</v>
      </c>
      <c r="BL56">
        <f t="shared" si="41"/>
        <v>0</v>
      </c>
      <c r="BM56">
        <f t="shared" si="42"/>
        <v>0</v>
      </c>
      <c r="BN56">
        <f t="shared" si="43"/>
        <v>0</v>
      </c>
      <c r="BO56">
        <f t="shared" si="29"/>
        <v>0</v>
      </c>
      <c r="BP56">
        <f t="shared" si="30"/>
        <v>0</v>
      </c>
      <c r="BQ56">
        <f t="shared" si="31"/>
        <v>0</v>
      </c>
      <c r="BR56">
        <f t="shared" si="44"/>
        <v>0</v>
      </c>
    </row>
    <row r="57" spans="1:70">
      <c r="A57" s="3" t="s">
        <v>102</v>
      </c>
      <c r="B57" s="3">
        <v>987</v>
      </c>
      <c r="C57" s="3">
        <v>923</v>
      </c>
      <c r="D57" s="3">
        <v>181</v>
      </c>
      <c r="E57" s="6">
        <v>1286</v>
      </c>
      <c r="F57" s="3">
        <v>1283</v>
      </c>
      <c r="G57" s="3">
        <v>1126</v>
      </c>
      <c r="H57" s="3">
        <v>3500</v>
      </c>
      <c r="I57" s="3">
        <v>4435</v>
      </c>
      <c r="J57" s="3">
        <v>3431</v>
      </c>
      <c r="K57" s="3">
        <v>4778</v>
      </c>
      <c r="L57" s="3">
        <v>4987</v>
      </c>
      <c r="M57" s="3">
        <v>6807</v>
      </c>
      <c r="N57">
        <v>6120</v>
      </c>
      <c r="O57" s="3">
        <v>7269</v>
      </c>
      <c r="P57" s="3">
        <v>6277</v>
      </c>
      <c r="Q57" s="3"/>
      <c r="R57">
        <f t="shared" si="32"/>
        <v>2.3219895287958114</v>
      </c>
      <c r="S57">
        <f t="shared" si="45"/>
        <v>1.7963350785340315</v>
      </c>
      <c r="T57">
        <f t="shared" si="45"/>
        <v>4.3278985507246377</v>
      </c>
      <c r="U57">
        <f t="shared" si="46"/>
        <v>4.5172101449275361</v>
      </c>
      <c r="V57">
        <f t="shared" si="46"/>
        <v>4.6400817995910018</v>
      </c>
      <c r="W57">
        <f t="shared" si="47"/>
        <v>4.1717791411042944</v>
      </c>
      <c r="X57">
        <f t="shared" si="47"/>
        <v>2.8295056442195405</v>
      </c>
      <c r="Y57">
        <f t="shared" si="33"/>
        <v>2.4433631763332038</v>
      </c>
      <c r="Z57">
        <f t="shared" si="3"/>
        <v>0.93515704154002022</v>
      </c>
      <c r="AA57">
        <f t="shared" si="4"/>
        <v>0.1833839918946302</v>
      </c>
      <c r="AB57">
        <f t="shared" si="5"/>
        <v>0.19609967497291442</v>
      </c>
      <c r="AC57">
        <f t="shared" si="6"/>
        <v>1.3932827735644637</v>
      </c>
      <c r="AD57">
        <f t="shared" si="48"/>
        <v>7.1049723756906076</v>
      </c>
      <c r="AE57">
        <f t="shared" si="48"/>
        <v>0.99766718506998442</v>
      </c>
      <c r="AF57">
        <f t="shared" si="8"/>
        <v>7.0883977900552484</v>
      </c>
      <c r="AG57">
        <f t="shared" si="9"/>
        <v>0.87763055339049101</v>
      </c>
      <c r="AH57">
        <f t="shared" si="10"/>
        <v>0.87558320373250387</v>
      </c>
      <c r="AI57">
        <f t="shared" si="11"/>
        <v>4.1183246073298427</v>
      </c>
      <c r="AJ57">
        <f t="shared" si="12"/>
        <v>8.8451086956521738</v>
      </c>
      <c r="AK57">
        <f t="shared" si="13"/>
        <v>8.811860940695297</v>
      </c>
      <c r="AL57">
        <f t="shared" si="14"/>
        <v>5.2728688205527439</v>
      </c>
      <c r="AM57">
        <f t="shared" si="34"/>
        <v>1.7963350785340315</v>
      </c>
      <c r="AN57">
        <f t="shared" si="35"/>
        <v>2.3219895287958114</v>
      </c>
      <c r="AO57">
        <f t="shared" si="36"/>
        <v>4.5172101449275361</v>
      </c>
      <c r="AP57">
        <f t="shared" si="37"/>
        <v>4.3278985507246377</v>
      </c>
      <c r="AQ57">
        <f t="shared" si="38"/>
        <v>4.1717791411042944</v>
      </c>
      <c r="AR57">
        <f t="shared" si="39"/>
        <v>4.6400817995910018</v>
      </c>
      <c r="AS57">
        <f t="shared" si="49"/>
        <v>4.1717791411042944</v>
      </c>
      <c r="AT57">
        <f t="shared" si="49"/>
        <v>2.8295056442195405</v>
      </c>
      <c r="AU57">
        <f t="shared" si="50"/>
        <v>4.7267840883223311</v>
      </c>
      <c r="AV57">
        <f t="shared" si="50"/>
        <v>-3.3247754956876818E-2</v>
      </c>
      <c r="AW57">
        <f t="shared" si="50"/>
        <v>-3.5389921201425532</v>
      </c>
      <c r="AX57">
        <f t="shared" si="16"/>
        <v>-3.57223987509943</v>
      </c>
      <c r="AY57">
        <f t="shared" si="17"/>
        <v>0.77361894024802702</v>
      </c>
      <c r="AZ57">
        <f t="shared" si="18"/>
        <v>1.043742151527836</v>
      </c>
      <c r="BA57">
        <f t="shared" si="19"/>
        <v>0.89907448215072716</v>
      </c>
      <c r="BB57">
        <f t="shared" si="20"/>
        <v>0.86353005915531711</v>
      </c>
      <c r="BC57">
        <f t="shared" si="21"/>
        <v>1.2671428571428571</v>
      </c>
      <c r="BD57">
        <f t="shared" si="22"/>
        <v>1.3925969105217137</v>
      </c>
      <c r="BE57">
        <f t="shared" si="23"/>
        <v>1.3649488670543413</v>
      </c>
      <c r="BF57">
        <f t="shared" si="24"/>
        <v>1.1877450980392157</v>
      </c>
      <c r="BG57">
        <f t="shared" si="25"/>
        <v>0.98028571428571432</v>
      </c>
      <c r="BH57">
        <f t="shared" si="26"/>
        <v>1.4535120955989507</v>
      </c>
      <c r="BI57">
        <f t="shared" si="27"/>
        <v>1.2271906958091037</v>
      </c>
      <c r="BJ57">
        <f t="shared" si="28"/>
        <v>1.0256535947712417</v>
      </c>
      <c r="BK57">
        <f t="shared" si="41"/>
        <v>1</v>
      </c>
      <c r="BL57">
        <f t="shared" si="41"/>
        <v>0</v>
      </c>
      <c r="BM57">
        <f t="shared" si="42"/>
        <v>0</v>
      </c>
      <c r="BN57">
        <f t="shared" si="43"/>
        <v>1</v>
      </c>
      <c r="BO57">
        <f t="shared" si="29"/>
        <v>1</v>
      </c>
      <c r="BP57">
        <f t="shared" si="30"/>
        <v>0</v>
      </c>
      <c r="BQ57">
        <f t="shared" si="31"/>
        <v>0</v>
      </c>
      <c r="BR57">
        <f t="shared" si="44"/>
        <v>1</v>
      </c>
    </row>
    <row r="58" spans="1:70">
      <c r="A58" s="3" t="s">
        <v>117</v>
      </c>
      <c r="B58" s="3">
        <v>1190</v>
      </c>
      <c r="C58" s="3">
        <v>1866</v>
      </c>
      <c r="D58" s="3">
        <v>1405</v>
      </c>
      <c r="E58" s="6">
        <v>1759</v>
      </c>
      <c r="F58" s="3">
        <v>1819</v>
      </c>
      <c r="G58" s="3">
        <v>2057</v>
      </c>
      <c r="H58" s="3">
        <v>878</v>
      </c>
      <c r="I58" s="3">
        <v>1246</v>
      </c>
      <c r="J58" s="3">
        <v>2618</v>
      </c>
      <c r="K58" s="3">
        <v>3181</v>
      </c>
      <c r="L58" s="3">
        <v>3152</v>
      </c>
      <c r="M58" s="3">
        <v>3132</v>
      </c>
      <c r="N58">
        <v>4115</v>
      </c>
      <c r="O58" s="3">
        <v>4297</v>
      </c>
      <c r="P58" s="3">
        <v>4301</v>
      </c>
      <c r="Q58" s="3"/>
      <c r="R58">
        <f t="shared" si="32"/>
        <v>0.40772251308900526</v>
      </c>
      <c r="S58">
        <f t="shared" si="45"/>
        <v>0.85667539267015702</v>
      </c>
      <c r="T58">
        <f t="shared" si="45"/>
        <v>0.9724854784469581</v>
      </c>
      <c r="U58">
        <f t="shared" si="46"/>
        <v>0.96361968816875576</v>
      </c>
      <c r="V58">
        <f t="shared" si="46"/>
        <v>0.9898862199747156</v>
      </c>
      <c r="W58">
        <f t="shared" si="47"/>
        <v>1.3005689001264222</v>
      </c>
      <c r="X58">
        <f t="shared" si="47"/>
        <v>1.2009502515371715</v>
      </c>
      <c r="Y58">
        <f t="shared" si="33"/>
        <v>1.2020681945220795</v>
      </c>
      <c r="Z58">
        <f t="shared" si="3"/>
        <v>1.5680672268907563</v>
      </c>
      <c r="AA58">
        <f t="shared" si="4"/>
        <v>1.180672268907563</v>
      </c>
      <c r="AB58">
        <f t="shared" si="5"/>
        <v>0.75294748124330113</v>
      </c>
      <c r="AC58">
        <f t="shared" si="6"/>
        <v>0.94265809217577712</v>
      </c>
      <c r="AD58">
        <f t="shared" si="48"/>
        <v>1.2519572953736655</v>
      </c>
      <c r="AE58">
        <f t="shared" si="48"/>
        <v>1.0341102899374646</v>
      </c>
      <c r="AF58">
        <f t="shared" si="8"/>
        <v>1.2946619217081849</v>
      </c>
      <c r="AG58">
        <f t="shared" si="9"/>
        <v>1.1308411214953271</v>
      </c>
      <c r="AH58">
        <f t="shared" si="10"/>
        <v>1.1694144400227402</v>
      </c>
      <c r="AI58">
        <f t="shared" si="11"/>
        <v>1.2643979057591623</v>
      </c>
      <c r="AJ58">
        <f t="shared" si="12"/>
        <v>1.9361051666157139</v>
      </c>
      <c r="AK58">
        <f t="shared" si="13"/>
        <v>2.2904551201011376</v>
      </c>
      <c r="AL58">
        <f t="shared" si="14"/>
        <v>2.4030184460592512</v>
      </c>
      <c r="AM58">
        <f t="shared" si="34"/>
        <v>0.85667539267015702</v>
      </c>
      <c r="AN58">
        <f t="shared" si="35"/>
        <v>0.40772251308900526</v>
      </c>
      <c r="AO58">
        <f t="shared" si="36"/>
        <v>0.96361968816875576</v>
      </c>
      <c r="AP58">
        <f t="shared" si="37"/>
        <v>0.9724854784469581</v>
      </c>
      <c r="AQ58">
        <f t="shared" si="38"/>
        <v>1.3005689001264222</v>
      </c>
      <c r="AR58">
        <f t="shared" si="39"/>
        <v>0.9898862199747156</v>
      </c>
      <c r="AS58">
        <f t="shared" si="49"/>
        <v>1.3005689001264222</v>
      </c>
      <c r="AT58">
        <f t="shared" si="49"/>
        <v>1.2009502515371715</v>
      </c>
      <c r="AU58">
        <f t="shared" si="50"/>
        <v>0.67170726085655152</v>
      </c>
      <c r="AV58">
        <f t="shared" si="50"/>
        <v>0.35434995348542375</v>
      </c>
      <c r="AW58">
        <f t="shared" si="50"/>
        <v>0.11256332595811358</v>
      </c>
      <c r="AX58">
        <f t="shared" si="16"/>
        <v>0.46691327944353733</v>
      </c>
      <c r="AY58">
        <f t="shared" si="17"/>
        <v>2.101123595505618</v>
      </c>
      <c r="AZ58">
        <f t="shared" si="18"/>
        <v>0.99088337000943094</v>
      </c>
      <c r="BA58">
        <f t="shared" si="19"/>
        <v>1.3138569604086845</v>
      </c>
      <c r="BB58">
        <f t="shared" si="20"/>
        <v>1.0009308820107052</v>
      </c>
      <c r="BC58">
        <f t="shared" si="21"/>
        <v>1.4191343963553531</v>
      </c>
      <c r="BD58">
        <f t="shared" si="22"/>
        <v>1.2150496562261268</v>
      </c>
      <c r="BE58">
        <f t="shared" si="23"/>
        <v>0.99365482233502533</v>
      </c>
      <c r="BF58">
        <f t="shared" si="24"/>
        <v>1.0442284325637909</v>
      </c>
      <c r="BG58">
        <f t="shared" si="25"/>
        <v>2.9817767653758542</v>
      </c>
      <c r="BH58">
        <f t="shared" si="26"/>
        <v>1.2039724980901452</v>
      </c>
      <c r="BI58">
        <f t="shared" si="27"/>
        <v>1.305520304568528</v>
      </c>
      <c r="BJ58">
        <f t="shared" si="28"/>
        <v>1.0452004860267314</v>
      </c>
      <c r="BK58">
        <f t="shared" si="41"/>
        <v>0</v>
      </c>
      <c r="BL58">
        <f t="shared" si="41"/>
        <v>0</v>
      </c>
      <c r="BM58">
        <f t="shared" si="42"/>
        <v>0</v>
      </c>
      <c r="BN58">
        <f t="shared" si="43"/>
        <v>0</v>
      </c>
      <c r="BO58">
        <f t="shared" si="29"/>
        <v>1</v>
      </c>
      <c r="BP58">
        <f t="shared" si="30"/>
        <v>0</v>
      </c>
      <c r="BQ58">
        <f t="shared" si="31"/>
        <v>1</v>
      </c>
      <c r="BR58">
        <f t="shared" si="44"/>
        <v>2</v>
      </c>
    </row>
    <row r="59" spans="1:70">
      <c r="A59" s="3" t="s">
        <v>55</v>
      </c>
      <c r="B59" s="3">
        <v>798</v>
      </c>
      <c r="C59" s="3">
        <v>1071</v>
      </c>
      <c r="D59" s="3">
        <v>1019</v>
      </c>
      <c r="E59" s="6">
        <v>1590</v>
      </c>
      <c r="F59" s="3">
        <v>1693</v>
      </c>
      <c r="G59" s="3">
        <v>1213</v>
      </c>
      <c r="H59" s="3">
        <v>1825</v>
      </c>
      <c r="I59" s="3">
        <v>2019</v>
      </c>
      <c r="J59" s="3">
        <v>2162</v>
      </c>
      <c r="K59" s="3">
        <v>2769</v>
      </c>
      <c r="L59" s="3">
        <v>2551</v>
      </c>
      <c r="M59" s="3">
        <v>3081</v>
      </c>
      <c r="N59">
        <v>4974</v>
      </c>
      <c r="O59" s="3">
        <v>5172</v>
      </c>
      <c r="P59" s="3">
        <v>5295</v>
      </c>
      <c r="Q59" s="3"/>
      <c r="R59">
        <f t="shared" si="32"/>
        <v>1.0802568218298556</v>
      </c>
      <c r="S59">
        <f t="shared" si="45"/>
        <v>1.1567683253076511</v>
      </c>
      <c r="T59">
        <f t="shared" si="45"/>
        <v>1.3248803827751197</v>
      </c>
      <c r="U59">
        <f t="shared" si="46"/>
        <v>1.2205741626794258</v>
      </c>
      <c r="V59">
        <f t="shared" si="46"/>
        <v>1.1809122269068608</v>
      </c>
      <c r="W59">
        <f t="shared" si="47"/>
        <v>1.9064775776159448</v>
      </c>
      <c r="X59">
        <f t="shared" si="47"/>
        <v>1.5753883643009443</v>
      </c>
      <c r="Y59">
        <f t="shared" si="33"/>
        <v>1.6128540968626257</v>
      </c>
      <c r="Z59">
        <f t="shared" si="3"/>
        <v>1.3421052631578947</v>
      </c>
      <c r="AA59">
        <f t="shared" si="4"/>
        <v>1.2769423558897244</v>
      </c>
      <c r="AB59">
        <f t="shared" si="5"/>
        <v>0.95144724556489257</v>
      </c>
      <c r="AC59">
        <f t="shared" si="6"/>
        <v>1.4845938375350141</v>
      </c>
      <c r="AD59">
        <f t="shared" si="48"/>
        <v>1.5603532875368007</v>
      </c>
      <c r="AE59">
        <f t="shared" si="48"/>
        <v>1.0647798742138366</v>
      </c>
      <c r="AF59">
        <f t="shared" si="8"/>
        <v>1.661432777232581</v>
      </c>
      <c r="AG59">
        <f t="shared" si="9"/>
        <v>0.71647962197282933</v>
      </c>
      <c r="AH59">
        <f t="shared" si="10"/>
        <v>0.76289308176100634</v>
      </c>
      <c r="AI59">
        <f t="shared" si="11"/>
        <v>2.2370251471375067</v>
      </c>
      <c r="AJ59">
        <f t="shared" si="12"/>
        <v>2.5454545454545454</v>
      </c>
      <c r="AK59">
        <f t="shared" si="13"/>
        <v>3.0873898045228056</v>
      </c>
      <c r="AL59">
        <f t="shared" si="14"/>
        <v>3.1882424611635698</v>
      </c>
      <c r="AM59">
        <f t="shared" si="34"/>
        <v>1.1567683253076511</v>
      </c>
      <c r="AN59">
        <f t="shared" si="35"/>
        <v>1.0802568218298556</v>
      </c>
      <c r="AO59">
        <f t="shared" si="36"/>
        <v>1.2205741626794258</v>
      </c>
      <c r="AP59">
        <f t="shared" si="37"/>
        <v>1.3248803827751197</v>
      </c>
      <c r="AQ59">
        <f t="shared" si="38"/>
        <v>1.9064775776159448</v>
      </c>
      <c r="AR59">
        <f t="shared" si="39"/>
        <v>1.1809122269068608</v>
      </c>
      <c r="AS59">
        <f t="shared" si="49"/>
        <v>1.9064775776159448</v>
      </c>
      <c r="AT59">
        <f t="shared" si="49"/>
        <v>1.5753883643009443</v>
      </c>
      <c r="AU59">
        <f t="shared" si="50"/>
        <v>0.30842939831703875</v>
      </c>
      <c r="AV59">
        <f t="shared" si="50"/>
        <v>0.54193525906826023</v>
      </c>
      <c r="AW59">
        <f t="shared" si="50"/>
        <v>0.10085265664076415</v>
      </c>
      <c r="AX59">
        <f t="shared" si="16"/>
        <v>0.64278791570902438</v>
      </c>
      <c r="AY59">
        <f t="shared" si="17"/>
        <v>1.070827142149579</v>
      </c>
      <c r="AZ59">
        <f t="shared" si="18"/>
        <v>0.9212712170458649</v>
      </c>
      <c r="BA59">
        <f t="shared" si="19"/>
        <v>1.6144109055501461</v>
      </c>
      <c r="BB59">
        <f t="shared" si="20"/>
        <v>1.0237819025522041</v>
      </c>
      <c r="BC59">
        <f t="shared" si="21"/>
        <v>1.1063013698630138</v>
      </c>
      <c r="BD59">
        <f t="shared" si="22"/>
        <v>1.280758556891767</v>
      </c>
      <c r="BE59">
        <f t="shared" si="23"/>
        <v>1.2077616620932967</v>
      </c>
      <c r="BF59">
        <f t="shared" si="24"/>
        <v>1.0398069963811822</v>
      </c>
      <c r="BG59">
        <f t="shared" si="25"/>
        <v>1.1846575342465753</v>
      </c>
      <c r="BH59">
        <f t="shared" si="26"/>
        <v>1.1799259944495837</v>
      </c>
      <c r="BI59">
        <f t="shared" si="27"/>
        <v>1.9498235985887886</v>
      </c>
      <c r="BJ59">
        <f t="shared" si="28"/>
        <v>1.0645355850422196</v>
      </c>
      <c r="BK59">
        <f t="shared" si="41"/>
        <v>0</v>
      </c>
      <c r="BL59">
        <f t="shared" si="41"/>
        <v>0</v>
      </c>
      <c r="BM59">
        <f t="shared" si="42"/>
        <v>0</v>
      </c>
      <c r="BN59">
        <f t="shared" si="43"/>
        <v>0</v>
      </c>
      <c r="BO59">
        <f t="shared" si="29"/>
        <v>1</v>
      </c>
      <c r="BP59">
        <f t="shared" si="30"/>
        <v>0</v>
      </c>
      <c r="BQ59">
        <f t="shared" si="31"/>
        <v>0</v>
      </c>
      <c r="BR59">
        <f t="shared" si="44"/>
        <v>1</v>
      </c>
    </row>
    <row r="60" spans="1:70">
      <c r="A60" s="3" t="s">
        <v>56</v>
      </c>
      <c r="B60" s="3">
        <v>665</v>
      </c>
      <c r="C60" s="3">
        <v>1293</v>
      </c>
      <c r="D60" s="3">
        <v>1614</v>
      </c>
      <c r="E60" s="6">
        <v>1662</v>
      </c>
      <c r="F60" s="3">
        <v>2020</v>
      </c>
      <c r="G60" s="3">
        <v>2358</v>
      </c>
      <c r="H60" s="3">
        <v>2447</v>
      </c>
      <c r="I60" s="3">
        <v>2683</v>
      </c>
      <c r="J60" s="3">
        <v>6133</v>
      </c>
      <c r="K60" s="3">
        <v>6576</v>
      </c>
      <c r="L60" s="3">
        <v>6455</v>
      </c>
      <c r="M60" s="3">
        <v>8153</v>
      </c>
      <c r="N60">
        <v>8945</v>
      </c>
      <c r="O60" s="3">
        <v>10361</v>
      </c>
      <c r="P60" s="3">
        <v>11047</v>
      </c>
      <c r="Q60" s="3"/>
      <c r="R60">
        <f t="shared" si="32"/>
        <v>1.3702757916241062</v>
      </c>
      <c r="S60">
        <f t="shared" si="45"/>
        <v>3.1322778345250257</v>
      </c>
      <c r="T60">
        <f t="shared" si="45"/>
        <v>2.2621259029927763</v>
      </c>
      <c r="U60">
        <f t="shared" si="46"/>
        <v>2.2205022359821123</v>
      </c>
      <c r="V60">
        <f t="shared" si="46"/>
        <v>2.4887057387057387</v>
      </c>
      <c r="W60">
        <f t="shared" si="47"/>
        <v>2.7304639804639805</v>
      </c>
      <c r="X60">
        <f t="shared" si="47"/>
        <v>2.8139598044541012</v>
      </c>
      <c r="Y60">
        <f t="shared" si="33"/>
        <v>3.0002715915263445</v>
      </c>
      <c r="Z60">
        <f t="shared" si="3"/>
        <v>1.9443609022556392</v>
      </c>
      <c r="AA60">
        <f t="shared" si="4"/>
        <v>2.4270676691729323</v>
      </c>
      <c r="AB60">
        <f t="shared" si="5"/>
        <v>1.2482598607888631</v>
      </c>
      <c r="AC60">
        <f t="shared" si="6"/>
        <v>1.2853828306264501</v>
      </c>
      <c r="AD60">
        <f t="shared" si="48"/>
        <v>1.029739776951673</v>
      </c>
      <c r="AE60">
        <f t="shared" si="48"/>
        <v>1.2154031287605296</v>
      </c>
      <c r="AF60">
        <f t="shared" si="8"/>
        <v>1.2515489467162331</v>
      </c>
      <c r="AG60">
        <f t="shared" si="9"/>
        <v>1.1673267326732673</v>
      </c>
      <c r="AH60">
        <f t="shared" si="10"/>
        <v>1.4187725631768953</v>
      </c>
      <c r="AI60">
        <f t="shared" si="11"/>
        <v>4.5025536261491315</v>
      </c>
      <c r="AJ60">
        <f t="shared" si="12"/>
        <v>4.4826281389748885</v>
      </c>
      <c r="AK60">
        <f t="shared" si="13"/>
        <v>5.2191697191697193</v>
      </c>
      <c r="AL60">
        <f t="shared" si="14"/>
        <v>5.8142313959804452</v>
      </c>
      <c r="AM60">
        <f t="shared" si="34"/>
        <v>3.1322778345250257</v>
      </c>
      <c r="AN60">
        <f t="shared" si="35"/>
        <v>1.3702757916241062</v>
      </c>
      <c r="AO60">
        <f t="shared" si="36"/>
        <v>2.2205022359821123</v>
      </c>
      <c r="AP60">
        <f t="shared" si="37"/>
        <v>2.2621259029927763</v>
      </c>
      <c r="AQ60">
        <f t="shared" si="38"/>
        <v>2.7304639804639805</v>
      </c>
      <c r="AR60">
        <f t="shared" si="39"/>
        <v>2.4887057387057387</v>
      </c>
      <c r="AS60">
        <f t="shared" si="49"/>
        <v>2.7304639804639805</v>
      </c>
      <c r="AT60">
        <f t="shared" si="49"/>
        <v>2.8139598044541012</v>
      </c>
      <c r="AU60">
        <f t="shared" si="50"/>
        <v>-1.9925487174242917E-2</v>
      </c>
      <c r="AV60">
        <f t="shared" si="50"/>
        <v>0.73654158019483074</v>
      </c>
      <c r="AW60">
        <f t="shared" si="50"/>
        <v>0.59506167681072597</v>
      </c>
      <c r="AX60">
        <f t="shared" si="16"/>
        <v>1.3316032570055567</v>
      </c>
      <c r="AY60">
        <f t="shared" si="17"/>
        <v>2.2858740216175923</v>
      </c>
      <c r="AZ60">
        <f t="shared" si="18"/>
        <v>0.98159975669099753</v>
      </c>
      <c r="BA60">
        <f t="shared" si="19"/>
        <v>1.0971421562614989</v>
      </c>
      <c r="BB60">
        <f t="shared" si="20"/>
        <v>1.0662098253064376</v>
      </c>
      <c r="BC60">
        <f t="shared" si="21"/>
        <v>1.0964446260727421</v>
      </c>
      <c r="BD60">
        <f t="shared" si="22"/>
        <v>1.0722321865318767</v>
      </c>
      <c r="BE60">
        <f t="shared" si="23"/>
        <v>1.2630518977536793</v>
      </c>
      <c r="BF60">
        <f t="shared" si="24"/>
        <v>1.1583007266629401</v>
      </c>
      <c r="BG60">
        <f t="shared" si="25"/>
        <v>2.5063342868818963</v>
      </c>
      <c r="BH60">
        <f t="shared" si="26"/>
        <v>1.0525028534159466</v>
      </c>
      <c r="BI60">
        <f t="shared" si="27"/>
        <v>1.3857474825716498</v>
      </c>
      <c r="BJ60">
        <f t="shared" si="28"/>
        <v>1.2349916154276133</v>
      </c>
      <c r="BK60">
        <f t="shared" si="41"/>
        <v>0</v>
      </c>
      <c r="BL60">
        <f t="shared" si="41"/>
        <v>0</v>
      </c>
      <c r="BM60">
        <f t="shared" si="42"/>
        <v>0</v>
      </c>
      <c r="BN60">
        <f t="shared" si="43"/>
        <v>0</v>
      </c>
      <c r="BO60">
        <f t="shared" si="29"/>
        <v>0</v>
      </c>
      <c r="BP60">
        <f t="shared" si="30"/>
        <v>1</v>
      </c>
      <c r="BQ60">
        <f t="shared" si="31"/>
        <v>1</v>
      </c>
      <c r="BR60">
        <f t="shared" si="44"/>
        <v>2</v>
      </c>
    </row>
    <row r="61" spans="1:70">
      <c r="A61" s="3" t="s">
        <v>57</v>
      </c>
      <c r="B61" s="3">
        <v>873</v>
      </c>
      <c r="C61" s="3">
        <v>1162</v>
      </c>
      <c r="D61" s="3">
        <v>1438</v>
      </c>
      <c r="E61" s="6">
        <v>2562</v>
      </c>
      <c r="F61" s="3">
        <v>2767</v>
      </c>
      <c r="G61" s="3">
        <v>3729</v>
      </c>
      <c r="H61" s="3">
        <v>3188</v>
      </c>
      <c r="I61" s="3">
        <v>3984</v>
      </c>
      <c r="J61" s="3">
        <v>4141</v>
      </c>
      <c r="K61" s="3">
        <v>5955</v>
      </c>
      <c r="L61" s="3">
        <v>6407</v>
      </c>
      <c r="M61" s="3">
        <v>8693</v>
      </c>
      <c r="N61">
        <v>13354</v>
      </c>
      <c r="O61" s="3">
        <v>17655</v>
      </c>
      <c r="P61" s="3">
        <v>18088</v>
      </c>
      <c r="Q61" s="3"/>
      <c r="R61">
        <f t="shared" si="32"/>
        <v>1.9577395577395578</v>
      </c>
      <c r="S61">
        <f t="shared" si="45"/>
        <v>2.0348894348894349</v>
      </c>
      <c r="T61">
        <f t="shared" si="45"/>
        <v>2.2903846153846152</v>
      </c>
      <c r="U61">
        <f t="shared" si="46"/>
        <v>2.4642307692307694</v>
      </c>
      <c r="V61">
        <f t="shared" si="46"/>
        <v>2.1732499999999999</v>
      </c>
      <c r="W61">
        <f t="shared" si="47"/>
        <v>3.3384999999999998</v>
      </c>
      <c r="X61">
        <f t="shared" si="47"/>
        <v>3.3130043160067553</v>
      </c>
      <c r="Y61">
        <f t="shared" si="33"/>
        <v>3.3942578344905234</v>
      </c>
      <c r="Z61">
        <f t="shared" si="3"/>
        <v>1.3310423825887743</v>
      </c>
      <c r="AA61">
        <f t="shared" si="4"/>
        <v>1.6471935853379152</v>
      </c>
      <c r="AB61">
        <f t="shared" si="5"/>
        <v>1.2375215146299483</v>
      </c>
      <c r="AC61">
        <f t="shared" si="6"/>
        <v>2.2048192771084336</v>
      </c>
      <c r="AD61">
        <f t="shared" si="48"/>
        <v>1.7816411682892908</v>
      </c>
      <c r="AE61">
        <f t="shared" si="48"/>
        <v>1.080015612802498</v>
      </c>
      <c r="AF61">
        <f t="shared" si="8"/>
        <v>1.9242002781641168</v>
      </c>
      <c r="AG61">
        <f t="shared" si="9"/>
        <v>1.3476689555475243</v>
      </c>
      <c r="AH61">
        <f t="shared" si="10"/>
        <v>1.455503512880562</v>
      </c>
      <c r="AI61">
        <f t="shared" si="11"/>
        <v>3.9926289926289926</v>
      </c>
      <c r="AJ61">
        <f t="shared" si="12"/>
        <v>4.7546153846153842</v>
      </c>
      <c r="AK61">
        <f t="shared" si="13"/>
        <v>5.5117500000000001</v>
      </c>
      <c r="AL61">
        <f t="shared" si="14"/>
        <v>6.7072621504972787</v>
      </c>
      <c r="AM61">
        <f t="shared" si="34"/>
        <v>2.0348894348894349</v>
      </c>
      <c r="AN61">
        <f t="shared" si="35"/>
        <v>1.9577395577395578</v>
      </c>
      <c r="AO61">
        <f t="shared" si="36"/>
        <v>2.4642307692307694</v>
      </c>
      <c r="AP61">
        <f t="shared" si="37"/>
        <v>2.2903846153846152</v>
      </c>
      <c r="AQ61">
        <f t="shared" si="38"/>
        <v>3.3384999999999998</v>
      </c>
      <c r="AR61">
        <f t="shared" si="39"/>
        <v>2.1732499999999999</v>
      </c>
      <c r="AS61">
        <f t="shared" si="49"/>
        <v>3.3384999999999998</v>
      </c>
      <c r="AT61">
        <f t="shared" si="49"/>
        <v>3.3130043160067553</v>
      </c>
      <c r="AU61">
        <f t="shared" si="50"/>
        <v>0.76198639198639162</v>
      </c>
      <c r="AV61">
        <f t="shared" si="50"/>
        <v>0.75713461538461591</v>
      </c>
      <c r="AW61">
        <f t="shared" si="50"/>
        <v>1.1955121504972785</v>
      </c>
      <c r="AX61">
        <f t="shared" si="16"/>
        <v>1.9526467658818945</v>
      </c>
      <c r="AY61">
        <f t="shared" si="17"/>
        <v>1.0394076305220883</v>
      </c>
      <c r="AZ61">
        <f t="shared" si="18"/>
        <v>1.0759026028547438</v>
      </c>
      <c r="BA61">
        <f t="shared" si="19"/>
        <v>1.5361785344530081</v>
      </c>
      <c r="BB61">
        <f t="shared" si="20"/>
        <v>1.0245256301331067</v>
      </c>
      <c r="BC61">
        <f t="shared" si="21"/>
        <v>1.2496863237139273</v>
      </c>
      <c r="BD61">
        <f t="shared" si="22"/>
        <v>1.4380584399903404</v>
      </c>
      <c r="BE61">
        <f t="shared" si="23"/>
        <v>1.3567972530045262</v>
      </c>
      <c r="BF61">
        <f t="shared" si="24"/>
        <v>1.3220757825370675</v>
      </c>
      <c r="BG61">
        <f t="shared" si="25"/>
        <v>1.2989335006273526</v>
      </c>
      <c r="BH61">
        <f t="shared" si="26"/>
        <v>1.5472108186428399</v>
      </c>
      <c r="BI61">
        <f t="shared" si="27"/>
        <v>2.0842828156703606</v>
      </c>
      <c r="BJ61">
        <f t="shared" si="28"/>
        <v>1.3545005241875094</v>
      </c>
      <c r="BK61">
        <f t="shared" si="41"/>
        <v>0</v>
      </c>
      <c r="BL61">
        <f t="shared" si="41"/>
        <v>0</v>
      </c>
      <c r="BM61">
        <f t="shared" si="42"/>
        <v>0</v>
      </c>
      <c r="BN61">
        <f t="shared" si="43"/>
        <v>0</v>
      </c>
      <c r="BO61">
        <f t="shared" si="29"/>
        <v>1</v>
      </c>
      <c r="BP61">
        <f t="shared" si="30"/>
        <v>0</v>
      </c>
      <c r="BQ61">
        <f t="shared" si="31"/>
        <v>1</v>
      </c>
      <c r="BR61">
        <f t="shared" si="44"/>
        <v>2</v>
      </c>
    </row>
    <row r="62" spans="1:70">
      <c r="A62" s="3" t="s">
        <v>58</v>
      </c>
      <c r="B62" s="3">
        <v>306</v>
      </c>
      <c r="C62" s="3">
        <v>378</v>
      </c>
      <c r="D62" s="3">
        <v>547</v>
      </c>
      <c r="E62" s="4">
        <v>570</v>
      </c>
      <c r="F62" s="3">
        <v>862</v>
      </c>
      <c r="G62" s="3">
        <v>679</v>
      </c>
      <c r="H62" s="3">
        <v>1264</v>
      </c>
      <c r="I62" s="3">
        <v>1701</v>
      </c>
      <c r="J62" s="3">
        <v>2136</v>
      </c>
      <c r="K62" s="3">
        <v>2104</v>
      </c>
      <c r="L62" s="3">
        <v>2823</v>
      </c>
      <c r="M62" s="3">
        <v>3406</v>
      </c>
      <c r="N62">
        <v>354</v>
      </c>
      <c r="O62" s="3">
        <v>3444</v>
      </c>
      <c r="P62" s="3">
        <v>4490</v>
      </c>
      <c r="Q62" s="3"/>
      <c r="R62">
        <f t="shared" si="32"/>
        <v>2.486842105263158</v>
      </c>
      <c r="S62">
        <f t="shared" si="45"/>
        <v>3.1228070175438596</v>
      </c>
      <c r="T62">
        <f t="shared" si="45"/>
        <v>2.2745945945945945</v>
      </c>
      <c r="U62">
        <f t="shared" si="46"/>
        <v>3.0518918918918918</v>
      </c>
      <c r="V62">
        <f t="shared" si="46"/>
        <v>3.0492390331244406</v>
      </c>
      <c r="W62">
        <f t="shared" si="47"/>
        <v>0.31692032229185318</v>
      </c>
      <c r="X62">
        <f t="shared" si="47"/>
        <v>2.4050279329608939</v>
      </c>
      <c r="Y62">
        <f t="shared" si="33"/>
        <v>3.1354748603351954</v>
      </c>
      <c r="Z62">
        <f t="shared" si="3"/>
        <v>1.2352941176470589</v>
      </c>
      <c r="AA62">
        <f t="shared" si="4"/>
        <v>1.7875816993464053</v>
      </c>
      <c r="AB62">
        <f t="shared" si="5"/>
        <v>1.447089947089947</v>
      </c>
      <c r="AC62">
        <f t="shared" si="6"/>
        <v>1.5079365079365079</v>
      </c>
      <c r="AD62">
        <f t="shared" si="48"/>
        <v>1.0420475319926874</v>
      </c>
      <c r="AE62">
        <f t="shared" si="48"/>
        <v>1.512280701754386</v>
      </c>
      <c r="AF62">
        <f t="shared" si="8"/>
        <v>1.5758683729433272</v>
      </c>
      <c r="AG62">
        <f t="shared" si="9"/>
        <v>0.78770301624129935</v>
      </c>
      <c r="AH62">
        <f t="shared" si="10"/>
        <v>1.1912280701754385</v>
      </c>
      <c r="AI62">
        <f t="shared" si="11"/>
        <v>5.6096491228070171</v>
      </c>
      <c r="AJ62">
        <f t="shared" si="12"/>
        <v>5.3264864864864867</v>
      </c>
      <c r="AK62">
        <f t="shared" si="13"/>
        <v>3.3661593554162939</v>
      </c>
      <c r="AL62">
        <f t="shared" si="14"/>
        <v>5.5405027932960893</v>
      </c>
      <c r="AM62">
        <f t="shared" si="34"/>
        <v>3.1228070175438596</v>
      </c>
      <c r="AN62">
        <f t="shared" si="35"/>
        <v>2.486842105263158</v>
      </c>
      <c r="AO62">
        <f t="shared" si="36"/>
        <v>3.0518918918918918</v>
      </c>
      <c r="AP62">
        <f t="shared" si="37"/>
        <v>2.2745945945945945</v>
      </c>
      <c r="AQ62">
        <f t="shared" si="38"/>
        <v>0.31692032229185318</v>
      </c>
      <c r="AR62">
        <f t="shared" si="39"/>
        <v>3.0492390331244406</v>
      </c>
      <c r="AS62">
        <f t="shared" si="49"/>
        <v>0.31692032229185318</v>
      </c>
      <c r="AT62">
        <f t="shared" si="49"/>
        <v>2.4050279329608939</v>
      </c>
      <c r="AU62">
        <f t="shared" si="50"/>
        <v>-0.2831626363205304</v>
      </c>
      <c r="AV62">
        <f t="shared" si="50"/>
        <v>-1.9603271310701929</v>
      </c>
      <c r="AW62">
        <f t="shared" si="50"/>
        <v>2.1743434378797954</v>
      </c>
      <c r="AX62">
        <f t="shared" si="16"/>
        <v>0.2140163068096026</v>
      </c>
      <c r="AY62">
        <f t="shared" si="17"/>
        <v>1.255731922398589</v>
      </c>
      <c r="AZ62">
        <f t="shared" si="18"/>
        <v>1.3417300380228137</v>
      </c>
      <c r="BA62">
        <f t="shared" si="19"/>
        <v>0.10393423370522607</v>
      </c>
      <c r="BB62">
        <f t="shared" si="20"/>
        <v>1.3037166085946574</v>
      </c>
      <c r="BC62">
        <f t="shared" si="21"/>
        <v>1.3457278481012658</v>
      </c>
      <c r="BD62">
        <f t="shared" si="22"/>
        <v>0.98501872659176026</v>
      </c>
      <c r="BE62">
        <f t="shared" si="23"/>
        <v>1.2065178887708112</v>
      </c>
      <c r="BF62">
        <f t="shared" si="24"/>
        <v>9.7288135593220346</v>
      </c>
      <c r="BG62">
        <f t="shared" si="25"/>
        <v>1.6898734177215189</v>
      </c>
      <c r="BH62">
        <f t="shared" si="26"/>
        <v>1.321629213483146</v>
      </c>
      <c r="BI62">
        <f t="shared" si="27"/>
        <v>0.12539851222104145</v>
      </c>
      <c r="BJ62">
        <f t="shared" si="28"/>
        <v>12.68361581920904</v>
      </c>
      <c r="BK62">
        <f t="shared" si="41"/>
        <v>0</v>
      </c>
      <c r="BL62">
        <f t="shared" si="41"/>
        <v>0</v>
      </c>
      <c r="BM62">
        <f t="shared" si="42"/>
        <v>0</v>
      </c>
      <c r="BN62">
        <f t="shared" si="43"/>
        <v>0</v>
      </c>
      <c r="BO62">
        <f t="shared" si="29"/>
        <v>0</v>
      </c>
      <c r="BP62">
        <f t="shared" si="30"/>
        <v>1</v>
      </c>
      <c r="BQ62">
        <f t="shared" si="31"/>
        <v>0</v>
      </c>
      <c r="BR62">
        <f t="shared" si="44"/>
        <v>1</v>
      </c>
    </row>
    <row r="63" spans="1:70">
      <c r="A63" s="3" t="s">
        <v>59</v>
      </c>
      <c r="B63" s="3">
        <v>41</v>
      </c>
      <c r="C63" s="3">
        <v>38</v>
      </c>
      <c r="D63" s="3">
        <v>46</v>
      </c>
      <c r="E63" s="4">
        <v>1167</v>
      </c>
      <c r="F63" s="3">
        <v>186</v>
      </c>
      <c r="G63" s="3">
        <v>105</v>
      </c>
      <c r="H63" s="3">
        <v>60</v>
      </c>
      <c r="I63" s="3">
        <v>85</v>
      </c>
      <c r="J63" s="3">
        <v>35</v>
      </c>
      <c r="K63" s="3">
        <v>64</v>
      </c>
      <c r="L63" s="3">
        <v>93</v>
      </c>
      <c r="M63" s="3">
        <v>108</v>
      </c>
      <c r="N63">
        <v>69</v>
      </c>
      <c r="O63" s="3">
        <v>199</v>
      </c>
      <c r="P63" s="3">
        <v>191</v>
      </c>
      <c r="Q63" s="3"/>
      <c r="R63">
        <f t="shared" si="32"/>
        <v>1.0759493670886076</v>
      </c>
      <c r="S63">
        <f t="shared" si="45"/>
        <v>0.44303797468354428</v>
      </c>
      <c r="T63">
        <f t="shared" si="45"/>
        <v>0.76190476190476186</v>
      </c>
      <c r="U63">
        <f t="shared" si="46"/>
        <v>1.1071428571428572</v>
      </c>
      <c r="V63">
        <f t="shared" si="46"/>
        <v>8.9035449299258038E-2</v>
      </c>
      <c r="W63">
        <f t="shared" si="47"/>
        <v>5.688375927452597E-2</v>
      </c>
      <c r="X63">
        <f t="shared" si="47"/>
        <v>0.14708056171470807</v>
      </c>
      <c r="Y63">
        <f t="shared" si="33"/>
        <v>0.14116777531411678</v>
      </c>
      <c r="Z63">
        <f t="shared" si="3"/>
        <v>0.92682926829268297</v>
      </c>
      <c r="AA63">
        <f t="shared" si="4"/>
        <v>1.1219512195121952</v>
      </c>
      <c r="AB63">
        <f t="shared" si="5"/>
        <v>1.2105263157894737</v>
      </c>
      <c r="AC63">
        <f t="shared" si="6"/>
        <v>30.710526315789473</v>
      </c>
      <c r="AD63">
        <f t="shared" si="48"/>
        <v>25.369565217391305</v>
      </c>
      <c r="AE63">
        <f t="shared" si="48"/>
        <v>0.15938303341902313</v>
      </c>
      <c r="AF63">
        <f t="shared" si="8"/>
        <v>4.0434782608695654</v>
      </c>
      <c r="AG63">
        <f t="shared" si="9"/>
        <v>0.56451612903225812</v>
      </c>
      <c r="AH63">
        <f t="shared" si="10"/>
        <v>8.9974293059125965E-2</v>
      </c>
      <c r="AI63">
        <f t="shared" si="11"/>
        <v>1.518987341772152</v>
      </c>
      <c r="AJ63">
        <f t="shared" si="12"/>
        <v>1.8690476190476191</v>
      </c>
      <c r="AK63">
        <f t="shared" si="13"/>
        <v>0.14591920857378401</v>
      </c>
      <c r="AL63">
        <f t="shared" si="14"/>
        <v>0.28824833702882485</v>
      </c>
      <c r="AM63">
        <f t="shared" si="34"/>
        <v>0.44303797468354428</v>
      </c>
      <c r="AN63">
        <f t="shared" si="35"/>
        <v>1.0759493670886076</v>
      </c>
      <c r="AO63">
        <f t="shared" si="36"/>
        <v>1.1071428571428572</v>
      </c>
      <c r="AP63">
        <f t="shared" si="37"/>
        <v>0.76190476190476186</v>
      </c>
      <c r="AQ63">
        <f t="shared" si="38"/>
        <v>5.688375927452597E-2</v>
      </c>
      <c r="AR63">
        <f t="shared" si="39"/>
        <v>8.9035449299258038E-2</v>
      </c>
      <c r="AS63">
        <f t="shared" si="49"/>
        <v>5.688375927452597E-2</v>
      </c>
      <c r="AT63">
        <f t="shared" si="49"/>
        <v>0.14708056171470807</v>
      </c>
      <c r="AU63">
        <f t="shared" si="50"/>
        <v>0.35006027727546707</v>
      </c>
      <c r="AV63">
        <f t="shared" si="50"/>
        <v>-1.7231284104738351</v>
      </c>
      <c r="AW63">
        <f t="shared" si="50"/>
        <v>0.14232912845504084</v>
      </c>
      <c r="AX63">
        <f t="shared" si="16"/>
        <v>-1.5807992820187942</v>
      </c>
      <c r="AY63">
        <f t="shared" si="17"/>
        <v>0.41176470588235292</v>
      </c>
      <c r="AZ63">
        <f t="shared" si="18"/>
        <v>1.453125</v>
      </c>
      <c r="BA63">
        <f t="shared" si="19"/>
        <v>0.63888888888888884</v>
      </c>
      <c r="BB63">
        <f t="shared" si="20"/>
        <v>0.95979899497487442</v>
      </c>
      <c r="BC63">
        <f t="shared" si="21"/>
        <v>1.4166666666666667</v>
      </c>
      <c r="BD63">
        <f t="shared" si="22"/>
        <v>1.8285714285714285</v>
      </c>
      <c r="BE63">
        <f t="shared" si="23"/>
        <v>1.1612903225806452</v>
      </c>
      <c r="BF63">
        <f t="shared" si="24"/>
        <v>2.8840579710144927</v>
      </c>
      <c r="BG63">
        <f t="shared" si="25"/>
        <v>0.58333333333333337</v>
      </c>
      <c r="BH63">
        <f t="shared" si="26"/>
        <v>2.657142857142857</v>
      </c>
      <c r="BI63">
        <f t="shared" si="27"/>
        <v>0.74193548387096775</v>
      </c>
      <c r="BJ63">
        <f t="shared" si="28"/>
        <v>2.7681159420289854</v>
      </c>
      <c r="BK63">
        <f t="shared" si="41"/>
        <v>1</v>
      </c>
      <c r="BL63">
        <f t="shared" si="41"/>
        <v>1</v>
      </c>
      <c r="BM63">
        <f t="shared" si="42"/>
        <v>0</v>
      </c>
      <c r="BN63">
        <f t="shared" si="43"/>
        <v>2</v>
      </c>
      <c r="BO63">
        <f t="shared" si="29"/>
        <v>1</v>
      </c>
      <c r="BP63">
        <f t="shared" si="30"/>
        <v>0</v>
      </c>
      <c r="BQ63">
        <f t="shared" si="31"/>
        <v>0</v>
      </c>
      <c r="BR63">
        <f t="shared" si="44"/>
        <v>1</v>
      </c>
    </row>
    <row r="64" spans="1:70">
      <c r="A64" s="3" t="s">
        <v>60</v>
      </c>
      <c r="B64" s="3">
        <v>386</v>
      </c>
      <c r="C64" s="3">
        <v>328</v>
      </c>
      <c r="D64" s="3">
        <v>395</v>
      </c>
      <c r="E64" s="4">
        <v>476</v>
      </c>
      <c r="F64" s="3">
        <v>532</v>
      </c>
      <c r="G64" s="3">
        <v>690</v>
      </c>
      <c r="H64" s="3">
        <v>325</v>
      </c>
      <c r="I64" s="3">
        <v>453</v>
      </c>
      <c r="J64" s="3">
        <v>324</v>
      </c>
      <c r="K64" s="3">
        <v>456</v>
      </c>
      <c r="L64" s="3">
        <v>587</v>
      </c>
      <c r="M64" s="3">
        <v>877</v>
      </c>
      <c r="N64">
        <v>1211</v>
      </c>
      <c r="O64" s="3">
        <v>1237</v>
      </c>
      <c r="P64" s="3">
        <v>1413</v>
      </c>
      <c r="Q64" s="3"/>
      <c r="R64">
        <f t="shared" si="32"/>
        <v>0.63445378151260501</v>
      </c>
      <c r="S64">
        <f t="shared" si="45"/>
        <v>0.45378151260504201</v>
      </c>
      <c r="T64">
        <f t="shared" si="45"/>
        <v>0.63070539419087135</v>
      </c>
      <c r="U64">
        <f t="shared" si="46"/>
        <v>0.81189488243430152</v>
      </c>
      <c r="V64">
        <f t="shared" si="46"/>
        <v>1.0068886337543055</v>
      </c>
      <c r="W64">
        <f t="shared" si="47"/>
        <v>1.3903559127439724</v>
      </c>
      <c r="X64">
        <f t="shared" si="47"/>
        <v>1.2271825396825398</v>
      </c>
      <c r="Y64">
        <f t="shared" si="33"/>
        <v>1.4017857142857142</v>
      </c>
      <c r="Z64">
        <f t="shared" si="3"/>
        <v>0.84974093264248707</v>
      </c>
      <c r="AA64">
        <f t="shared" si="4"/>
        <v>1.0233160621761659</v>
      </c>
      <c r="AB64">
        <f t="shared" si="5"/>
        <v>1.2042682926829269</v>
      </c>
      <c r="AC64">
        <f t="shared" si="6"/>
        <v>1.4512195121951219</v>
      </c>
      <c r="AD64">
        <f t="shared" si="48"/>
        <v>1.2050632911392405</v>
      </c>
      <c r="AE64">
        <f t="shared" si="48"/>
        <v>1.1176470588235294</v>
      </c>
      <c r="AF64">
        <f t="shared" si="8"/>
        <v>1.3468354430379748</v>
      </c>
      <c r="AG64">
        <f t="shared" si="9"/>
        <v>1.2969924812030076</v>
      </c>
      <c r="AH64">
        <f t="shared" si="10"/>
        <v>1.4495798319327731</v>
      </c>
      <c r="AI64">
        <f t="shared" si="11"/>
        <v>1.088235294117647</v>
      </c>
      <c r="AJ64">
        <f t="shared" si="12"/>
        <v>1.4426002766251729</v>
      </c>
      <c r="AK64">
        <f t="shared" si="13"/>
        <v>2.3972445464982779</v>
      </c>
      <c r="AL64">
        <f t="shared" si="14"/>
        <v>2.628968253968254</v>
      </c>
      <c r="AM64">
        <f t="shared" si="34"/>
        <v>0.45378151260504201</v>
      </c>
      <c r="AN64">
        <f t="shared" si="35"/>
        <v>0.63445378151260501</v>
      </c>
      <c r="AO64">
        <f t="shared" si="36"/>
        <v>0.81189488243430152</v>
      </c>
      <c r="AP64">
        <f t="shared" si="37"/>
        <v>0.63070539419087135</v>
      </c>
      <c r="AQ64">
        <f t="shared" si="38"/>
        <v>1.3903559127439724</v>
      </c>
      <c r="AR64">
        <f t="shared" si="39"/>
        <v>1.0068886337543055</v>
      </c>
      <c r="AS64">
        <f t="shared" si="49"/>
        <v>1.3903559127439724</v>
      </c>
      <c r="AT64">
        <f t="shared" si="49"/>
        <v>1.2271825396825398</v>
      </c>
      <c r="AU64">
        <f t="shared" si="50"/>
        <v>0.35436498250752591</v>
      </c>
      <c r="AV64">
        <f t="shared" si="50"/>
        <v>0.95464426987310502</v>
      </c>
      <c r="AW64">
        <f t="shared" si="50"/>
        <v>0.23172370746997606</v>
      </c>
      <c r="AX64">
        <f t="shared" si="16"/>
        <v>1.1863679773430811</v>
      </c>
      <c r="AY64">
        <f t="shared" si="17"/>
        <v>0.71523178807947019</v>
      </c>
      <c r="AZ64">
        <f t="shared" si="18"/>
        <v>1.2872807017543859</v>
      </c>
      <c r="BA64">
        <f t="shared" si="19"/>
        <v>1.3808437856328393</v>
      </c>
      <c r="BB64">
        <f t="shared" si="20"/>
        <v>1.1422797089733225</v>
      </c>
      <c r="BC64">
        <f t="shared" si="21"/>
        <v>1.393846153846154</v>
      </c>
      <c r="BD64">
        <f t="shared" si="22"/>
        <v>1.4074074074074074</v>
      </c>
      <c r="BE64">
        <f t="shared" si="23"/>
        <v>1.494037478705281</v>
      </c>
      <c r="BF64">
        <f t="shared" si="24"/>
        <v>1.0214698596201486</v>
      </c>
      <c r="BG64">
        <f t="shared" si="25"/>
        <v>0.99692307692307691</v>
      </c>
      <c r="BH64">
        <f t="shared" si="26"/>
        <v>1.8117283950617284</v>
      </c>
      <c r="BI64">
        <f t="shared" si="27"/>
        <v>2.0630323679727427</v>
      </c>
      <c r="BJ64">
        <f t="shared" si="28"/>
        <v>1.1668042939719241</v>
      </c>
      <c r="BK64">
        <f t="shared" si="41"/>
        <v>0</v>
      </c>
      <c r="BL64">
        <f t="shared" si="41"/>
        <v>0</v>
      </c>
      <c r="BM64">
        <f t="shared" si="42"/>
        <v>0</v>
      </c>
      <c r="BN64">
        <f t="shared" si="43"/>
        <v>0</v>
      </c>
      <c r="BO64">
        <f t="shared" si="29"/>
        <v>1</v>
      </c>
      <c r="BP64">
        <f t="shared" si="30"/>
        <v>1</v>
      </c>
      <c r="BQ64">
        <f t="shared" si="31"/>
        <v>1</v>
      </c>
      <c r="BR64">
        <f t="shared" si="44"/>
        <v>3</v>
      </c>
    </row>
    <row r="65" spans="1:70">
      <c r="A65" s="3" t="s">
        <v>61</v>
      </c>
      <c r="B65" s="3">
        <v>374</v>
      </c>
      <c r="C65" s="3">
        <v>354</v>
      </c>
      <c r="D65" s="3">
        <v>355</v>
      </c>
      <c r="E65" s="4">
        <v>387</v>
      </c>
      <c r="F65" s="3">
        <v>499</v>
      </c>
      <c r="G65" s="3">
        <v>688</v>
      </c>
      <c r="H65" s="3">
        <v>966</v>
      </c>
      <c r="I65" s="3">
        <v>1537</v>
      </c>
      <c r="J65" s="3">
        <v>892</v>
      </c>
      <c r="K65" s="3">
        <v>1157</v>
      </c>
      <c r="L65" s="3">
        <v>686</v>
      </c>
      <c r="M65" s="3">
        <v>1346</v>
      </c>
      <c r="N65">
        <v>1103</v>
      </c>
      <c r="O65" s="3">
        <v>1725</v>
      </c>
      <c r="P65" s="3">
        <v>1414</v>
      </c>
      <c r="Q65" s="3"/>
      <c r="R65">
        <f t="shared" si="32"/>
        <v>2.1112637362637363</v>
      </c>
      <c r="S65">
        <f t="shared" si="45"/>
        <v>1.2252747252747254</v>
      </c>
      <c r="T65">
        <f t="shared" si="45"/>
        <v>1.6318758815232721</v>
      </c>
      <c r="U65">
        <f t="shared" si="46"/>
        <v>0.96755994358251063</v>
      </c>
      <c r="V65">
        <f t="shared" si="46"/>
        <v>1.8140161725067385</v>
      </c>
      <c r="W65">
        <f t="shared" si="47"/>
        <v>1.486522911051213</v>
      </c>
      <c r="X65">
        <f t="shared" si="47"/>
        <v>1.9469525959367946</v>
      </c>
      <c r="Y65">
        <f t="shared" si="33"/>
        <v>1.5959367945823928</v>
      </c>
      <c r="Z65">
        <f t="shared" si="3"/>
        <v>0.946524064171123</v>
      </c>
      <c r="AA65">
        <f t="shared" si="4"/>
        <v>0.94919786096256686</v>
      </c>
      <c r="AB65">
        <f t="shared" si="5"/>
        <v>1.0028248587570621</v>
      </c>
      <c r="AC65">
        <f t="shared" si="6"/>
        <v>1.0932203389830508</v>
      </c>
      <c r="AD65">
        <f t="shared" si="48"/>
        <v>1.0901408450704226</v>
      </c>
      <c r="AE65">
        <f t="shared" si="48"/>
        <v>1.2894056847545219</v>
      </c>
      <c r="AF65">
        <f t="shared" si="8"/>
        <v>1.4056338028169013</v>
      </c>
      <c r="AG65">
        <f t="shared" si="9"/>
        <v>1.3787575150300602</v>
      </c>
      <c r="AH65">
        <f t="shared" si="10"/>
        <v>1.7777777777777777</v>
      </c>
      <c r="AI65">
        <f t="shared" si="11"/>
        <v>3.3365384615384617</v>
      </c>
      <c r="AJ65">
        <f t="shared" si="12"/>
        <v>2.599435825105783</v>
      </c>
      <c r="AK65">
        <f t="shared" si="13"/>
        <v>3.3005390835579513</v>
      </c>
      <c r="AL65">
        <f t="shared" si="14"/>
        <v>3.5428893905191874</v>
      </c>
      <c r="AM65">
        <f t="shared" si="34"/>
        <v>1.2252747252747254</v>
      </c>
      <c r="AN65">
        <f t="shared" si="35"/>
        <v>2.1112637362637363</v>
      </c>
      <c r="AO65">
        <f t="shared" si="36"/>
        <v>0.96755994358251063</v>
      </c>
      <c r="AP65">
        <f t="shared" si="37"/>
        <v>1.6318758815232721</v>
      </c>
      <c r="AQ65">
        <f t="shared" si="38"/>
        <v>1.486522911051213</v>
      </c>
      <c r="AR65">
        <f t="shared" si="39"/>
        <v>1.8140161725067385</v>
      </c>
      <c r="AS65">
        <f t="shared" si="49"/>
        <v>1.486522911051213</v>
      </c>
      <c r="AT65">
        <f t="shared" si="49"/>
        <v>1.9469525959367946</v>
      </c>
      <c r="AU65">
        <f t="shared" si="50"/>
        <v>-0.7371026364326787</v>
      </c>
      <c r="AV65">
        <f t="shared" si="50"/>
        <v>0.70110325845216837</v>
      </c>
      <c r="AW65">
        <f t="shared" si="50"/>
        <v>0.24235030696123605</v>
      </c>
      <c r="AX65">
        <f t="shared" si="16"/>
        <v>0.94345356541340442</v>
      </c>
      <c r="AY65">
        <f t="shared" si="17"/>
        <v>0.5803513337670787</v>
      </c>
      <c r="AZ65">
        <f t="shared" si="18"/>
        <v>0.59291270527225581</v>
      </c>
      <c r="BA65">
        <f t="shared" si="19"/>
        <v>0.81946508172362553</v>
      </c>
      <c r="BB65">
        <f t="shared" si="20"/>
        <v>0.81971014492753624</v>
      </c>
      <c r="BC65">
        <f t="shared" si="21"/>
        <v>1.5910973084886129</v>
      </c>
      <c r="BD65">
        <f t="shared" si="22"/>
        <v>1.297085201793722</v>
      </c>
      <c r="BE65">
        <f t="shared" si="23"/>
        <v>1.9620991253644315</v>
      </c>
      <c r="BF65">
        <f t="shared" si="24"/>
        <v>1.5639165911151405</v>
      </c>
      <c r="BG65">
        <f t="shared" si="25"/>
        <v>0.92339544513457561</v>
      </c>
      <c r="BH65">
        <f t="shared" si="26"/>
        <v>0.76905829596412556</v>
      </c>
      <c r="BI65">
        <f t="shared" si="27"/>
        <v>1.6078717201166182</v>
      </c>
      <c r="BJ65">
        <f t="shared" si="28"/>
        <v>1.2819582955575703</v>
      </c>
      <c r="BK65">
        <f t="shared" si="41"/>
        <v>0</v>
      </c>
      <c r="BL65">
        <f t="shared" si="41"/>
        <v>0</v>
      </c>
      <c r="BM65">
        <f t="shared" si="42"/>
        <v>0</v>
      </c>
      <c r="BN65">
        <f t="shared" si="43"/>
        <v>0</v>
      </c>
      <c r="BO65">
        <f t="shared" si="29"/>
        <v>0</v>
      </c>
      <c r="BP65">
        <f t="shared" si="30"/>
        <v>1</v>
      </c>
      <c r="BQ65">
        <f t="shared" si="31"/>
        <v>1</v>
      </c>
      <c r="BR65">
        <f t="shared" si="44"/>
        <v>2</v>
      </c>
    </row>
    <row r="66" spans="1:70">
      <c r="A66" s="3" t="s">
        <v>62</v>
      </c>
      <c r="B66" s="3">
        <v>775</v>
      </c>
      <c r="C66" s="3">
        <v>797</v>
      </c>
      <c r="D66" s="3">
        <v>866</v>
      </c>
      <c r="E66" s="4">
        <v>897</v>
      </c>
      <c r="F66" s="3">
        <v>1272</v>
      </c>
      <c r="G66" s="3">
        <v>1825</v>
      </c>
      <c r="H66" s="3">
        <v>1376</v>
      </c>
      <c r="I66" s="3">
        <v>1722</v>
      </c>
      <c r="J66" s="3">
        <v>1583</v>
      </c>
      <c r="K66" s="3">
        <v>2023</v>
      </c>
      <c r="L66" s="3">
        <v>1813</v>
      </c>
      <c r="M66" s="3">
        <v>2189</v>
      </c>
      <c r="N66">
        <v>2336</v>
      </c>
      <c r="O66" s="3">
        <v>2891</v>
      </c>
      <c r="P66" s="3">
        <v>5805</v>
      </c>
      <c r="Q66" s="3"/>
      <c r="R66">
        <f t="shared" si="32"/>
        <v>1.0954198473282444</v>
      </c>
      <c r="S66">
        <f t="shared" ref="S66:T101" si="51">J66/(B66+C66)</f>
        <v>1.0069974554707379</v>
      </c>
      <c r="T66">
        <f t="shared" si="51"/>
        <v>1.216476247745039</v>
      </c>
      <c r="U66">
        <f t="shared" ref="U66:V101" si="52">L66/(C66+D66)</f>
        <v>1.0901984365604329</v>
      </c>
      <c r="V66">
        <f t="shared" si="52"/>
        <v>1.241633579126489</v>
      </c>
      <c r="W66">
        <f t="shared" ref="W66:X101" si="53">N66/(D66+E66)</f>
        <v>1.3250141803743618</v>
      </c>
      <c r="X66">
        <f t="shared" si="53"/>
        <v>1.3328722913785154</v>
      </c>
      <c r="Y66">
        <f t="shared" si="33"/>
        <v>2.6763485477178421</v>
      </c>
      <c r="Z66">
        <f t="shared" ref="Z66:Z101" si="54">C66/B66</f>
        <v>1.0283870967741935</v>
      </c>
      <c r="AA66">
        <f t="shared" ref="AA66:AA101" si="55">D66/B66</f>
        <v>1.1174193548387097</v>
      </c>
      <c r="AB66">
        <f t="shared" ref="AB66:AB101" si="56">D66/C66</f>
        <v>1.0865746549560853</v>
      </c>
      <c r="AC66">
        <f t="shared" ref="AC66:AC101" si="57">E66/C66</f>
        <v>1.1254705144291091</v>
      </c>
      <c r="AD66">
        <f t="shared" ref="AD66:AE101" si="58">E66/D66</f>
        <v>1.035796766743649</v>
      </c>
      <c r="AE66">
        <f t="shared" si="58"/>
        <v>1.4180602006688963</v>
      </c>
      <c r="AF66">
        <f t="shared" ref="AF66:AF101" si="59">F66/D66</f>
        <v>1.4688221709006928</v>
      </c>
      <c r="AG66">
        <f t="shared" ref="AG66:AG101" si="60">G66/F66</f>
        <v>1.4347484276729561</v>
      </c>
      <c r="AH66">
        <f t="shared" ref="AH66:AH101" si="61">G66/E66</f>
        <v>2.0345596432552955</v>
      </c>
      <c r="AI66">
        <f t="shared" ref="AI66:AI101" si="62">(I66+J66)/(B66+C66)</f>
        <v>2.1024173027989823</v>
      </c>
      <c r="AJ66">
        <f t="shared" ref="AJ66:AJ101" si="63">(K66+L66)/(C66+D66)</f>
        <v>2.306674684305472</v>
      </c>
      <c r="AK66">
        <f t="shared" ref="AK66:AK101" si="64">(M66+N66)/(D66+E66)</f>
        <v>2.5666477595008508</v>
      </c>
      <c r="AL66">
        <f t="shared" ref="AL66:AL101" si="65">(O66+P66)/(E66+F66)</f>
        <v>4.0092208390963577</v>
      </c>
      <c r="AM66">
        <f t="shared" si="34"/>
        <v>1.0069974554707379</v>
      </c>
      <c r="AN66">
        <f t="shared" si="35"/>
        <v>1.0954198473282444</v>
      </c>
      <c r="AO66">
        <f t="shared" si="36"/>
        <v>1.0901984365604329</v>
      </c>
      <c r="AP66">
        <f t="shared" si="37"/>
        <v>1.216476247745039</v>
      </c>
      <c r="AQ66">
        <f t="shared" si="38"/>
        <v>1.3250141803743618</v>
      </c>
      <c r="AR66">
        <f t="shared" si="39"/>
        <v>1.241633579126489</v>
      </c>
      <c r="AS66">
        <f t="shared" ref="AS66:AT101" si="66">(N66)/(D66+E66)</f>
        <v>1.3250141803743618</v>
      </c>
      <c r="AT66">
        <f t="shared" si="66"/>
        <v>1.3328722913785154</v>
      </c>
      <c r="AU66">
        <f t="shared" si="50"/>
        <v>0.20425738150648964</v>
      </c>
      <c r="AV66">
        <f t="shared" si="50"/>
        <v>0.25997307519537882</v>
      </c>
      <c r="AW66">
        <f t="shared" si="50"/>
        <v>1.442573079595507</v>
      </c>
      <c r="AX66">
        <f t="shared" ref="AX66:AX101" si="67">AL66-AJ66</f>
        <v>1.7025461547908858</v>
      </c>
      <c r="AY66">
        <f t="shared" ref="AY66:AY101" si="68">J66/I66</f>
        <v>0.91927990708478513</v>
      </c>
      <c r="AZ66">
        <f t="shared" ref="AZ66:AZ101" si="69">L66/K66</f>
        <v>0.89619377162629754</v>
      </c>
      <c r="BA66">
        <f t="shared" ref="BA66:BA101" si="70">N66/M66</f>
        <v>1.0671539515760622</v>
      </c>
      <c r="BB66">
        <f t="shared" ref="BB66:BB101" si="71">P66/O66</f>
        <v>2.0079557246627466</v>
      </c>
      <c r="BC66">
        <f t="shared" ref="BC66:BC101" si="72">I66/H66</f>
        <v>1.2514534883720929</v>
      </c>
      <c r="BD66">
        <f t="shared" ref="BD66:BD101" si="73">K66/J66</f>
        <v>1.2779532533164877</v>
      </c>
      <c r="BE66">
        <f t="shared" ref="BE66:BE101" si="74">M66/L66</f>
        <v>1.2073910645339216</v>
      </c>
      <c r="BF66">
        <f t="shared" ref="BF66:BF101" si="75">O66/N66</f>
        <v>1.2375856164383561</v>
      </c>
      <c r="BG66">
        <f t="shared" ref="BG66:BG101" si="76">J66/H66</f>
        <v>1.1504360465116279</v>
      </c>
      <c r="BH66">
        <f t="shared" ref="BH66:BH101" si="77">L66/J66</f>
        <v>1.1452937460518005</v>
      </c>
      <c r="BI66">
        <f t="shared" ref="BI66:BI101" si="78">N66/L66</f>
        <v>1.2884721456150028</v>
      </c>
      <c r="BJ66">
        <f t="shared" ref="BJ66:BJ101" si="79">P66/N66</f>
        <v>2.4850171232876712</v>
      </c>
      <c r="BK66">
        <f t="shared" si="41"/>
        <v>0</v>
      </c>
      <c r="BL66">
        <f t="shared" si="41"/>
        <v>0</v>
      </c>
      <c r="BM66">
        <f t="shared" si="42"/>
        <v>0</v>
      </c>
      <c r="BN66">
        <f t="shared" si="43"/>
        <v>0</v>
      </c>
      <c r="BO66">
        <f t="shared" ref="BO66:BO101" si="80">IF(AD66&gt;=1.1,1,0)</f>
        <v>0</v>
      </c>
      <c r="BP66">
        <f t="shared" ref="BP66:BP101" si="81">IF(AE66&gt;1.1,1,0)</f>
        <v>1</v>
      </c>
      <c r="BQ66">
        <f t="shared" ref="BQ66:BQ101" si="82">IF(AG66&gt;=1.1,1,0)</f>
        <v>1</v>
      </c>
      <c r="BR66">
        <f t="shared" si="44"/>
        <v>2</v>
      </c>
    </row>
    <row r="67" spans="1:70">
      <c r="A67" s="3" t="s">
        <v>63</v>
      </c>
      <c r="B67" s="3">
        <v>1928</v>
      </c>
      <c r="C67" s="3">
        <v>2190</v>
      </c>
      <c r="D67" s="3">
        <v>2024</v>
      </c>
      <c r="E67" s="4">
        <v>2021</v>
      </c>
      <c r="F67" s="3">
        <v>2188</v>
      </c>
      <c r="G67" s="3">
        <v>1925</v>
      </c>
      <c r="H67" s="3">
        <v>1361</v>
      </c>
      <c r="I67" s="3">
        <v>1532</v>
      </c>
      <c r="J67" s="3">
        <v>1645</v>
      </c>
      <c r="K67" s="3">
        <v>1601</v>
      </c>
      <c r="L67" s="3">
        <v>1576</v>
      </c>
      <c r="M67" s="3">
        <v>1727</v>
      </c>
      <c r="N67">
        <v>1572</v>
      </c>
      <c r="O67" s="3">
        <v>2042</v>
      </c>
      <c r="P67" s="3">
        <v>2345</v>
      </c>
      <c r="Q67" s="3"/>
      <c r="R67">
        <f t="shared" ref="R67:R101" si="83">I67/(B67+C67)</f>
        <v>0.3720252549781447</v>
      </c>
      <c r="S67">
        <f t="shared" si="51"/>
        <v>0.39946576007770762</v>
      </c>
      <c r="T67">
        <f t="shared" si="51"/>
        <v>0.37992406264831513</v>
      </c>
      <c r="U67">
        <f t="shared" si="52"/>
        <v>0.37399145704793546</v>
      </c>
      <c r="V67">
        <f t="shared" si="52"/>
        <v>0.42694684796044502</v>
      </c>
      <c r="W67">
        <f t="shared" si="53"/>
        <v>0.38862793572311494</v>
      </c>
      <c r="X67">
        <f t="shared" si="53"/>
        <v>0.48515086718935613</v>
      </c>
      <c r="Y67">
        <f t="shared" ref="Y67:Y101" si="84">P67/(E67+F67)</f>
        <v>0.55713946305535755</v>
      </c>
      <c r="Z67">
        <f t="shared" si="54"/>
        <v>1.1358921161825726</v>
      </c>
      <c r="AA67">
        <f t="shared" si="55"/>
        <v>1.049792531120332</v>
      </c>
      <c r="AB67">
        <f t="shared" si="56"/>
        <v>0.92420091324200915</v>
      </c>
      <c r="AC67">
        <f t="shared" si="57"/>
        <v>0.92283105022831047</v>
      </c>
      <c r="AD67">
        <f t="shared" si="58"/>
        <v>0.99851778656126478</v>
      </c>
      <c r="AE67">
        <f t="shared" si="58"/>
        <v>1.0826323602177139</v>
      </c>
      <c r="AF67">
        <f t="shared" si="59"/>
        <v>1.0810276679841897</v>
      </c>
      <c r="AG67">
        <f t="shared" si="60"/>
        <v>0.87979890310786102</v>
      </c>
      <c r="AH67">
        <f t="shared" si="61"/>
        <v>0.95249876298861946</v>
      </c>
      <c r="AI67">
        <f t="shared" si="62"/>
        <v>0.77149101505585238</v>
      </c>
      <c r="AJ67">
        <f t="shared" si="63"/>
        <v>0.75391551969625059</v>
      </c>
      <c r="AK67">
        <f t="shared" si="64"/>
        <v>0.81557478368355996</v>
      </c>
      <c r="AL67">
        <f t="shared" si="65"/>
        <v>1.0422903302447137</v>
      </c>
      <c r="AM67">
        <f t="shared" ref="AM67:AM101" si="85">(J67)/(B67+C67)</f>
        <v>0.39946576007770762</v>
      </c>
      <c r="AN67">
        <f t="shared" ref="AN67:AN101" si="86">(I67)/(B67+C67)</f>
        <v>0.3720252549781447</v>
      </c>
      <c r="AO67">
        <f t="shared" ref="AO67:AO101" si="87">(L67)/(C67+D67)</f>
        <v>0.37399145704793546</v>
      </c>
      <c r="AP67">
        <f t="shared" ref="AP67:AP101" si="88">(K67)/(C67+D67)</f>
        <v>0.37992406264831513</v>
      </c>
      <c r="AQ67">
        <f t="shared" ref="AQ67:AQ101" si="89">(N67)/(D67+E67)</f>
        <v>0.38862793572311494</v>
      </c>
      <c r="AR67">
        <f t="shared" ref="AR67:AR101" si="90">(M67)/(D67+E67)</f>
        <v>0.42694684796044502</v>
      </c>
      <c r="AS67">
        <f t="shared" si="66"/>
        <v>0.38862793572311494</v>
      </c>
      <c r="AT67">
        <f t="shared" si="66"/>
        <v>0.48515086718935613</v>
      </c>
      <c r="AU67">
        <f t="shared" ref="AU67:AW101" si="91">AJ67-AI67</f>
        <v>-1.7575495359601789E-2</v>
      </c>
      <c r="AV67">
        <f t="shared" si="91"/>
        <v>6.1659263987309365E-2</v>
      </c>
      <c r="AW67">
        <f t="shared" si="91"/>
        <v>0.22671554656115378</v>
      </c>
      <c r="AX67">
        <f t="shared" si="67"/>
        <v>0.28837481054846315</v>
      </c>
      <c r="AY67">
        <f t="shared" si="68"/>
        <v>1.0737597911227155</v>
      </c>
      <c r="AZ67">
        <f t="shared" si="69"/>
        <v>0.98438475952529669</v>
      </c>
      <c r="BA67">
        <f t="shared" si="70"/>
        <v>0.91024898668210774</v>
      </c>
      <c r="BB67">
        <f t="shared" si="71"/>
        <v>1.1483839373163565</v>
      </c>
      <c r="BC67">
        <f t="shared" si="72"/>
        <v>1.1256429096252756</v>
      </c>
      <c r="BD67">
        <f t="shared" si="73"/>
        <v>0.9732522796352584</v>
      </c>
      <c r="BE67">
        <f t="shared" si="74"/>
        <v>1.0958121827411167</v>
      </c>
      <c r="BF67">
        <f t="shared" si="75"/>
        <v>1.2989821882951653</v>
      </c>
      <c r="BG67">
        <f t="shared" si="76"/>
        <v>1.2086700955180014</v>
      </c>
      <c r="BH67">
        <f t="shared" si="77"/>
        <v>0.95805471124620056</v>
      </c>
      <c r="BI67">
        <f t="shared" si="78"/>
        <v>0.9974619289340102</v>
      </c>
      <c r="BJ67">
        <f t="shared" si="79"/>
        <v>1.4917302798982188</v>
      </c>
      <c r="BK67">
        <f t="shared" ref="BK67:BL101" si="92">IF(OR(AD67&lt;=0.5,AD67&gt;=2),1,0)</f>
        <v>0</v>
      </c>
      <c r="BL67">
        <f t="shared" si="92"/>
        <v>0</v>
      </c>
      <c r="BM67">
        <f t="shared" ref="BM67:BM101" si="93">IF(OR(AG67&lt;=0.5,AG67&gt;=2),1,0)</f>
        <v>0</v>
      </c>
      <c r="BN67">
        <f t="shared" ref="BN67:BN101" si="94">SUM(BK67:BM67)</f>
        <v>0</v>
      </c>
      <c r="BO67">
        <f t="shared" si="80"/>
        <v>0</v>
      </c>
      <c r="BP67">
        <f t="shared" si="81"/>
        <v>0</v>
      </c>
      <c r="BQ67">
        <f t="shared" si="82"/>
        <v>0</v>
      </c>
      <c r="BR67">
        <f t="shared" ref="BR67:BR101" si="95">SUM(BO67:BQ67)</f>
        <v>0</v>
      </c>
    </row>
    <row r="68" spans="1:70">
      <c r="A68" s="3" t="s">
        <v>64</v>
      </c>
      <c r="B68" s="3">
        <v>1079</v>
      </c>
      <c r="C68" s="3">
        <v>1420</v>
      </c>
      <c r="D68" s="3">
        <v>1998</v>
      </c>
      <c r="E68" s="4">
        <v>1882</v>
      </c>
      <c r="F68" s="3">
        <v>1986</v>
      </c>
      <c r="G68" s="3">
        <v>1835</v>
      </c>
      <c r="H68" s="3">
        <v>1823</v>
      </c>
      <c r="I68" s="3">
        <v>3066</v>
      </c>
      <c r="J68" s="3">
        <v>2904</v>
      </c>
      <c r="K68" s="3">
        <v>4316</v>
      </c>
      <c r="L68" s="3">
        <v>4051</v>
      </c>
      <c r="M68" s="3">
        <v>6136</v>
      </c>
      <c r="N68">
        <v>4780</v>
      </c>
      <c r="O68" s="3">
        <v>6185</v>
      </c>
      <c r="P68" s="3">
        <v>5586</v>
      </c>
      <c r="Q68" s="3"/>
      <c r="R68">
        <f t="shared" si="83"/>
        <v>1.2268907563025211</v>
      </c>
      <c r="S68">
        <f t="shared" si="51"/>
        <v>1.1620648259303721</v>
      </c>
      <c r="T68">
        <f t="shared" si="51"/>
        <v>1.2627267407840843</v>
      </c>
      <c r="U68">
        <f t="shared" si="52"/>
        <v>1.1851960210649504</v>
      </c>
      <c r="V68">
        <f t="shared" si="52"/>
        <v>1.5814432989690721</v>
      </c>
      <c r="W68">
        <f t="shared" si="53"/>
        <v>1.231958762886598</v>
      </c>
      <c r="X68">
        <f t="shared" si="53"/>
        <v>1.5990175801447777</v>
      </c>
      <c r="Y68">
        <f t="shared" si="84"/>
        <v>1.4441571871768355</v>
      </c>
      <c r="Z68">
        <f t="shared" si="54"/>
        <v>1.3160333642261353</v>
      </c>
      <c r="AA68">
        <f t="shared" si="55"/>
        <v>1.8517145505097312</v>
      </c>
      <c r="AB68">
        <f t="shared" si="56"/>
        <v>1.4070422535211267</v>
      </c>
      <c r="AC68">
        <f t="shared" si="57"/>
        <v>1.3253521126760563</v>
      </c>
      <c r="AD68">
        <f t="shared" si="58"/>
        <v>0.94194194194194192</v>
      </c>
      <c r="AE68">
        <f t="shared" si="58"/>
        <v>1.0552603613177471</v>
      </c>
      <c r="AF68">
        <f t="shared" si="59"/>
        <v>0.99399399399399402</v>
      </c>
      <c r="AG68">
        <f t="shared" si="60"/>
        <v>0.92396777442094657</v>
      </c>
      <c r="AH68">
        <f t="shared" si="61"/>
        <v>0.97502656748140282</v>
      </c>
      <c r="AI68">
        <f t="shared" si="62"/>
        <v>2.3889555822328932</v>
      </c>
      <c r="AJ68">
        <f t="shared" si="63"/>
        <v>2.4479227618490347</v>
      </c>
      <c r="AK68">
        <f t="shared" si="64"/>
        <v>2.8134020618556703</v>
      </c>
      <c r="AL68">
        <f t="shared" si="65"/>
        <v>3.0431747673216134</v>
      </c>
      <c r="AM68">
        <f t="shared" si="85"/>
        <v>1.1620648259303721</v>
      </c>
      <c r="AN68">
        <f t="shared" si="86"/>
        <v>1.2268907563025211</v>
      </c>
      <c r="AO68">
        <f t="shared" si="87"/>
        <v>1.1851960210649504</v>
      </c>
      <c r="AP68">
        <f t="shared" si="88"/>
        <v>1.2627267407840843</v>
      </c>
      <c r="AQ68">
        <f t="shared" si="89"/>
        <v>1.231958762886598</v>
      </c>
      <c r="AR68">
        <f t="shared" si="90"/>
        <v>1.5814432989690721</v>
      </c>
      <c r="AS68">
        <f t="shared" si="66"/>
        <v>1.231958762886598</v>
      </c>
      <c r="AT68">
        <f t="shared" si="66"/>
        <v>1.5990175801447777</v>
      </c>
      <c r="AU68">
        <f t="shared" si="91"/>
        <v>5.8967179616141507E-2</v>
      </c>
      <c r="AV68">
        <f t="shared" si="91"/>
        <v>0.36547930000663564</v>
      </c>
      <c r="AW68">
        <f t="shared" si="91"/>
        <v>0.22977270546594308</v>
      </c>
      <c r="AX68">
        <f t="shared" si="67"/>
        <v>0.59525200547257873</v>
      </c>
      <c r="AY68">
        <f t="shared" si="68"/>
        <v>0.94716242661448136</v>
      </c>
      <c r="AZ68">
        <f t="shared" si="69"/>
        <v>0.93860055607043558</v>
      </c>
      <c r="BA68">
        <f t="shared" si="70"/>
        <v>0.77900912646675358</v>
      </c>
      <c r="BB68">
        <f t="shared" si="71"/>
        <v>0.90315278900565887</v>
      </c>
      <c r="BC68">
        <f t="shared" si="72"/>
        <v>1.6818431157432803</v>
      </c>
      <c r="BD68">
        <f t="shared" si="73"/>
        <v>1.4862258953168044</v>
      </c>
      <c r="BE68">
        <f t="shared" si="74"/>
        <v>1.5146877314243397</v>
      </c>
      <c r="BF68">
        <f t="shared" si="75"/>
        <v>1.2939330543933054</v>
      </c>
      <c r="BG68">
        <f t="shared" si="76"/>
        <v>1.5929786066922655</v>
      </c>
      <c r="BH68">
        <f t="shared" si="77"/>
        <v>1.3949724517906337</v>
      </c>
      <c r="BI68">
        <f t="shared" si="78"/>
        <v>1.1799555665267836</v>
      </c>
      <c r="BJ68">
        <f t="shared" si="79"/>
        <v>1.1686192468619248</v>
      </c>
      <c r="BK68">
        <f t="shared" si="92"/>
        <v>0</v>
      </c>
      <c r="BL68">
        <f t="shared" si="92"/>
        <v>0</v>
      </c>
      <c r="BM68">
        <f t="shared" si="93"/>
        <v>0</v>
      </c>
      <c r="BN68">
        <f t="shared" si="94"/>
        <v>0</v>
      </c>
      <c r="BO68">
        <f t="shared" si="80"/>
        <v>0</v>
      </c>
      <c r="BP68">
        <f t="shared" si="81"/>
        <v>0</v>
      </c>
      <c r="BQ68">
        <f t="shared" si="82"/>
        <v>0</v>
      </c>
      <c r="BR68">
        <f t="shared" si="95"/>
        <v>0</v>
      </c>
    </row>
    <row r="69" spans="1:70">
      <c r="A69" s="3" t="s">
        <v>65</v>
      </c>
      <c r="B69" s="3">
        <v>258</v>
      </c>
      <c r="C69" s="3">
        <v>333</v>
      </c>
      <c r="D69" s="3">
        <v>365</v>
      </c>
      <c r="E69" s="4">
        <v>402</v>
      </c>
      <c r="F69" s="3">
        <v>404</v>
      </c>
      <c r="G69" s="3">
        <v>519</v>
      </c>
      <c r="H69" s="3">
        <v>587</v>
      </c>
      <c r="I69" s="3">
        <v>852</v>
      </c>
      <c r="J69" s="3">
        <v>749</v>
      </c>
      <c r="K69" s="3">
        <v>1043</v>
      </c>
      <c r="L69" s="3">
        <v>855</v>
      </c>
      <c r="M69" s="3">
        <v>1417</v>
      </c>
      <c r="N69">
        <v>1159</v>
      </c>
      <c r="O69" s="3">
        <v>1596</v>
      </c>
      <c r="P69" s="3">
        <v>1122</v>
      </c>
      <c r="Q69" s="3"/>
      <c r="R69">
        <f t="shared" si="83"/>
        <v>1.4416243654822336</v>
      </c>
      <c r="S69">
        <f t="shared" si="51"/>
        <v>1.2673434856175974</v>
      </c>
      <c r="T69">
        <f t="shared" si="51"/>
        <v>1.494269340974212</v>
      </c>
      <c r="U69">
        <f t="shared" si="52"/>
        <v>1.2249283667621778</v>
      </c>
      <c r="V69">
        <f t="shared" si="52"/>
        <v>1.847457627118644</v>
      </c>
      <c r="W69">
        <f t="shared" si="53"/>
        <v>1.5110821382007822</v>
      </c>
      <c r="X69">
        <f t="shared" si="53"/>
        <v>1.9801488833746899</v>
      </c>
      <c r="Y69">
        <f t="shared" si="84"/>
        <v>1.3920595533498759</v>
      </c>
      <c r="Z69">
        <f t="shared" si="54"/>
        <v>1.2906976744186047</v>
      </c>
      <c r="AA69">
        <f t="shared" si="55"/>
        <v>1.4147286821705427</v>
      </c>
      <c r="AB69">
        <f t="shared" si="56"/>
        <v>1.0960960960960962</v>
      </c>
      <c r="AC69">
        <f t="shared" si="57"/>
        <v>1.2072072072072073</v>
      </c>
      <c r="AD69">
        <f t="shared" si="58"/>
        <v>1.1013698630136985</v>
      </c>
      <c r="AE69">
        <f t="shared" si="58"/>
        <v>1.0049751243781095</v>
      </c>
      <c r="AF69">
        <f t="shared" si="59"/>
        <v>1.106849315068493</v>
      </c>
      <c r="AG69">
        <f t="shared" si="60"/>
        <v>1.2846534653465347</v>
      </c>
      <c r="AH69">
        <f t="shared" si="61"/>
        <v>1.291044776119403</v>
      </c>
      <c r="AI69">
        <f t="shared" si="62"/>
        <v>2.708967851099831</v>
      </c>
      <c r="AJ69">
        <f t="shared" si="63"/>
        <v>2.7191977077363898</v>
      </c>
      <c r="AK69">
        <f t="shared" si="64"/>
        <v>3.3585397653194264</v>
      </c>
      <c r="AL69">
        <f t="shared" si="65"/>
        <v>3.3722084367245659</v>
      </c>
      <c r="AM69">
        <f t="shared" si="85"/>
        <v>1.2673434856175974</v>
      </c>
      <c r="AN69">
        <f t="shared" si="86"/>
        <v>1.4416243654822336</v>
      </c>
      <c r="AO69">
        <f t="shared" si="87"/>
        <v>1.2249283667621778</v>
      </c>
      <c r="AP69">
        <f t="shared" si="88"/>
        <v>1.494269340974212</v>
      </c>
      <c r="AQ69">
        <f t="shared" si="89"/>
        <v>1.5110821382007822</v>
      </c>
      <c r="AR69">
        <f t="shared" si="90"/>
        <v>1.847457627118644</v>
      </c>
      <c r="AS69">
        <f t="shared" si="66"/>
        <v>1.5110821382007822</v>
      </c>
      <c r="AT69">
        <f t="shared" si="66"/>
        <v>1.9801488833746899</v>
      </c>
      <c r="AU69">
        <f t="shared" si="91"/>
        <v>1.0229856636558843E-2</v>
      </c>
      <c r="AV69">
        <f t="shared" si="91"/>
        <v>0.63934205758303664</v>
      </c>
      <c r="AW69">
        <f t="shared" si="91"/>
        <v>1.3668671405139499E-2</v>
      </c>
      <c r="AX69">
        <f t="shared" si="67"/>
        <v>0.65301072898817614</v>
      </c>
      <c r="AY69">
        <f t="shared" si="68"/>
        <v>0.87910798122065725</v>
      </c>
      <c r="AZ69">
        <f t="shared" si="69"/>
        <v>0.81975071907957819</v>
      </c>
      <c r="BA69">
        <f t="shared" si="70"/>
        <v>0.81792519407198305</v>
      </c>
      <c r="BB69">
        <f t="shared" si="71"/>
        <v>0.70300751879699253</v>
      </c>
      <c r="BC69">
        <f t="shared" si="72"/>
        <v>1.4514480408858603</v>
      </c>
      <c r="BD69">
        <f t="shared" si="73"/>
        <v>1.3925233644859814</v>
      </c>
      <c r="BE69">
        <f t="shared" si="74"/>
        <v>1.6573099415204677</v>
      </c>
      <c r="BF69">
        <f t="shared" si="75"/>
        <v>1.3770491803278688</v>
      </c>
      <c r="BG69">
        <f t="shared" si="76"/>
        <v>1.2759795570698467</v>
      </c>
      <c r="BH69">
        <f t="shared" si="77"/>
        <v>1.1415220293724966</v>
      </c>
      <c r="BI69">
        <f t="shared" si="78"/>
        <v>1.3555555555555556</v>
      </c>
      <c r="BJ69">
        <f t="shared" si="79"/>
        <v>0.9680759275237274</v>
      </c>
      <c r="BK69">
        <f t="shared" si="92"/>
        <v>0</v>
      </c>
      <c r="BL69">
        <f t="shared" si="92"/>
        <v>0</v>
      </c>
      <c r="BM69">
        <f t="shared" si="93"/>
        <v>0</v>
      </c>
      <c r="BN69">
        <f t="shared" si="94"/>
        <v>0</v>
      </c>
      <c r="BO69">
        <f t="shared" si="80"/>
        <v>1</v>
      </c>
      <c r="BP69">
        <f t="shared" si="81"/>
        <v>0</v>
      </c>
      <c r="BQ69">
        <f t="shared" si="82"/>
        <v>1</v>
      </c>
      <c r="BR69">
        <f t="shared" si="95"/>
        <v>2</v>
      </c>
    </row>
    <row r="70" spans="1:70">
      <c r="A70" s="3" t="s">
        <v>66</v>
      </c>
      <c r="B70" s="3">
        <v>663</v>
      </c>
      <c r="C70" s="3">
        <v>732</v>
      </c>
      <c r="D70" s="3">
        <v>808</v>
      </c>
      <c r="E70" s="4">
        <v>708</v>
      </c>
      <c r="F70" s="3">
        <v>792</v>
      </c>
      <c r="G70" s="3">
        <v>792</v>
      </c>
      <c r="H70" s="3">
        <v>2104</v>
      </c>
      <c r="I70" s="3">
        <v>3166</v>
      </c>
      <c r="J70" s="3">
        <v>2870</v>
      </c>
      <c r="K70" s="3">
        <v>3619</v>
      </c>
      <c r="L70" s="3">
        <v>3264</v>
      </c>
      <c r="M70" s="3">
        <v>4263</v>
      </c>
      <c r="N70">
        <v>3149</v>
      </c>
      <c r="O70" s="3">
        <v>3537</v>
      </c>
      <c r="P70" s="3">
        <v>3614</v>
      </c>
      <c r="Q70" s="3"/>
      <c r="R70">
        <f t="shared" si="83"/>
        <v>2.2695340501792116</v>
      </c>
      <c r="S70">
        <f t="shared" si="51"/>
        <v>2.0573476702508962</v>
      </c>
      <c r="T70">
        <f t="shared" si="51"/>
        <v>2.35</v>
      </c>
      <c r="U70">
        <f t="shared" si="52"/>
        <v>2.1194805194805193</v>
      </c>
      <c r="V70">
        <f t="shared" si="52"/>
        <v>2.8120052770448547</v>
      </c>
      <c r="W70">
        <f t="shared" si="53"/>
        <v>2.0771767810026387</v>
      </c>
      <c r="X70">
        <f t="shared" si="53"/>
        <v>2.3580000000000001</v>
      </c>
      <c r="Y70">
        <f t="shared" si="84"/>
        <v>2.4093333333333335</v>
      </c>
      <c r="Z70">
        <f t="shared" si="54"/>
        <v>1.1040723981900453</v>
      </c>
      <c r="AA70">
        <f t="shared" si="55"/>
        <v>1.2187028657616892</v>
      </c>
      <c r="AB70">
        <f t="shared" si="56"/>
        <v>1.1038251366120218</v>
      </c>
      <c r="AC70">
        <f t="shared" si="57"/>
        <v>0.96721311475409832</v>
      </c>
      <c r="AD70">
        <f t="shared" si="58"/>
        <v>0.87623762376237624</v>
      </c>
      <c r="AE70">
        <f t="shared" si="58"/>
        <v>1.1186440677966101</v>
      </c>
      <c r="AF70">
        <f t="shared" si="59"/>
        <v>0.98019801980198018</v>
      </c>
      <c r="AG70">
        <f t="shared" si="60"/>
        <v>1</v>
      </c>
      <c r="AH70">
        <f t="shared" si="61"/>
        <v>1.1186440677966101</v>
      </c>
      <c r="AI70">
        <f t="shared" si="62"/>
        <v>4.3268817204301078</v>
      </c>
      <c r="AJ70">
        <f t="shared" si="63"/>
        <v>4.4694805194805198</v>
      </c>
      <c r="AK70">
        <f t="shared" si="64"/>
        <v>4.8891820580474938</v>
      </c>
      <c r="AL70">
        <f t="shared" si="65"/>
        <v>4.7673333333333332</v>
      </c>
      <c r="AM70">
        <f t="shared" si="85"/>
        <v>2.0573476702508962</v>
      </c>
      <c r="AN70">
        <f t="shared" si="86"/>
        <v>2.2695340501792116</v>
      </c>
      <c r="AO70">
        <f t="shared" si="87"/>
        <v>2.1194805194805193</v>
      </c>
      <c r="AP70">
        <f t="shared" si="88"/>
        <v>2.35</v>
      </c>
      <c r="AQ70">
        <f t="shared" si="89"/>
        <v>2.0771767810026387</v>
      </c>
      <c r="AR70">
        <f t="shared" si="90"/>
        <v>2.8120052770448547</v>
      </c>
      <c r="AS70">
        <f t="shared" si="66"/>
        <v>2.0771767810026387</v>
      </c>
      <c r="AT70">
        <f t="shared" si="66"/>
        <v>2.3580000000000001</v>
      </c>
      <c r="AU70">
        <f t="shared" si="91"/>
        <v>0.14259879905041206</v>
      </c>
      <c r="AV70">
        <f t="shared" si="91"/>
        <v>0.41970153856697401</v>
      </c>
      <c r="AW70">
        <f t="shared" si="91"/>
        <v>-0.12184872471416064</v>
      </c>
      <c r="AX70">
        <f t="shared" si="67"/>
        <v>0.29785281385281337</v>
      </c>
      <c r="AY70">
        <f t="shared" si="68"/>
        <v>0.90650663297536327</v>
      </c>
      <c r="AZ70">
        <f t="shared" si="69"/>
        <v>0.90190660403426359</v>
      </c>
      <c r="BA70">
        <f t="shared" si="70"/>
        <v>0.73868167956837905</v>
      </c>
      <c r="BB70">
        <f t="shared" si="71"/>
        <v>1.0217698614645179</v>
      </c>
      <c r="BC70">
        <f t="shared" si="72"/>
        <v>1.5047528517110267</v>
      </c>
      <c r="BD70">
        <f t="shared" si="73"/>
        <v>1.2609756097560976</v>
      </c>
      <c r="BE70">
        <f t="shared" si="74"/>
        <v>1.3060661764705883</v>
      </c>
      <c r="BF70">
        <f t="shared" si="75"/>
        <v>1.1232137186408384</v>
      </c>
      <c r="BG70">
        <f t="shared" si="76"/>
        <v>1.3640684410646389</v>
      </c>
      <c r="BH70">
        <f t="shared" si="77"/>
        <v>1.1372822299651568</v>
      </c>
      <c r="BI70">
        <f t="shared" si="78"/>
        <v>0.96476715686274506</v>
      </c>
      <c r="BJ70">
        <f t="shared" si="79"/>
        <v>1.1476659256906954</v>
      </c>
      <c r="BK70">
        <f t="shared" si="92"/>
        <v>0</v>
      </c>
      <c r="BL70">
        <f t="shared" si="92"/>
        <v>0</v>
      </c>
      <c r="BM70">
        <f t="shared" si="93"/>
        <v>0</v>
      </c>
      <c r="BN70">
        <f t="shared" si="94"/>
        <v>0</v>
      </c>
      <c r="BO70">
        <f t="shared" si="80"/>
        <v>0</v>
      </c>
      <c r="BP70">
        <f t="shared" si="81"/>
        <v>1</v>
      </c>
      <c r="BQ70">
        <f t="shared" si="82"/>
        <v>0</v>
      </c>
      <c r="BR70">
        <f t="shared" si="95"/>
        <v>1</v>
      </c>
    </row>
    <row r="71" spans="1:70">
      <c r="A71" s="3" t="s">
        <v>67</v>
      </c>
      <c r="B71" s="3">
        <v>370</v>
      </c>
      <c r="C71" s="3">
        <v>365</v>
      </c>
      <c r="D71" s="3">
        <v>347</v>
      </c>
      <c r="E71" s="4">
        <v>402</v>
      </c>
      <c r="F71" s="3">
        <v>392</v>
      </c>
      <c r="G71" s="3">
        <v>497</v>
      </c>
      <c r="H71" s="3">
        <v>649</v>
      </c>
      <c r="I71" s="3">
        <v>888</v>
      </c>
      <c r="J71" s="3">
        <v>649</v>
      </c>
      <c r="K71" s="3">
        <v>737</v>
      </c>
      <c r="L71" s="3">
        <v>767</v>
      </c>
      <c r="M71" s="3">
        <v>1069</v>
      </c>
      <c r="N71">
        <v>904</v>
      </c>
      <c r="O71" s="3">
        <v>1091</v>
      </c>
      <c r="P71" s="3">
        <v>1008</v>
      </c>
      <c r="Q71" s="3"/>
      <c r="R71">
        <f t="shared" si="83"/>
        <v>1.2081632653061225</v>
      </c>
      <c r="S71">
        <f t="shared" si="51"/>
        <v>0.88299319727891157</v>
      </c>
      <c r="T71">
        <f t="shared" si="51"/>
        <v>1.0351123595505618</v>
      </c>
      <c r="U71">
        <f t="shared" si="52"/>
        <v>1.077247191011236</v>
      </c>
      <c r="V71">
        <f t="shared" si="52"/>
        <v>1.4272363150867824</v>
      </c>
      <c r="W71">
        <f t="shared" si="53"/>
        <v>1.2069425901201603</v>
      </c>
      <c r="X71">
        <f t="shared" si="53"/>
        <v>1.3740554156171285</v>
      </c>
      <c r="Y71">
        <f t="shared" si="84"/>
        <v>1.2695214105793451</v>
      </c>
      <c r="Z71">
        <f t="shared" si="54"/>
        <v>0.98648648648648651</v>
      </c>
      <c r="AA71">
        <f t="shared" si="55"/>
        <v>0.93783783783783781</v>
      </c>
      <c r="AB71">
        <f t="shared" si="56"/>
        <v>0.9506849315068493</v>
      </c>
      <c r="AC71">
        <f t="shared" si="57"/>
        <v>1.1013698630136985</v>
      </c>
      <c r="AD71">
        <f t="shared" si="58"/>
        <v>1.1585014409221901</v>
      </c>
      <c r="AE71">
        <f t="shared" si="58"/>
        <v>0.97512437810945274</v>
      </c>
      <c r="AF71">
        <f t="shared" si="59"/>
        <v>1.1296829971181557</v>
      </c>
      <c r="AG71">
        <f t="shared" si="60"/>
        <v>1.2678571428571428</v>
      </c>
      <c r="AH71">
        <f t="shared" si="61"/>
        <v>1.236318407960199</v>
      </c>
      <c r="AI71">
        <f t="shared" si="62"/>
        <v>2.0911564625850341</v>
      </c>
      <c r="AJ71">
        <f t="shared" si="63"/>
        <v>2.1123595505617976</v>
      </c>
      <c r="AK71">
        <f t="shared" si="64"/>
        <v>2.6341789052069426</v>
      </c>
      <c r="AL71">
        <f t="shared" si="65"/>
        <v>2.6435768261964734</v>
      </c>
      <c r="AM71">
        <f t="shared" si="85"/>
        <v>0.88299319727891157</v>
      </c>
      <c r="AN71">
        <f t="shared" si="86"/>
        <v>1.2081632653061225</v>
      </c>
      <c r="AO71">
        <f t="shared" si="87"/>
        <v>1.077247191011236</v>
      </c>
      <c r="AP71">
        <f t="shared" si="88"/>
        <v>1.0351123595505618</v>
      </c>
      <c r="AQ71">
        <f t="shared" si="89"/>
        <v>1.2069425901201603</v>
      </c>
      <c r="AR71">
        <f t="shared" si="90"/>
        <v>1.4272363150867824</v>
      </c>
      <c r="AS71">
        <f t="shared" si="66"/>
        <v>1.2069425901201603</v>
      </c>
      <c r="AT71">
        <f t="shared" si="66"/>
        <v>1.3740554156171285</v>
      </c>
      <c r="AU71">
        <f t="shared" si="91"/>
        <v>2.1203087976763513E-2</v>
      </c>
      <c r="AV71">
        <f t="shared" si="91"/>
        <v>0.52181935464514506</v>
      </c>
      <c r="AW71">
        <f t="shared" si="91"/>
        <v>9.3979209895307392E-3</v>
      </c>
      <c r="AX71">
        <f t="shared" si="67"/>
        <v>0.5312172756346758</v>
      </c>
      <c r="AY71">
        <f t="shared" si="68"/>
        <v>0.73085585585585588</v>
      </c>
      <c r="AZ71">
        <f t="shared" si="69"/>
        <v>1.0407055630936228</v>
      </c>
      <c r="BA71">
        <f t="shared" si="70"/>
        <v>0.8456501403180543</v>
      </c>
      <c r="BB71">
        <f t="shared" si="71"/>
        <v>0.92392300641613201</v>
      </c>
      <c r="BC71">
        <f t="shared" si="72"/>
        <v>1.3682588597842835</v>
      </c>
      <c r="BD71">
        <f t="shared" si="73"/>
        <v>1.1355932203389831</v>
      </c>
      <c r="BE71">
        <f t="shared" si="74"/>
        <v>1.3937418513689701</v>
      </c>
      <c r="BF71">
        <f t="shared" si="75"/>
        <v>1.206858407079646</v>
      </c>
      <c r="BG71">
        <f t="shared" si="76"/>
        <v>1</v>
      </c>
      <c r="BH71">
        <f t="shared" si="77"/>
        <v>1.1818181818181819</v>
      </c>
      <c r="BI71">
        <f t="shared" si="78"/>
        <v>1.1786179921773141</v>
      </c>
      <c r="BJ71">
        <f t="shared" si="79"/>
        <v>1.1150442477876106</v>
      </c>
      <c r="BK71">
        <f t="shared" si="92"/>
        <v>0</v>
      </c>
      <c r="BL71">
        <f t="shared" si="92"/>
        <v>0</v>
      </c>
      <c r="BM71">
        <f t="shared" si="93"/>
        <v>0</v>
      </c>
      <c r="BN71">
        <f t="shared" si="94"/>
        <v>0</v>
      </c>
      <c r="BO71">
        <f t="shared" si="80"/>
        <v>1</v>
      </c>
      <c r="BP71">
        <f t="shared" si="81"/>
        <v>0</v>
      </c>
      <c r="BQ71">
        <f t="shared" si="82"/>
        <v>1</v>
      </c>
      <c r="BR71">
        <f t="shared" si="95"/>
        <v>2</v>
      </c>
    </row>
    <row r="72" spans="1:70">
      <c r="A72" s="3" t="s">
        <v>68</v>
      </c>
      <c r="B72" s="3">
        <v>1843</v>
      </c>
      <c r="C72" s="3">
        <v>1761</v>
      </c>
      <c r="D72" s="3">
        <v>348</v>
      </c>
      <c r="E72" s="4">
        <v>1950</v>
      </c>
      <c r="F72" s="3">
        <v>2232</v>
      </c>
      <c r="G72" s="3">
        <v>1827</v>
      </c>
      <c r="H72" s="3">
        <v>1088</v>
      </c>
      <c r="I72" s="3">
        <v>1246</v>
      </c>
      <c r="J72" s="3">
        <v>1053</v>
      </c>
      <c r="K72" s="3">
        <v>1167</v>
      </c>
      <c r="L72" s="3">
        <v>1372</v>
      </c>
      <c r="M72" s="3">
        <v>1545</v>
      </c>
      <c r="N72">
        <v>2393</v>
      </c>
      <c r="O72" s="3">
        <v>2724</v>
      </c>
      <c r="P72" s="3">
        <v>2593</v>
      </c>
      <c r="Q72" s="3"/>
      <c r="R72">
        <f t="shared" si="83"/>
        <v>0.34572697003329633</v>
      </c>
      <c r="S72">
        <f t="shared" si="51"/>
        <v>0.29217536071032185</v>
      </c>
      <c r="T72">
        <f t="shared" si="51"/>
        <v>0.55334281650071127</v>
      </c>
      <c r="U72">
        <f t="shared" si="52"/>
        <v>0.65054528212422946</v>
      </c>
      <c r="V72">
        <f t="shared" si="52"/>
        <v>0.67232375979112269</v>
      </c>
      <c r="W72">
        <f t="shared" si="53"/>
        <v>1.0413402959094864</v>
      </c>
      <c r="X72">
        <f t="shared" si="53"/>
        <v>0.65136298421807748</v>
      </c>
      <c r="Y72">
        <f t="shared" si="84"/>
        <v>0.62003825920612143</v>
      </c>
      <c r="Z72">
        <f t="shared" si="54"/>
        <v>0.95550732501356483</v>
      </c>
      <c r="AA72">
        <f t="shared" si="55"/>
        <v>0.18882257189365165</v>
      </c>
      <c r="AB72">
        <f t="shared" si="56"/>
        <v>0.19761499148211242</v>
      </c>
      <c r="AC72">
        <f t="shared" si="57"/>
        <v>1.1073253833049403</v>
      </c>
      <c r="AD72">
        <f t="shared" si="58"/>
        <v>5.6034482758620694</v>
      </c>
      <c r="AE72">
        <f t="shared" si="58"/>
        <v>1.1446153846153846</v>
      </c>
      <c r="AF72">
        <f t="shared" si="59"/>
        <v>6.4137931034482758</v>
      </c>
      <c r="AG72">
        <f t="shared" si="60"/>
        <v>0.81854838709677424</v>
      </c>
      <c r="AH72">
        <f t="shared" si="61"/>
        <v>0.93692307692307697</v>
      </c>
      <c r="AI72">
        <f t="shared" si="62"/>
        <v>0.63790233074361824</v>
      </c>
      <c r="AJ72">
        <f t="shared" si="63"/>
        <v>1.2038880986249407</v>
      </c>
      <c r="AK72">
        <f t="shared" si="64"/>
        <v>1.7136640557006093</v>
      </c>
      <c r="AL72">
        <f t="shared" si="65"/>
        <v>1.271401243424199</v>
      </c>
      <c r="AM72">
        <f t="shared" si="85"/>
        <v>0.29217536071032185</v>
      </c>
      <c r="AN72">
        <f t="shared" si="86"/>
        <v>0.34572697003329633</v>
      </c>
      <c r="AO72">
        <f t="shared" si="87"/>
        <v>0.65054528212422946</v>
      </c>
      <c r="AP72">
        <f t="shared" si="88"/>
        <v>0.55334281650071127</v>
      </c>
      <c r="AQ72">
        <f t="shared" si="89"/>
        <v>1.0413402959094864</v>
      </c>
      <c r="AR72">
        <f t="shared" si="90"/>
        <v>0.67232375979112269</v>
      </c>
      <c r="AS72">
        <f t="shared" si="66"/>
        <v>1.0413402959094864</v>
      </c>
      <c r="AT72">
        <f t="shared" si="66"/>
        <v>0.65136298421807748</v>
      </c>
      <c r="AU72">
        <f t="shared" si="91"/>
        <v>0.56598576788132249</v>
      </c>
      <c r="AV72">
        <f t="shared" si="91"/>
        <v>0.50977595707566858</v>
      </c>
      <c r="AW72">
        <f t="shared" si="91"/>
        <v>-0.44226281227641029</v>
      </c>
      <c r="AX72">
        <f t="shared" si="67"/>
        <v>6.7513144799258296E-2</v>
      </c>
      <c r="AY72">
        <f t="shared" si="68"/>
        <v>0.8451043338683788</v>
      </c>
      <c r="AZ72">
        <f t="shared" si="69"/>
        <v>1.1756640959725793</v>
      </c>
      <c r="BA72">
        <f t="shared" si="70"/>
        <v>1.5488673139158575</v>
      </c>
      <c r="BB72">
        <f t="shared" si="71"/>
        <v>0.95190895741556536</v>
      </c>
      <c r="BC72">
        <f t="shared" si="72"/>
        <v>1.1452205882352942</v>
      </c>
      <c r="BD72">
        <f t="shared" si="73"/>
        <v>1.1082621082621082</v>
      </c>
      <c r="BE72">
        <f t="shared" si="74"/>
        <v>1.1260932944606414</v>
      </c>
      <c r="BF72">
        <f t="shared" si="75"/>
        <v>1.1383201002925198</v>
      </c>
      <c r="BG72">
        <f t="shared" si="76"/>
        <v>0.96783088235294112</v>
      </c>
      <c r="BH72">
        <f t="shared" si="77"/>
        <v>1.3029439696106362</v>
      </c>
      <c r="BI72">
        <f t="shared" si="78"/>
        <v>1.7441690962099126</v>
      </c>
      <c r="BJ72">
        <f t="shared" si="79"/>
        <v>1.0835770998746344</v>
      </c>
      <c r="BK72">
        <f t="shared" si="92"/>
        <v>1</v>
      </c>
      <c r="BL72">
        <f t="shared" si="92"/>
        <v>0</v>
      </c>
      <c r="BM72">
        <f t="shared" si="93"/>
        <v>0</v>
      </c>
      <c r="BN72">
        <f t="shared" si="94"/>
        <v>1</v>
      </c>
      <c r="BO72">
        <f t="shared" si="80"/>
        <v>1</v>
      </c>
      <c r="BP72">
        <f t="shared" si="81"/>
        <v>1</v>
      </c>
      <c r="BQ72">
        <f t="shared" si="82"/>
        <v>0</v>
      </c>
      <c r="BR72">
        <f t="shared" si="95"/>
        <v>2</v>
      </c>
    </row>
    <row r="73" spans="1:70">
      <c r="A73" s="3" t="s">
        <v>69</v>
      </c>
      <c r="B73" s="3">
        <v>2734</v>
      </c>
      <c r="C73" s="3">
        <v>2756</v>
      </c>
      <c r="D73" s="3">
        <v>2831</v>
      </c>
      <c r="E73" s="4">
        <v>2847</v>
      </c>
      <c r="F73" s="3">
        <v>3348</v>
      </c>
      <c r="G73" s="3">
        <v>3995</v>
      </c>
      <c r="H73" s="3">
        <v>29519</v>
      </c>
      <c r="I73" s="3">
        <v>34682</v>
      </c>
      <c r="J73" s="3">
        <v>28409</v>
      </c>
      <c r="K73" s="3">
        <v>34318</v>
      </c>
      <c r="L73" s="3">
        <v>30068</v>
      </c>
      <c r="M73" s="3">
        <v>36878</v>
      </c>
      <c r="N73">
        <v>35748</v>
      </c>
      <c r="O73" s="3">
        <v>40980</v>
      </c>
      <c r="P73" s="3">
        <v>43096</v>
      </c>
      <c r="Q73" s="3"/>
      <c r="R73">
        <f t="shared" si="83"/>
        <v>6.3173041894353368</v>
      </c>
      <c r="S73">
        <f t="shared" si="51"/>
        <v>5.1746812386156646</v>
      </c>
      <c r="T73">
        <f t="shared" si="51"/>
        <v>6.1424735994272419</v>
      </c>
      <c r="U73">
        <f t="shared" si="52"/>
        <v>5.3817791301235012</v>
      </c>
      <c r="V73">
        <f t="shared" si="52"/>
        <v>6.4948925678055653</v>
      </c>
      <c r="W73">
        <f t="shared" si="53"/>
        <v>6.2958788305741455</v>
      </c>
      <c r="X73">
        <f t="shared" si="53"/>
        <v>6.61501210653753</v>
      </c>
      <c r="Y73">
        <f t="shared" si="84"/>
        <v>6.9565778853914448</v>
      </c>
      <c r="Z73">
        <f t="shared" si="54"/>
        <v>1.0080468178493049</v>
      </c>
      <c r="AA73">
        <f t="shared" si="55"/>
        <v>1.0354791514264814</v>
      </c>
      <c r="AB73">
        <f t="shared" si="56"/>
        <v>1.0272133526850509</v>
      </c>
      <c r="AC73">
        <f t="shared" si="57"/>
        <v>1.0330188679245282</v>
      </c>
      <c r="AD73">
        <f t="shared" si="58"/>
        <v>1.0056517131755562</v>
      </c>
      <c r="AE73">
        <f t="shared" si="58"/>
        <v>1.1759747102212856</v>
      </c>
      <c r="AF73">
        <f t="shared" si="59"/>
        <v>1.1826209819851643</v>
      </c>
      <c r="AG73">
        <f t="shared" si="60"/>
        <v>1.1932497013142174</v>
      </c>
      <c r="AH73">
        <f t="shared" si="61"/>
        <v>1.4032314717246224</v>
      </c>
      <c r="AI73">
        <f t="shared" si="62"/>
        <v>11.491985428051002</v>
      </c>
      <c r="AJ73">
        <f t="shared" si="63"/>
        <v>11.524252729550742</v>
      </c>
      <c r="AK73">
        <f t="shared" si="64"/>
        <v>12.790771398379711</v>
      </c>
      <c r="AL73">
        <f t="shared" si="65"/>
        <v>13.571589991928976</v>
      </c>
      <c r="AM73">
        <f t="shared" si="85"/>
        <v>5.1746812386156646</v>
      </c>
      <c r="AN73">
        <f t="shared" si="86"/>
        <v>6.3173041894353368</v>
      </c>
      <c r="AO73">
        <f t="shared" si="87"/>
        <v>5.3817791301235012</v>
      </c>
      <c r="AP73">
        <f t="shared" si="88"/>
        <v>6.1424735994272419</v>
      </c>
      <c r="AQ73">
        <f t="shared" si="89"/>
        <v>6.2958788305741455</v>
      </c>
      <c r="AR73">
        <f t="shared" si="90"/>
        <v>6.4948925678055653</v>
      </c>
      <c r="AS73">
        <f t="shared" si="66"/>
        <v>6.2958788305741455</v>
      </c>
      <c r="AT73">
        <f t="shared" si="66"/>
        <v>6.61501210653753</v>
      </c>
      <c r="AU73">
        <f t="shared" si="91"/>
        <v>3.2267301499739887E-2</v>
      </c>
      <c r="AV73">
        <f t="shared" si="91"/>
        <v>1.2665186688289687</v>
      </c>
      <c r="AW73">
        <f t="shared" si="91"/>
        <v>0.78081859354926486</v>
      </c>
      <c r="AX73">
        <f t="shared" si="67"/>
        <v>2.0473372623782335</v>
      </c>
      <c r="AY73">
        <f t="shared" si="68"/>
        <v>0.81912807796551523</v>
      </c>
      <c r="AZ73">
        <f t="shared" si="69"/>
        <v>0.8761582842823008</v>
      </c>
      <c r="BA73">
        <f t="shared" si="70"/>
        <v>0.96935842507728187</v>
      </c>
      <c r="BB73">
        <f t="shared" si="71"/>
        <v>1.051634943875061</v>
      </c>
      <c r="BC73">
        <f t="shared" si="72"/>
        <v>1.1749042989261154</v>
      </c>
      <c r="BD73">
        <f t="shared" si="73"/>
        <v>1.2079974655918899</v>
      </c>
      <c r="BE73">
        <f t="shared" si="74"/>
        <v>1.2264866303046429</v>
      </c>
      <c r="BF73">
        <f t="shared" si="75"/>
        <v>1.1463578382007384</v>
      </c>
      <c r="BG73">
        <f t="shared" si="76"/>
        <v>0.96239710017277003</v>
      </c>
      <c r="BH73">
        <f t="shared" si="77"/>
        <v>1.058396986870358</v>
      </c>
      <c r="BI73">
        <f t="shared" si="78"/>
        <v>1.1889051483304509</v>
      </c>
      <c r="BJ73">
        <f t="shared" si="79"/>
        <v>1.20554996083697</v>
      </c>
      <c r="BK73">
        <f t="shared" si="92"/>
        <v>0</v>
      </c>
      <c r="BL73">
        <f t="shared" si="92"/>
        <v>0</v>
      </c>
      <c r="BM73">
        <f t="shared" si="93"/>
        <v>0</v>
      </c>
      <c r="BN73">
        <f t="shared" si="94"/>
        <v>0</v>
      </c>
      <c r="BO73">
        <f t="shared" si="80"/>
        <v>0</v>
      </c>
      <c r="BP73">
        <f t="shared" si="81"/>
        <v>1</v>
      </c>
      <c r="BQ73">
        <f t="shared" si="82"/>
        <v>1</v>
      </c>
      <c r="BR73">
        <f t="shared" si="95"/>
        <v>2</v>
      </c>
    </row>
    <row r="74" spans="1:70">
      <c r="A74" s="3" t="s">
        <v>70</v>
      </c>
      <c r="B74" s="3">
        <v>283</v>
      </c>
      <c r="C74" s="3">
        <v>288</v>
      </c>
      <c r="D74" s="3">
        <v>445</v>
      </c>
      <c r="E74" s="4">
        <v>340</v>
      </c>
      <c r="F74" s="3">
        <v>458</v>
      </c>
      <c r="G74" s="3">
        <v>456</v>
      </c>
      <c r="H74" s="3">
        <v>245</v>
      </c>
      <c r="I74" s="3">
        <v>318</v>
      </c>
      <c r="J74" s="3">
        <v>303</v>
      </c>
      <c r="K74" s="3">
        <v>311</v>
      </c>
      <c r="L74" s="3">
        <v>651</v>
      </c>
      <c r="M74" s="3">
        <v>688</v>
      </c>
      <c r="N74">
        <v>628</v>
      </c>
      <c r="O74" s="3">
        <v>781</v>
      </c>
      <c r="P74" s="3">
        <v>708</v>
      </c>
      <c r="Q74" s="3"/>
      <c r="R74">
        <f t="shared" si="83"/>
        <v>0.5569176882661997</v>
      </c>
      <c r="S74">
        <f t="shared" si="51"/>
        <v>0.53064798598949214</v>
      </c>
      <c r="T74">
        <f t="shared" si="51"/>
        <v>0.42428376534788542</v>
      </c>
      <c r="U74">
        <f t="shared" si="52"/>
        <v>0.88813096862210095</v>
      </c>
      <c r="V74">
        <f t="shared" si="52"/>
        <v>0.87643312101910831</v>
      </c>
      <c r="W74">
        <f t="shared" si="53"/>
        <v>0.8</v>
      </c>
      <c r="X74">
        <f t="shared" si="53"/>
        <v>0.97869674185463662</v>
      </c>
      <c r="Y74">
        <f t="shared" si="84"/>
        <v>0.88721804511278191</v>
      </c>
      <c r="Z74">
        <f t="shared" si="54"/>
        <v>1.0176678445229681</v>
      </c>
      <c r="AA74">
        <f t="shared" si="55"/>
        <v>1.5724381625441697</v>
      </c>
      <c r="AB74">
        <f t="shared" si="56"/>
        <v>1.5451388888888888</v>
      </c>
      <c r="AC74">
        <f t="shared" si="57"/>
        <v>1.1805555555555556</v>
      </c>
      <c r="AD74">
        <f t="shared" si="58"/>
        <v>0.7640449438202247</v>
      </c>
      <c r="AE74">
        <f t="shared" si="58"/>
        <v>1.3470588235294119</v>
      </c>
      <c r="AF74">
        <f t="shared" si="59"/>
        <v>1.0292134831460673</v>
      </c>
      <c r="AG74">
        <f t="shared" si="60"/>
        <v>0.99563318777292575</v>
      </c>
      <c r="AH74">
        <f t="shared" si="61"/>
        <v>1.3411764705882352</v>
      </c>
      <c r="AI74">
        <f t="shared" si="62"/>
        <v>1.0875656742556918</v>
      </c>
      <c r="AJ74">
        <f t="shared" si="63"/>
        <v>1.3124147339699863</v>
      </c>
      <c r="AK74">
        <f t="shared" si="64"/>
        <v>1.6764331210191084</v>
      </c>
      <c r="AL74">
        <f t="shared" si="65"/>
        <v>1.8659147869674186</v>
      </c>
      <c r="AM74">
        <f t="shared" si="85"/>
        <v>0.53064798598949214</v>
      </c>
      <c r="AN74">
        <f t="shared" si="86"/>
        <v>0.5569176882661997</v>
      </c>
      <c r="AO74">
        <f t="shared" si="87"/>
        <v>0.88813096862210095</v>
      </c>
      <c r="AP74">
        <f t="shared" si="88"/>
        <v>0.42428376534788542</v>
      </c>
      <c r="AQ74">
        <f t="shared" si="89"/>
        <v>0.8</v>
      </c>
      <c r="AR74">
        <f t="shared" si="90"/>
        <v>0.87643312101910831</v>
      </c>
      <c r="AS74">
        <f t="shared" si="66"/>
        <v>0.8</v>
      </c>
      <c r="AT74">
        <f t="shared" si="66"/>
        <v>0.97869674185463662</v>
      </c>
      <c r="AU74">
        <f t="shared" si="91"/>
        <v>0.22484905971429447</v>
      </c>
      <c r="AV74">
        <f t="shared" si="91"/>
        <v>0.36401838704912204</v>
      </c>
      <c r="AW74">
        <f t="shared" si="91"/>
        <v>0.18948166594831028</v>
      </c>
      <c r="AX74">
        <f t="shared" si="67"/>
        <v>0.55350005299743232</v>
      </c>
      <c r="AY74">
        <f t="shared" si="68"/>
        <v>0.95283018867924529</v>
      </c>
      <c r="AZ74">
        <f t="shared" si="69"/>
        <v>2.0932475884244375</v>
      </c>
      <c r="BA74">
        <f t="shared" si="70"/>
        <v>0.91279069767441856</v>
      </c>
      <c r="BB74">
        <f t="shared" si="71"/>
        <v>0.9065300896286812</v>
      </c>
      <c r="BC74">
        <f t="shared" si="72"/>
        <v>1.2979591836734694</v>
      </c>
      <c r="BD74">
        <f t="shared" si="73"/>
        <v>1.0264026402640265</v>
      </c>
      <c r="BE74">
        <f t="shared" si="74"/>
        <v>1.0568356374807988</v>
      </c>
      <c r="BF74">
        <f t="shared" si="75"/>
        <v>1.2436305732484076</v>
      </c>
      <c r="BG74">
        <f t="shared" si="76"/>
        <v>1.236734693877551</v>
      </c>
      <c r="BH74">
        <f t="shared" si="77"/>
        <v>2.1485148514851486</v>
      </c>
      <c r="BI74">
        <f t="shared" si="78"/>
        <v>0.96466973886328722</v>
      </c>
      <c r="BJ74">
        <f t="shared" si="79"/>
        <v>1.1273885350318471</v>
      </c>
      <c r="BK74">
        <f t="shared" si="92"/>
        <v>0</v>
      </c>
      <c r="BL74">
        <f t="shared" si="92"/>
        <v>0</v>
      </c>
      <c r="BM74">
        <f t="shared" si="93"/>
        <v>0</v>
      </c>
      <c r="BN74">
        <f t="shared" si="94"/>
        <v>0</v>
      </c>
      <c r="BO74">
        <f t="shared" si="80"/>
        <v>0</v>
      </c>
      <c r="BP74">
        <f t="shared" si="81"/>
        <v>1</v>
      </c>
      <c r="BQ74">
        <f t="shared" si="82"/>
        <v>0</v>
      </c>
      <c r="BR74">
        <f t="shared" si="95"/>
        <v>1</v>
      </c>
    </row>
    <row r="75" spans="1:70">
      <c r="A75" s="3" t="s">
        <v>71</v>
      </c>
      <c r="B75" s="3">
        <v>517</v>
      </c>
      <c r="C75" s="3">
        <v>688</v>
      </c>
      <c r="D75" s="3">
        <v>560</v>
      </c>
      <c r="E75" s="4">
        <v>508</v>
      </c>
      <c r="F75" s="3">
        <v>717</v>
      </c>
      <c r="G75" s="3">
        <v>172</v>
      </c>
      <c r="H75" s="3">
        <v>314</v>
      </c>
      <c r="I75" s="3">
        <v>408</v>
      </c>
      <c r="J75" s="3">
        <v>290</v>
      </c>
      <c r="K75" s="3">
        <v>327</v>
      </c>
      <c r="L75" s="3">
        <v>303</v>
      </c>
      <c r="M75" s="3">
        <v>442</v>
      </c>
      <c r="N75">
        <v>410</v>
      </c>
      <c r="O75" s="3">
        <v>362</v>
      </c>
      <c r="P75" s="3">
        <v>374</v>
      </c>
      <c r="Q75" s="3"/>
      <c r="R75">
        <f t="shared" si="83"/>
        <v>0.33858921161825728</v>
      </c>
      <c r="S75">
        <f t="shared" si="51"/>
        <v>0.24066390041493776</v>
      </c>
      <c r="T75">
        <f t="shared" si="51"/>
        <v>0.26201923076923078</v>
      </c>
      <c r="U75">
        <f t="shared" si="52"/>
        <v>0.24278846153846154</v>
      </c>
      <c r="V75">
        <f t="shared" si="52"/>
        <v>0.41385767790262173</v>
      </c>
      <c r="W75">
        <f t="shared" si="53"/>
        <v>0.38389513108614232</v>
      </c>
      <c r="X75">
        <f t="shared" si="53"/>
        <v>0.29551020408163264</v>
      </c>
      <c r="Y75">
        <f t="shared" si="84"/>
        <v>0.30530612244897959</v>
      </c>
      <c r="Z75">
        <f t="shared" si="54"/>
        <v>1.3307543520309477</v>
      </c>
      <c r="AA75">
        <f t="shared" si="55"/>
        <v>1.0831721470019342</v>
      </c>
      <c r="AB75">
        <f t="shared" si="56"/>
        <v>0.81395348837209303</v>
      </c>
      <c r="AC75">
        <f t="shared" si="57"/>
        <v>0.73837209302325579</v>
      </c>
      <c r="AD75">
        <f t="shared" si="58"/>
        <v>0.90714285714285714</v>
      </c>
      <c r="AE75">
        <f t="shared" si="58"/>
        <v>1.4114173228346456</v>
      </c>
      <c r="AF75">
        <f t="shared" si="59"/>
        <v>1.2803571428571427</v>
      </c>
      <c r="AG75">
        <f t="shared" si="60"/>
        <v>0.23988842398884239</v>
      </c>
      <c r="AH75">
        <f t="shared" si="61"/>
        <v>0.33858267716535434</v>
      </c>
      <c r="AI75">
        <f t="shared" si="62"/>
        <v>0.57925311203319507</v>
      </c>
      <c r="AJ75">
        <f t="shared" si="63"/>
        <v>0.50480769230769229</v>
      </c>
      <c r="AK75">
        <f t="shared" si="64"/>
        <v>0.797752808988764</v>
      </c>
      <c r="AL75">
        <f t="shared" si="65"/>
        <v>0.60081632653061223</v>
      </c>
      <c r="AM75">
        <f t="shared" si="85"/>
        <v>0.24066390041493776</v>
      </c>
      <c r="AN75">
        <f t="shared" si="86"/>
        <v>0.33858921161825728</v>
      </c>
      <c r="AO75">
        <f t="shared" si="87"/>
        <v>0.24278846153846154</v>
      </c>
      <c r="AP75">
        <f t="shared" si="88"/>
        <v>0.26201923076923078</v>
      </c>
      <c r="AQ75">
        <f t="shared" si="89"/>
        <v>0.38389513108614232</v>
      </c>
      <c r="AR75">
        <f t="shared" si="90"/>
        <v>0.41385767790262173</v>
      </c>
      <c r="AS75">
        <f t="shared" si="66"/>
        <v>0.38389513108614232</v>
      </c>
      <c r="AT75">
        <f t="shared" si="66"/>
        <v>0.29551020408163264</v>
      </c>
      <c r="AU75">
        <f t="shared" si="91"/>
        <v>-7.4445419725502782E-2</v>
      </c>
      <c r="AV75">
        <f t="shared" si="91"/>
        <v>0.2929451166810717</v>
      </c>
      <c r="AW75">
        <f t="shared" si="91"/>
        <v>-0.19693648245815176</v>
      </c>
      <c r="AX75">
        <f t="shared" si="67"/>
        <v>9.6008634222919942E-2</v>
      </c>
      <c r="AY75">
        <f t="shared" si="68"/>
        <v>0.71078431372549022</v>
      </c>
      <c r="AZ75">
        <f t="shared" si="69"/>
        <v>0.92660550458715596</v>
      </c>
      <c r="BA75">
        <f t="shared" si="70"/>
        <v>0.92760180995475117</v>
      </c>
      <c r="BB75">
        <f t="shared" si="71"/>
        <v>1.0331491712707181</v>
      </c>
      <c r="BC75">
        <f t="shared" si="72"/>
        <v>1.2993630573248407</v>
      </c>
      <c r="BD75">
        <f t="shared" si="73"/>
        <v>1.1275862068965516</v>
      </c>
      <c r="BE75">
        <f t="shared" si="74"/>
        <v>1.4587458745874586</v>
      </c>
      <c r="BF75">
        <f t="shared" si="75"/>
        <v>0.88292682926829269</v>
      </c>
      <c r="BG75">
        <f t="shared" si="76"/>
        <v>0.92356687898089174</v>
      </c>
      <c r="BH75">
        <f t="shared" si="77"/>
        <v>1.0448275862068965</v>
      </c>
      <c r="BI75">
        <f t="shared" si="78"/>
        <v>1.3531353135313531</v>
      </c>
      <c r="BJ75">
        <f t="shared" si="79"/>
        <v>0.91219512195121955</v>
      </c>
      <c r="BK75">
        <f t="shared" si="92"/>
        <v>0</v>
      </c>
      <c r="BL75">
        <f t="shared" si="92"/>
        <v>0</v>
      </c>
      <c r="BM75">
        <f t="shared" si="93"/>
        <v>1</v>
      </c>
      <c r="BN75">
        <f t="shared" si="94"/>
        <v>1</v>
      </c>
      <c r="BO75">
        <f t="shared" si="80"/>
        <v>0</v>
      </c>
      <c r="BP75">
        <f t="shared" si="81"/>
        <v>1</v>
      </c>
      <c r="BQ75">
        <f t="shared" si="82"/>
        <v>0</v>
      </c>
      <c r="BR75">
        <f t="shared" si="95"/>
        <v>1</v>
      </c>
    </row>
    <row r="76" spans="1:70">
      <c r="A76" s="3" t="s">
        <v>72</v>
      </c>
      <c r="B76" s="3">
        <v>223</v>
      </c>
      <c r="C76" s="3">
        <v>234</v>
      </c>
      <c r="D76" s="3">
        <v>275</v>
      </c>
      <c r="E76" s="4">
        <v>424</v>
      </c>
      <c r="F76" s="3">
        <v>409</v>
      </c>
      <c r="G76" s="3">
        <v>398</v>
      </c>
      <c r="H76" s="3">
        <v>1032</v>
      </c>
      <c r="I76" s="3">
        <v>1127</v>
      </c>
      <c r="J76" s="3">
        <v>957</v>
      </c>
      <c r="K76" s="3">
        <v>1178</v>
      </c>
      <c r="L76" s="3">
        <v>1308</v>
      </c>
      <c r="M76" s="3">
        <v>1597</v>
      </c>
      <c r="N76">
        <v>2202</v>
      </c>
      <c r="O76" s="3">
        <v>2577</v>
      </c>
      <c r="P76" s="3">
        <v>1985</v>
      </c>
      <c r="Q76" s="3"/>
      <c r="R76">
        <f t="shared" si="83"/>
        <v>2.4660831509846828</v>
      </c>
      <c r="S76">
        <f t="shared" si="51"/>
        <v>2.0940919037199124</v>
      </c>
      <c r="T76">
        <f t="shared" si="51"/>
        <v>2.3143418467583499</v>
      </c>
      <c r="U76">
        <f t="shared" si="52"/>
        <v>2.569744597249509</v>
      </c>
      <c r="V76">
        <f t="shared" si="52"/>
        <v>2.2846924177396279</v>
      </c>
      <c r="W76">
        <f t="shared" si="53"/>
        <v>3.1502145922746783</v>
      </c>
      <c r="X76">
        <f t="shared" si="53"/>
        <v>3.0936374549819927</v>
      </c>
      <c r="Y76">
        <f t="shared" si="84"/>
        <v>2.3829531812725091</v>
      </c>
      <c r="Z76">
        <f t="shared" si="54"/>
        <v>1.0493273542600896</v>
      </c>
      <c r="AA76">
        <f t="shared" si="55"/>
        <v>1.2331838565022422</v>
      </c>
      <c r="AB76">
        <f t="shared" si="56"/>
        <v>1.1752136752136753</v>
      </c>
      <c r="AC76">
        <f t="shared" si="57"/>
        <v>1.811965811965812</v>
      </c>
      <c r="AD76">
        <f t="shared" si="58"/>
        <v>1.5418181818181818</v>
      </c>
      <c r="AE76">
        <f t="shared" si="58"/>
        <v>0.964622641509434</v>
      </c>
      <c r="AF76">
        <f t="shared" si="59"/>
        <v>1.4872727272727273</v>
      </c>
      <c r="AG76">
        <f t="shared" si="60"/>
        <v>0.97310513447432767</v>
      </c>
      <c r="AH76">
        <f t="shared" si="61"/>
        <v>0.93867924528301883</v>
      </c>
      <c r="AI76">
        <f t="shared" si="62"/>
        <v>4.5601750547045956</v>
      </c>
      <c r="AJ76">
        <f t="shared" si="63"/>
        <v>4.8840864440078589</v>
      </c>
      <c r="AK76">
        <f t="shared" si="64"/>
        <v>5.4349070100143058</v>
      </c>
      <c r="AL76">
        <f t="shared" si="65"/>
        <v>5.4765906362545014</v>
      </c>
      <c r="AM76">
        <f t="shared" si="85"/>
        <v>2.0940919037199124</v>
      </c>
      <c r="AN76">
        <f t="shared" si="86"/>
        <v>2.4660831509846828</v>
      </c>
      <c r="AO76">
        <f t="shared" si="87"/>
        <v>2.569744597249509</v>
      </c>
      <c r="AP76">
        <f t="shared" si="88"/>
        <v>2.3143418467583499</v>
      </c>
      <c r="AQ76">
        <f t="shared" si="89"/>
        <v>3.1502145922746783</v>
      </c>
      <c r="AR76">
        <f t="shared" si="90"/>
        <v>2.2846924177396279</v>
      </c>
      <c r="AS76">
        <f t="shared" si="66"/>
        <v>3.1502145922746783</v>
      </c>
      <c r="AT76">
        <f t="shared" si="66"/>
        <v>3.0936374549819927</v>
      </c>
      <c r="AU76">
        <f t="shared" si="91"/>
        <v>0.32391138930326324</v>
      </c>
      <c r="AV76">
        <f t="shared" si="91"/>
        <v>0.55082056600644691</v>
      </c>
      <c r="AW76">
        <f t="shared" si="91"/>
        <v>4.1683626240195615E-2</v>
      </c>
      <c r="AX76">
        <f t="shared" si="67"/>
        <v>0.59250419224664252</v>
      </c>
      <c r="AY76">
        <f t="shared" si="68"/>
        <v>0.84915705412599818</v>
      </c>
      <c r="AZ76">
        <f t="shared" si="69"/>
        <v>1.1103565365025467</v>
      </c>
      <c r="BA76">
        <f t="shared" si="70"/>
        <v>1.3788353162179086</v>
      </c>
      <c r="BB76">
        <f t="shared" si="71"/>
        <v>0.77027551416375628</v>
      </c>
      <c r="BC76">
        <f t="shared" si="72"/>
        <v>1.0920542635658914</v>
      </c>
      <c r="BD76">
        <f t="shared" si="73"/>
        <v>1.2309299895506791</v>
      </c>
      <c r="BE76">
        <f t="shared" si="74"/>
        <v>1.2209480122324159</v>
      </c>
      <c r="BF76">
        <f t="shared" si="75"/>
        <v>1.1702997275204359</v>
      </c>
      <c r="BG76">
        <f t="shared" si="76"/>
        <v>0.92732558139534882</v>
      </c>
      <c r="BH76">
        <f t="shared" si="77"/>
        <v>1.3667711598746082</v>
      </c>
      <c r="BI76">
        <f t="shared" si="78"/>
        <v>1.6834862385321101</v>
      </c>
      <c r="BJ76">
        <f t="shared" si="79"/>
        <v>0.90145322434150776</v>
      </c>
      <c r="BK76">
        <f t="shared" si="92"/>
        <v>0</v>
      </c>
      <c r="BL76">
        <f t="shared" si="92"/>
        <v>0</v>
      </c>
      <c r="BM76">
        <f t="shared" si="93"/>
        <v>0</v>
      </c>
      <c r="BN76">
        <f t="shared" si="94"/>
        <v>0</v>
      </c>
      <c r="BO76">
        <f t="shared" si="80"/>
        <v>1</v>
      </c>
      <c r="BP76">
        <f t="shared" si="81"/>
        <v>0</v>
      </c>
      <c r="BQ76">
        <f t="shared" si="82"/>
        <v>0</v>
      </c>
      <c r="BR76">
        <f t="shared" si="95"/>
        <v>1</v>
      </c>
    </row>
    <row r="77" spans="1:70">
      <c r="A77" s="3" t="s">
        <v>73</v>
      </c>
      <c r="B77" s="3">
        <v>371</v>
      </c>
      <c r="C77" s="3">
        <v>376</v>
      </c>
      <c r="D77" s="3">
        <v>425</v>
      </c>
      <c r="E77" s="4">
        <v>485</v>
      </c>
      <c r="F77" s="3">
        <v>578</v>
      </c>
      <c r="G77" s="3">
        <v>599</v>
      </c>
      <c r="H77" s="3">
        <v>447</v>
      </c>
      <c r="I77" s="3">
        <v>489</v>
      </c>
      <c r="J77" s="3">
        <v>389</v>
      </c>
      <c r="K77" s="3">
        <v>545</v>
      </c>
      <c r="L77" s="3">
        <v>521</v>
      </c>
      <c r="M77" s="3">
        <v>618</v>
      </c>
      <c r="N77">
        <v>683</v>
      </c>
      <c r="O77" s="3">
        <v>780</v>
      </c>
      <c r="P77" s="3">
        <v>915</v>
      </c>
      <c r="Q77" s="3"/>
      <c r="R77">
        <f t="shared" si="83"/>
        <v>0.65461847389558236</v>
      </c>
      <c r="S77">
        <f t="shared" si="51"/>
        <v>0.52074966532797862</v>
      </c>
      <c r="T77">
        <f t="shared" si="51"/>
        <v>0.68039950062421972</v>
      </c>
      <c r="U77">
        <f t="shared" si="52"/>
        <v>0.65043695380774036</v>
      </c>
      <c r="V77">
        <f t="shared" si="52"/>
        <v>0.67912087912087915</v>
      </c>
      <c r="W77">
        <f t="shared" si="53"/>
        <v>0.75054945054945055</v>
      </c>
      <c r="X77">
        <f t="shared" si="53"/>
        <v>0.7337723424270931</v>
      </c>
      <c r="Y77">
        <f t="shared" si="84"/>
        <v>0.86077140169332078</v>
      </c>
      <c r="Z77">
        <f t="shared" si="54"/>
        <v>1.013477088948787</v>
      </c>
      <c r="AA77">
        <f t="shared" si="55"/>
        <v>1.1455525606469004</v>
      </c>
      <c r="AB77">
        <f t="shared" si="56"/>
        <v>1.1303191489361701</v>
      </c>
      <c r="AC77">
        <f t="shared" si="57"/>
        <v>1.2898936170212767</v>
      </c>
      <c r="AD77">
        <f t="shared" si="58"/>
        <v>1.1411764705882352</v>
      </c>
      <c r="AE77">
        <f t="shared" si="58"/>
        <v>1.1917525773195876</v>
      </c>
      <c r="AF77">
        <f t="shared" si="59"/>
        <v>1.36</v>
      </c>
      <c r="AG77">
        <f t="shared" si="60"/>
        <v>1.0363321799307958</v>
      </c>
      <c r="AH77">
        <f t="shared" si="61"/>
        <v>1.2350515463917526</v>
      </c>
      <c r="AI77">
        <f t="shared" si="62"/>
        <v>1.1753681392235609</v>
      </c>
      <c r="AJ77">
        <f t="shared" si="63"/>
        <v>1.33083645443196</v>
      </c>
      <c r="AK77">
        <f t="shared" si="64"/>
        <v>1.4296703296703297</v>
      </c>
      <c r="AL77">
        <f t="shared" si="65"/>
        <v>1.594543744120414</v>
      </c>
      <c r="AM77">
        <f t="shared" si="85"/>
        <v>0.52074966532797862</v>
      </c>
      <c r="AN77">
        <f t="shared" si="86"/>
        <v>0.65461847389558236</v>
      </c>
      <c r="AO77">
        <f t="shared" si="87"/>
        <v>0.65043695380774036</v>
      </c>
      <c r="AP77">
        <f t="shared" si="88"/>
        <v>0.68039950062421972</v>
      </c>
      <c r="AQ77">
        <f t="shared" si="89"/>
        <v>0.75054945054945055</v>
      </c>
      <c r="AR77">
        <f t="shared" si="90"/>
        <v>0.67912087912087915</v>
      </c>
      <c r="AS77">
        <f t="shared" si="66"/>
        <v>0.75054945054945055</v>
      </c>
      <c r="AT77">
        <f t="shared" si="66"/>
        <v>0.7337723424270931</v>
      </c>
      <c r="AU77">
        <f t="shared" si="91"/>
        <v>0.1554683152083991</v>
      </c>
      <c r="AV77">
        <f t="shared" si="91"/>
        <v>9.8833875238369728E-2</v>
      </c>
      <c r="AW77">
        <f t="shared" si="91"/>
        <v>0.1648734144500843</v>
      </c>
      <c r="AX77">
        <f t="shared" si="67"/>
        <v>0.26370728968845403</v>
      </c>
      <c r="AY77">
        <f t="shared" si="68"/>
        <v>0.79550102249488752</v>
      </c>
      <c r="AZ77">
        <f t="shared" si="69"/>
        <v>0.95596330275229358</v>
      </c>
      <c r="BA77">
        <f t="shared" si="70"/>
        <v>1.1051779935275081</v>
      </c>
      <c r="BB77">
        <f t="shared" si="71"/>
        <v>1.1730769230769231</v>
      </c>
      <c r="BC77">
        <f t="shared" si="72"/>
        <v>1.0939597315436242</v>
      </c>
      <c r="BD77">
        <f t="shared" si="73"/>
        <v>1.4010282776349614</v>
      </c>
      <c r="BE77">
        <f t="shared" si="74"/>
        <v>1.1861804222648753</v>
      </c>
      <c r="BF77">
        <f t="shared" si="75"/>
        <v>1.1420204978038067</v>
      </c>
      <c r="BG77">
        <f t="shared" si="76"/>
        <v>0.87024608501118572</v>
      </c>
      <c r="BH77">
        <f t="shared" si="77"/>
        <v>1.3393316195372751</v>
      </c>
      <c r="BI77">
        <f t="shared" si="78"/>
        <v>1.3109404990403071</v>
      </c>
      <c r="BJ77">
        <f t="shared" si="79"/>
        <v>1.3396778916544656</v>
      </c>
      <c r="BK77">
        <f t="shared" si="92"/>
        <v>0</v>
      </c>
      <c r="BL77">
        <f t="shared" si="92"/>
        <v>0</v>
      </c>
      <c r="BM77">
        <f t="shared" si="93"/>
        <v>0</v>
      </c>
      <c r="BN77">
        <f t="shared" si="94"/>
        <v>0</v>
      </c>
      <c r="BO77">
        <f t="shared" si="80"/>
        <v>1</v>
      </c>
      <c r="BP77">
        <f t="shared" si="81"/>
        <v>1</v>
      </c>
      <c r="BQ77">
        <f t="shared" si="82"/>
        <v>0</v>
      </c>
      <c r="BR77">
        <f t="shared" si="95"/>
        <v>2</v>
      </c>
    </row>
    <row r="78" spans="1:70">
      <c r="A78" s="3" t="s">
        <v>74</v>
      </c>
      <c r="B78" s="3">
        <v>1039</v>
      </c>
      <c r="C78" s="3">
        <v>1255</v>
      </c>
      <c r="D78" s="3">
        <v>1126</v>
      </c>
      <c r="E78" s="4">
        <v>1085</v>
      </c>
      <c r="F78" s="3">
        <v>1096</v>
      </c>
      <c r="G78" s="3">
        <v>1002</v>
      </c>
      <c r="H78" s="3">
        <v>1242</v>
      </c>
      <c r="I78" s="3">
        <v>1258</v>
      </c>
      <c r="J78" s="3">
        <v>1313</v>
      </c>
      <c r="K78" s="3">
        <v>1326</v>
      </c>
      <c r="L78" s="3">
        <v>939</v>
      </c>
      <c r="M78" s="3">
        <v>1276</v>
      </c>
      <c r="N78">
        <v>879</v>
      </c>
      <c r="O78" s="3">
        <v>1077</v>
      </c>
      <c r="P78" s="3">
        <v>1287</v>
      </c>
      <c r="Q78" s="3"/>
      <c r="R78">
        <f t="shared" si="83"/>
        <v>0.54838709677419351</v>
      </c>
      <c r="S78">
        <f t="shared" si="51"/>
        <v>0.57236268526591105</v>
      </c>
      <c r="T78">
        <f t="shared" si="51"/>
        <v>0.55690886182276356</v>
      </c>
      <c r="U78">
        <f t="shared" si="52"/>
        <v>0.39437211255774884</v>
      </c>
      <c r="V78">
        <f t="shared" si="52"/>
        <v>0.57711442786069655</v>
      </c>
      <c r="W78">
        <f t="shared" si="53"/>
        <v>0.39755766621438265</v>
      </c>
      <c r="X78">
        <f t="shared" si="53"/>
        <v>0.49381017881705641</v>
      </c>
      <c r="Y78">
        <f t="shared" si="84"/>
        <v>0.59009628610729026</v>
      </c>
      <c r="Z78">
        <f t="shared" si="54"/>
        <v>1.2078922040423483</v>
      </c>
      <c r="AA78">
        <f t="shared" si="55"/>
        <v>1.0837343599615015</v>
      </c>
      <c r="AB78">
        <f t="shared" si="56"/>
        <v>0.89721115537848606</v>
      </c>
      <c r="AC78">
        <f t="shared" si="57"/>
        <v>0.86454183266932272</v>
      </c>
      <c r="AD78">
        <f t="shared" si="58"/>
        <v>0.96358792184724684</v>
      </c>
      <c r="AE78">
        <f t="shared" si="58"/>
        <v>1.0101382488479262</v>
      </c>
      <c r="AF78">
        <f t="shared" si="59"/>
        <v>0.97335701598579039</v>
      </c>
      <c r="AG78">
        <f t="shared" si="60"/>
        <v>0.91423357664233573</v>
      </c>
      <c r="AH78">
        <f t="shared" si="61"/>
        <v>0.92350230414746548</v>
      </c>
      <c r="AI78">
        <f t="shared" si="62"/>
        <v>1.1207497820401047</v>
      </c>
      <c r="AJ78">
        <f t="shared" si="63"/>
        <v>0.9512809743805124</v>
      </c>
      <c r="AK78">
        <f t="shared" si="64"/>
        <v>0.97467209407507915</v>
      </c>
      <c r="AL78">
        <f t="shared" si="65"/>
        <v>1.0839064649243466</v>
      </c>
      <c r="AM78">
        <f t="shared" si="85"/>
        <v>0.57236268526591105</v>
      </c>
      <c r="AN78">
        <f t="shared" si="86"/>
        <v>0.54838709677419351</v>
      </c>
      <c r="AO78">
        <f t="shared" si="87"/>
        <v>0.39437211255774884</v>
      </c>
      <c r="AP78">
        <f t="shared" si="88"/>
        <v>0.55690886182276356</v>
      </c>
      <c r="AQ78">
        <f t="shared" si="89"/>
        <v>0.39755766621438265</v>
      </c>
      <c r="AR78">
        <f t="shared" si="90"/>
        <v>0.57711442786069655</v>
      </c>
      <c r="AS78">
        <f t="shared" si="66"/>
        <v>0.39755766621438265</v>
      </c>
      <c r="AT78">
        <f t="shared" si="66"/>
        <v>0.49381017881705641</v>
      </c>
      <c r="AU78">
        <f t="shared" si="91"/>
        <v>-0.16946880765959227</v>
      </c>
      <c r="AV78">
        <f t="shared" si="91"/>
        <v>2.3391119694566753E-2</v>
      </c>
      <c r="AW78">
        <f t="shared" si="91"/>
        <v>0.10923437084926746</v>
      </c>
      <c r="AX78">
        <f t="shared" si="67"/>
        <v>0.13262549054383421</v>
      </c>
      <c r="AY78">
        <f t="shared" si="68"/>
        <v>1.0437201907790143</v>
      </c>
      <c r="AZ78">
        <f t="shared" si="69"/>
        <v>0.70814479638009054</v>
      </c>
      <c r="BA78">
        <f t="shared" si="70"/>
        <v>0.68887147335423193</v>
      </c>
      <c r="BB78">
        <f t="shared" si="71"/>
        <v>1.1949860724233983</v>
      </c>
      <c r="BC78">
        <f t="shared" si="72"/>
        <v>1.0128824476650564</v>
      </c>
      <c r="BD78">
        <f t="shared" si="73"/>
        <v>1.0099009900990099</v>
      </c>
      <c r="BE78">
        <f t="shared" si="74"/>
        <v>1.3588924387646433</v>
      </c>
      <c r="BF78">
        <f t="shared" si="75"/>
        <v>1.2252559726962458</v>
      </c>
      <c r="BG78">
        <f t="shared" si="76"/>
        <v>1.0571658615136876</v>
      </c>
      <c r="BH78">
        <f t="shared" si="77"/>
        <v>0.71515613099771513</v>
      </c>
      <c r="BI78">
        <f t="shared" si="78"/>
        <v>0.93610223642172519</v>
      </c>
      <c r="BJ78">
        <f t="shared" si="79"/>
        <v>1.4641638225255973</v>
      </c>
      <c r="BK78">
        <f t="shared" si="92"/>
        <v>0</v>
      </c>
      <c r="BL78">
        <f t="shared" si="92"/>
        <v>0</v>
      </c>
      <c r="BM78">
        <f t="shared" si="93"/>
        <v>0</v>
      </c>
      <c r="BN78">
        <f t="shared" si="94"/>
        <v>0</v>
      </c>
      <c r="BO78">
        <f t="shared" si="80"/>
        <v>0</v>
      </c>
      <c r="BP78">
        <f t="shared" si="81"/>
        <v>0</v>
      </c>
      <c r="BQ78">
        <f t="shared" si="82"/>
        <v>0</v>
      </c>
      <c r="BR78">
        <f t="shared" si="95"/>
        <v>0</v>
      </c>
    </row>
    <row r="79" spans="1:70">
      <c r="A79" s="3" t="s">
        <v>75</v>
      </c>
      <c r="B79" s="3">
        <v>133</v>
      </c>
      <c r="C79" s="3">
        <v>146</v>
      </c>
      <c r="D79" s="3">
        <v>333</v>
      </c>
      <c r="E79" s="4">
        <v>673</v>
      </c>
      <c r="F79" s="3">
        <v>755</v>
      </c>
      <c r="G79" s="3">
        <v>850</v>
      </c>
      <c r="H79" s="3">
        <v>347</v>
      </c>
      <c r="I79" s="3">
        <v>498</v>
      </c>
      <c r="J79" s="3">
        <v>440</v>
      </c>
      <c r="K79" s="3">
        <v>620</v>
      </c>
      <c r="L79" s="3">
        <v>683</v>
      </c>
      <c r="M79" s="3">
        <v>1017</v>
      </c>
      <c r="N79">
        <v>2179</v>
      </c>
      <c r="O79" s="3">
        <v>2458</v>
      </c>
      <c r="P79" s="3">
        <v>2697</v>
      </c>
      <c r="Q79" s="3"/>
      <c r="R79">
        <f t="shared" si="83"/>
        <v>1.7849462365591398</v>
      </c>
      <c r="S79">
        <f t="shared" si="51"/>
        <v>1.5770609318996416</v>
      </c>
      <c r="T79">
        <f t="shared" si="51"/>
        <v>1.2943632567849688</v>
      </c>
      <c r="U79">
        <f t="shared" si="52"/>
        <v>1.4258872651356993</v>
      </c>
      <c r="V79">
        <f t="shared" si="52"/>
        <v>1.0109343936381709</v>
      </c>
      <c r="W79">
        <f t="shared" si="53"/>
        <v>2.1660039761431413</v>
      </c>
      <c r="X79">
        <f t="shared" si="53"/>
        <v>1.7212885154061626</v>
      </c>
      <c r="Y79">
        <f t="shared" si="84"/>
        <v>1.8886554621848739</v>
      </c>
      <c r="Z79">
        <f t="shared" si="54"/>
        <v>1.0977443609022557</v>
      </c>
      <c r="AA79">
        <f t="shared" si="55"/>
        <v>2.5037593984962405</v>
      </c>
      <c r="AB79">
        <f t="shared" si="56"/>
        <v>2.2808219178082192</v>
      </c>
      <c r="AC79">
        <f t="shared" si="57"/>
        <v>4.6095890410958908</v>
      </c>
      <c r="AD79">
        <f t="shared" si="58"/>
        <v>2.0210210210210211</v>
      </c>
      <c r="AE79">
        <f t="shared" si="58"/>
        <v>1.1218424962852898</v>
      </c>
      <c r="AF79">
        <f t="shared" si="59"/>
        <v>2.2672672672672673</v>
      </c>
      <c r="AG79">
        <f t="shared" si="60"/>
        <v>1.1258278145695364</v>
      </c>
      <c r="AH79">
        <f t="shared" si="61"/>
        <v>1.263001485884101</v>
      </c>
      <c r="AI79">
        <f t="shared" si="62"/>
        <v>3.3620071684587813</v>
      </c>
      <c r="AJ79">
        <f t="shared" si="63"/>
        <v>2.7202505219206681</v>
      </c>
      <c r="AK79">
        <f t="shared" si="64"/>
        <v>3.1769383697813121</v>
      </c>
      <c r="AL79">
        <f t="shared" si="65"/>
        <v>3.6099439775910365</v>
      </c>
      <c r="AM79">
        <f t="shared" si="85"/>
        <v>1.5770609318996416</v>
      </c>
      <c r="AN79">
        <f t="shared" si="86"/>
        <v>1.7849462365591398</v>
      </c>
      <c r="AO79">
        <f t="shared" si="87"/>
        <v>1.4258872651356993</v>
      </c>
      <c r="AP79">
        <f t="shared" si="88"/>
        <v>1.2943632567849688</v>
      </c>
      <c r="AQ79">
        <f t="shared" si="89"/>
        <v>2.1660039761431413</v>
      </c>
      <c r="AR79">
        <f t="shared" si="90"/>
        <v>1.0109343936381709</v>
      </c>
      <c r="AS79">
        <f t="shared" si="66"/>
        <v>2.1660039761431413</v>
      </c>
      <c r="AT79">
        <f t="shared" si="66"/>
        <v>1.7212885154061626</v>
      </c>
      <c r="AU79">
        <f t="shared" si="91"/>
        <v>-0.64175664653811326</v>
      </c>
      <c r="AV79">
        <f t="shared" si="91"/>
        <v>0.45668784786064398</v>
      </c>
      <c r="AW79">
        <f t="shared" si="91"/>
        <v>0.43300560780972441</v>
      </c>
      <c r="AX79">
        <f t="shared" si="67"/>
        <v>0.88969345567036839</v>
      </c>
      <c r="AY79">
        <f t="shared" si="68"/>
        <v>0.88353413654618473</v>
      </c>
      <c r="AZ79">
        <f t="shared" si="69"/>
        <v>1.1016129032258064</v>
      </c>
      <c r="BA79">
        <f t="shared" si="70"/>
        <v>2.1425762045231074</v>
      </c>
      <c r="BB79">
        <f t="shared" si="71"/>
        <v>1.0972335231895851</v>
      </c>
      <c r="BC79">
        <f t="shared" si="72"/>
        <v>1.4351585014409223</v>
      </c>
      <c r="BD79">
        <f t="shared" si="73"/>
        <v>1.4090909090909092</v>
      </c>
      <c r="BE79">
        <f t="shared" si="74"/>
        <v>1.4890190336749634</v>
      </c>
      <c r="BF79">
        <f t="shared" si="75"/>
        <v>1.1280403854979348</v>
      </c>
      <c r="BG79">
        <f t="shared" si="76"/>
        <v>1.2680115273775217</v>
      </c>
      <c r="BH79">
        <f t="shared" si="77"/>
        <v>1.5522727272727272</v>
      </c>
      <c r="BI79">
        <f t="shared" si="78"/>
        <v>3.1903367496339676</v>
      </c>
      <c r="BJ79">
        <f t="shared" si="79"/>
        <v>1.2377237264800367</v>
      </c>
      <c r="BK79">
        <f t="shared" si="92"/>
        <v>1</v>
      </c>
      <c r="BL79">
        <f t="shared" si="92"/>
        <v>0</v>
      </c>
      <c r="BM79">
        <f t="shared" si="93"/>
        <v>0</v>
      </c>
      <c r="BN79">
        <f t="shared" si="94"/>
        <v>1</v>
      </c>
      <c r="BO79">
        <f t="shared" si="80"/>
        <v>1</v>
      </c>
      <c r="BP79">
        <f t="shared" si="81"/>
        <v>1</v>
      </c>
      <c r="BQ79">
        <f t="shared" si="82"/>
        <v>1</v>
      </c>
      <c r="BR79">
        <f t="shared" si="95"/>
        <v>3</v>
      </c>
    </row>
    <row r="80" spans="1:70">
      <c r="A80" s="3" t="s">
        <v>118</v>
      </c>
      <c r="B80" s="3">
        <v>1117</v>
      </c>
      <c r="C80" s="3">
        <v>984</v>
      </c>
      <c r="D80" s="3">
        <v>915</v>
      </c>
      <c r="E80" s="4">
        <v>1048</v>
      </c>
      <c r="F80" s="3">
        <v>836</v>
      </c>
      <c r="G80" s="3">
        <v>368</v>
      </c>
      <c r="H80" s="3">
        <v>1310</v>
      </c>
      <c r="I80" s="3">
        <v>1537</v>
      </c>
      <c r="J80" s="3">
        <v>1072</v>
      </c>
      <c r="K80" s="3">
        <v>1357</v>
      </c>
      <c r="L80" s="3">
        <v>1651</v>
      </c>
      <c r="M80" s="3">
        <v>2383</v>
      </c>
      <c r="N80">
        <v>1228</v>
      </c>
      <c r="O80" s="3">
        <v>1749</v>
      </c>
      <c r="P80" s="3">
        <v>1377</v>
      </c>
      <c r="Q80" s="3"/>
      <c r="R80">
        <f t="shared" si="83"/>
        <v>0.73155640171346981</v>
      </c>
      <c r="S80">
        <f t="shared" si="51"/>
        <v>0.51023322227510715</v>
      </c>
      <c r="T80">
        <f t="shared" si="51"/>
        <v>0.71458662453923116</v>
      </c>
      <c r="U80">
        <f t="shared" si="52"/>
        <v>0.86940494997367035</v>
      </c>
      <c r="V80">
        <f t="shared" si="52"/>
        <v>1.2139582272032603</v>
      </c>
      <c r="W80">
        <f t="shared" si="53"/>
        <v>0.62557310239429442</v>
      </c>
      <c r="X80">
        <f t="shared" si="53"/>
        <v>0.92834394904458595</v>
      </c>
      <c r="Y80">
        <f t="shared" si="84"/>
        <v>0.73089171974522293</v>
      </c>
      <c r="Z80">
        <f t="shared" si="54"/>
        <v>0.88093106535362575</v>
      </c>
      <c r="AA80">
        <f t="shared" si="55"/>
        <v>0.81915846016114591</v>
      </c>
      <c r="AB80">
        <f t="shared" si="56"/>
        <v>0.92987804878048785</v>
      </c>
      <c r="AC80">
        <f t="shared" si="57"/>
        <v>1.065040650406504</v>
      </c>
      <c r="AD80">
        <f t="shared" si="58"/>
        <v>1.1453551912568305</v>
      </c>
      <c r="AE80">
        <f t="shared" si="58"/>
        <v>0.79770992366412219</v>
      </c>
      <c r="AF80">
        <f t="shared" si="59"/>
        <v>0.91366120218579239</v>
      </c>
      <c r="AG80">
        <f t="shared" si="60"/>
        <v>0.44019138755980863</v>
      </c>
      <c r="AH80">
        <f t="shared" si="61"/>
        <v>0.35114503816793891</v>
      </c>
      <c r="AI80">
        <f t="shared" si="62"/>
        <v>1.2417896239885768</v>
      </c>
      <c r="AJ80">
        <f t="shared" si="63"/>
        <v>1.5839915745129016</v>
      </c>
      <c r="AK80">
        <f t="shared" si="64"/>
        <v>1.8395313295975548</v>
      </c>
      <c r="AL80">
        <f t="shared" si="65"/>
        <v>1.6592356687898089</v>
      </c>
      <c r="AM80">
        <f t="shared" si="85"/>
        <v>0.51023322227510715</v>
      </c>
      <c r="AN80">
        <f t="shared" si="86"/>
        <v>0.73155640171346981</v>
      </c>
      <c r="AO80">
        <f t="shared" si="87"/>
        <v>0.86940494997367035</v>
      </c>
      <c r="AP80">
        <f t="shared" si="88"/>
        <v>0.71458662453923116</v>
      </c>
      <c r="AQ80">
        <f t="shared" si="89"/>
        <v>0.62557310239429442</v>
      </c>
      <c r="AR80">
        <f t="shared" si="90"/>
        <v>1.2139582272032603</v>
      </c>
      <c r="AS80">
        <f t="shared" si="66"/>
        <v>0.62557310239429442</v>
      </c>
      <c r="AT80">
        <f t="shared" si="66"/>
        <v>0.92834394904458595</v>
      </c>
      <c r="AU80">
        <f t="shared" si="91"/>
        <v>0.34220195052432478</v>
      </c>
      <c r="AV80">
        <f t="shared" si="91"/>
        <v>0.25553975508465321</v>
      </c>
      <c r="AW80">
        <f t="shared" si="91"/>
        <v>-0.18029566080774595</v>
      </c>
      <c r="AX80">
        <f t="shared" si="67"/>
        <v>7.5244094276907258E-2</v>
      </c>
      <c r="AY80">
        <f t="shared" si="68"/>
        <v>0.69746258945998696</v>
      </c>
      <c r="AZ80">
        <f t="shared" si="69"/>
        <v>1.2166543846720708</v>
      </c>
      <c r="BA80">
        <f t="shared" si="70"/>
        <v>0.51531682752832564</v>
      </c>
      <c r="BB80">
        <f t="shared" si="71"/>
        <v>0.78730703259005141</v>
      </c>
      <c r="BC80">
        <f t="shared" si="72"/>
        <v>1.1732824427480917</v>
      </c>
      <c r="BD80">
        <f t="shared" si="73"/>
        <v>1.2658582089552239</v>
      </c>
      <c r="BE80">
        <f t="shared" si="74"/>
        <v>1.4433676559660811</v>
      </c>
      <c r="BF80">
        <f t="shared" si="75"/>
        <v>1.4242671009771988</v>
      </c>
      <c r="BG80">
        <f t="shared" si="76"/>
        <v>0.81832061068702289</v>
      </c>
      <c r="BH80">
        <f t="shared" si="77"/>
        <v>1.5401119402985075</v>
      </c>
      <c r="BI80">
        <f t="shared" si="78"/>
        <v>0.74379164142943666</v>
      </c>
      <c r="BJ80">
        <f t="shared" si="79"/>
        <v>1.1213355048859934</v>
      </c>
      <c r="BK80">
        <f t="shared" si="92"/>
        <v>0</v>
      </c>
      <c r="BL80">
        <f t="shared" si="92"/>
        <v>0</v>
      </c>
      <c r="BM80">
        <f t="shared" si="93"/>
        <v>1</v>
      </c>
      <c r="BN80">
        <f t="shared" si="94"/>
        <v>1</v>
      </c>
      <c r="BO80">
        <f t="shared" si="80"/>
        <v>1</v>
      </c>
      <c r="BP80">
        <f t="shared" si="81"/>
        <v>0</v>
      </c>
      <c r="BQ80">
        <f t="shared" si="82"/>
        <v>0</v>
      </c>
      <c r="BR80">
        <f t="shared" si="95"/>
        <v>1</v>
      </c>
    </row>
    <row r="81" spans="1:70">
      <c r="A81" s="3" t="s">
        <v>76</v>
      </c>
      <c r="B81" s="3">
        <v>2347</v>
      </c>
      <c r="C81" s="3">
        <v>2477</v>
      </c>
      <c r="D81" s="3">
        <v>2449</v>
      </c>
      <c r="E81" s="4">
        <v>2766</v>
      </c>
      <c r="F81" s="3">
        <v>2856</v>
      </c>
      <c r="G81" s="3">
        <v>3187</v>
      </c>
      <c r="H81" s="3">
        <v>1770</v>
      </c>
      <c r="I81" s="3">
        <v>2158</v>
      </c>
      <c r="J81" s="3">
        <v>2039</v>
      </c>
      <c r="K81" s="3">
        <v>2364</v>
      </c>
      <c r="L81" s="3">
        <v>2061</v>
      </c>
      <c r="M81" s="3">
        <v>2325</v>
      </c>
      <c r="N81">
        <v>2295</v>
      </c>
      <c r="O81" s="3">
        <v>2276</v>
      </c>
      <c r="P81" s="3">
        <v>2263</v>
      </c>
      <c r="Q81" s="3"/>
      <c r="R81">
        <f t="shared" si="83"/>
        <v>0.44734660033167495</v>
      </c>
      <c r="S81">
        <f t="shared" si="51"/>
        <v>0.42267827529021557</v>
      </c>
      <c r="T81">
        <f t="shared" si="51"/>
        <v>0.47990255785627284</v>
      </c>
      <c r="U81">
        <f t="shared" si="52"/>
        <v>0.41839220462850185</v>
      </c>
      <c r="V81">
        <f t="shared" si="52"/>
        <v>0.44582933844678813</v>
      </c>
      <c r="W81">
        <f t="shared" si="53"/>
        <v>0.44007670182166825</v>
      </c>
      <c r="X81">
        <f t="shared" si="53"/>
        <v>0.40483813589469941</v>
      </c>
      <c r="Y81">
        <f t="shared" si="84"/>
        <v>0.40252579153326218</v>
      </c>
      <c r="Z81">
        <f t="shared" si="54"/>
        <v>1.0553898593949722</v>
      </c>
      <c r="AA81">
        <f t="shared" si="55"/>
        <v>1.0434597358329782</v>
      </c>
      <c r="AB81">
        <f t="shared" si="56"/>
        <v>0.9886960032297134</v>
      </c>
      <c r="AC81">
        <f t="shared" si="57"/>
        <v>1.1166733952361727</v>
      </c>
      <c r="AD81">
        <f t="shared" si="58"/>
        <v>1.1294405879950999</v>
      </c>
      <c r="AE81">
        <f t="shared" si="58"/>
        <v>1.0325379609544469</v>
      </c>
      <c r="AF81">
        <f t="shared" si="59"/>
        <v>1.1661902817476522</v>
      </c>
      <c r="AG81">
        <f t="shared" si="60"/>
        <v>1.1158963585434174</v>
      </c>
      <c r="AH81">
        <f t="shared" si="61"/>
        <v>1.1522053506869125</v>
      </c>
      <c r="AI81">
        <f t="shared" si="62"/>
        <v>0.87002487562189057</v>
      </c>
      <c r="AJ81">
        <f t="shared" si="63"/>
        <v>0.89829476248477469</v>
      </c>
      <c r="AK81">
        <f t="shared" si="64"/>
        <v>0.88590604026845643</v>
      </c>
      <c r="AL81">
        <f t="shared" si="65"/>
        <v>0.80736392742796159</v>
      </c>
      <c r="AM81">
        <f t="shared" si="85"/>
        <v>0.42267827529021557</v>
      </c>
      <c r="AN81">
        <f t="shared" si="86"/>
        <v>0.44734660033167495</v>
      </c>
      <c r="AO81">
        <f t="shared" si="87"/>
        <v>0.41839220462850185</v>
      </c>
      <c r="AP81">
        <f t="shared" si="88"/>
        <v>0.47990255785627284</v>
      </c>
      <c r="AQ81">
        <f t="shared" si="89"/>
        <v>0.44007670182166825</v>
      </c>
      <c r="AR81">
        <f t="shared" si="90"/>
        <v>0.44582933844678813</v>
      </c>
      <c r="AS81">
        <f t="shared" si="66"/>
        <v>0.44007670182166825</v>
      </c>
      <c r="AT81">
        <f t="shared" si="66"/>
        <v>0.40483813589469941</v>
      </c>
      <c r="AU81">
        <f t="shared" si="91"/>
        <v>2.8269886862884119E-2</v>
      </c>
      <c r="AV81">
        <f t="shared" si="91"/>
        <v>-1.238872221631826E-2</v>
      </c>
      <c r="AW81">
        <f t="shared" si="91"/>
        <v>-7.8542112840494838E-2</v>
      </c>
      <c r="AX81">
        <f t="shared" si="67"/>
        <v>-9.0930835056813097E-2</v>
      </c>
      <c r="AY81">
        <f t="shared" si="68"/>
        <v>0.94485634847080635</v>
      </c>
      <c r="AZ81">
        <f t="shared" si="69"/>
        <v>0.87182741116751272</v>
      </c>
      <c r="BA81">
        <f t="shared" si="70"/>
        <v>0.98709677419354835</v>
      </c>
      <c r="BB81">
        <f t="shared" si="71"/>
        <v>0.99428822495606328</v>
      </c>
      <c r="BC81">
        <f t="shared" si="72"/>
        <v>1.2192090395480226</v>
      </c>
      <c r="BD81">
        <f t="shared" si="73"/>
        <v>1.1593918587542913</v>
      </c>
      <c r="BE81">
        <f t="shared" si="74"/>
        <v>1.1280931586608443</v>
      </c>
      <c r="BF81">
        <f t="shared" si="75"/>
        <v>0.99172113289760344</v>
      </c>
      <c r="BG81">
        <f t="shared" si="76"/>
        <v>1.1519774011299435</v>
      </c>
      <c r="BH81">
        <f t="shared" si="77"/>
        <v>1.0107896027464442</v>
      </c>
      <c r="BI81">
        <f t="shared" si="78"/>
        <v>1.1135371179039302</v>
      </c>
      <c r="BJ81">
        <f t="shared" si="79"/>
        <v>0.9860566448801743</v>
      </c>
      <c r="BK81">
        <f t="shared" si="92"/>
        <v>0</v>
      </c>
      <c r="BL81">
        <f t="shared" si="92"/>
        <v>0</v>
      </c>
      <c r="BM81">
        <f t="shared" si="93"/>
        <v>0</v>
      </c>
      <c r="BN81">
        <f t="shared" si="94"/>
        <v>0</v>
      </c>
      <c r="BO81">
        <f t="shared" si="80"/>
        <v>1</v>
      </c>
      <c r="BP81">
        <f t="shared" si="81"/>
        <v>0</v>
      </c>
      <c r="BQ81">
        <f t="shared" si="82"/>
        <v>1</v>
      </c>
      <c r="BR81">
        <f t="shared" si="95"/>
        <v>2</v>
      </c>
    </row>
    <row r="82" spans="1:70">
      <c r="A82" s="3" t="s">
        <v>77</v>
      </c>
      <c r="B82" s="3">
        <v>726</v>
      </c>
      <c r="C82" s="3">
        <v>677</v>
      </c>
      <c r="D82" s="3">
        <v>867</v>
      </c>
      <c r="E82" s="4">
        <v>881</v>
      </c>
      <c r="F82" s="3">
        <v>852</v>
      </c>
      <c r="G82" s="3">
        <v>901</v>
      </c>
      <c r="H82" s="3">
        <v>2369</v>
      </c>
      <c r="I82" s="3">
        <v>3623</v>
      </c>
      <c r="J82" s="3">
        <v>2557</v>
      </c>
      <c r="K82" s="3">
        <v>3485</v>
      </c>
      <c r="L82" s="3">
        <v>3725</v>
      </c>
      <c r="M82" s="3">
        <v>5630</v>
      </c>
      <c r="N82">
        <v>3869</v>
      </c>
      <c r="O82" s="3">
        <v>4491</v>
      </c>
      <c r="P82" s="3">
        <v>3676</v>
      </c>
      <c r="Q82" s="3"/>
      <c r="R82">
        <f t="shared" si="83"/>
        <v>2.5823235923022096</v>
      </c>
      <c r="S82">
        <f t="shared" si="51"/>
        <v>1.8225231646471847</v>
      </c>
      <c r="T82">
        <f t="shared" si="51"/>
        <v>2.2571243523316062</v>
      </c>
      <c r="U82">
        <f t="shared" si="52"/>
        <v>2.4125647668393784</v>
      </c>
      <c r="V82">
        <f t="shared" si="52"/>
        <v>3.2208237986270021</v>
      </c>
      <c r="W82">
        <f t="shared" si="53"/>
        <v>2.2133867276887873</v>
      </c>
      <c r="X82">
        <f t="shared" si="53"/>
        <v>2.591459896133872</v>
      </c>
      <c r="Y82">
        <f t="shared" si="84"/>
        <v>2.1211771494518175</v>
      </c>
      <c r="Z82">
        <f t="shared" si="54"/>
        <v>0.93250688705234164</v>
      </c>
      <c r="AA82">
        <f t="shared" si="55"/>
        <v>1.1942148760330578</v>
      </c>
      <c r="AB82">
        <f t="shared" si="56"/>
        <v>1.2806499261447564</v>
      </c>
      <c r="AC82">
        <f t="shared" si="57"/>
        <v>1.3013293943870015</v>
      </c>
      <c r="AD82">
        <f t="shared" si="58"/>
        <v>1.0161476355247983</v>
      </c>
      <c r="AE82">
        <f t="shared" si="58"/>
        <v>0.96708286038592506</v>
      </c>
      <c r="AF82">
        <f t="shared" si="59"/>
        <v>0.98269896193771622</v>
      </c>
      <c r="AG82">
        <f t="shared" si="60"/>
        <v>1.057511737089202</v>
      </c>
      <c r="AH82">
        <f t="shared" si="61"/>
        <v>1.0227014755959138</v>
      </c>
      <c r="AI82">
        <f t="shared" si="62"/>
        <v>4.4048467569493939</v>
      </c>
      <c r="AJ82">
        <f t="shared" si="63"/>
        <v>4.6696891191709842</v>
      </c>
      <c r="AK82">
        <f t="shared" si="64"/>
        <v>5.4342105263157894</v>
      </c>
      <c r="AL82">
        <f t="shared" si="65"/>
        <v>4.7126370455856899</v>
      </c>
      <c r="AM82">
        <f t="shared" si="85"/>
        <v>1.8225231646471847</v>
      </c>
      <c r="AN82">
        <f t="shared" si="86"/>
        <v>2.5823235923022096</v>
      </c>
      <c r="AO82">
        <f t="shared" si="87"/>
        <v>2.4125647668393784</v>
      </c>
      <c r="AP82">
        <f t="shared" si="88"/>
        <v>2.2571243523316062</v>
      </c>
      <c r="AQ82">
        <f t="shared" si="89"/>
        <v>2.2133867276887873</v>
      </c>
      <c r="AR82">
        <f t="shared" si="90"/>
        <v>3.2208237986270021</v>
      </c>
      <c r="AS82">
        <f t="shared" si="66"/>
        <v>2.2133867276887873</v>
      </c>
      <c r="AT82">
        <f t="shared" si="66"/>
        <v>2.591459896133872</v>
      </c>
      <c r="AU82">
        <f t="shared" si="91"/>
        <v>0.2648423622215903</v>
      </c>
      <c r="AV82">
        <f t="shared" si="91"/>
        <v>0.76452140714480521</v>
      </c>
      <c r="AW82">
        <f t="shared" si="91"/>
        <v>-0.72157348073009953</v>
      </c>
      <c r="AX82">
        <f t="shared" si="67"/>
        <v>4.2947926414705684E-2</v>
      </c>
      <c r="AY82">
        <f t="shared" si="68"/>
        <v>0.70576869997239855</v>
      </c>
      <c r="AZ82">
        <f t="shared" si="69"/>
        <v>1.0688665710186513</v>
      </c>
      <c r="BA82">
        <f t="shared" si="70"/>
        <v>0.68721136767317936</v>
      </c>
      <c r="BB82">
        <f t="shared" si="71"/>
        <v>0.81852594077042973</v>
      </c>
      <c r="BC82">
        <f t="shared" si="72"/>
        <v>1.5293372731110173</v>
      </c>
      <c r="BD82">
        <f t="shared" si="73"/>
        <v>1.3629253030895581</v>
      </c>
      <c r="BE82">
        <f t="shared" si="74"/>
        <v>1.5114093959731543</v>
      </c>
      <c r="BF82">
        <f t="shared" si="75"/>
        <v>1.1607650555699147</v>
      </c>
      <c r="BG82">
        <f t="shared" si="76"/>
        <v>1.0793583790628958</v>
      </c>
      <c r="BH82">
        <f t="shared" si="77"/>
        <v>1.4567852952678921</v>
      </c>
      <c r="BI82">
        <f t="shared" si="78"/>
        <v>1.0386577181208054</v>
      </c>
      <c r="BJ82">
        <f t="shared" si="79"/>
        <v>0.95011630912380463</v>
      </c>
      <c r="BK82">
        <f t="shared" si="92"/>
        <v>0</v>
      </c>
      <c r="BL82">
        <f t="shared" si="92"/>
        <v>0</v>
      </c>
      <c r="BM82">
        <f t="shared" si="93"/>
        <v>0</v>
      </c>
      <c r="BN82">
        <f t="shared" si="94"/>
        <v>0</v>
      </c>
      <c r="BO82">
        <f t="shared" si="80"/>
        <v>0</v>
      </c>
      <c r="BP82">
        <f t="shared" si="81"/>
        <v>0</v>
      </c>
      <c r="BQ82">
        <f t="shared" si="82"/>
        <v>0</v>
      </c>
      <c r="BR82">
        <f t="shared" si="95"/>
        <v>0</v>
      </c>
    </row>
    <row r="83" spans="1:70">
      <c r="A83" s="3" t="s">
        <v>78</v>
      </c>
      <c r="B83" s="3">
        <v>653</v>
      </c>
      <c r="C83" s="3">
        <v>736</v>
      </c>
      <c r="D83" s="3">
        <v>788</v>
      </c>
      <c r="E83" s="4">
        <v>936</v>
      </c>
      <c r="F83" s="3">
        <v>1028</v>
      </c>
      <c r="G83" s="3">
        <v>1148</v>
      </c>
      <c r="H83" s="3">
        <v>5381</v>
      </c>
      <c r="I83" s="3">
        <v>6642</v>
      </c>
      <c r="J83" s="3">
        <v>5016</v>
      </c>
      <c r="K83" s="3">
        <v>6590</v>
      </c>
      <c r="L83" s="3">
        <v>5419</v>
      </c>
      <c r="M83" s="3">
        <v>7117</v>
      </c>
      <c r="N83">
        <v>6699</v>
      </c>
      <c r="O83" s="3">
        <v>7823</v>
      </c>
      <c r="P83" s="3">
        <v>5945</v>
      </c>
      <c r="Q83" s="3"/>
      <c r="R83">
        <f t="shared" si="83"/>
        <v>4.7818574514038881</v>
      </c>
      <c r="S83">
        <f t="shared" si="51"/>
        <v>3.611231101511879</v>
      </c>
      <c r="T83">
        <f t="shared" si="51"/>
        <v>4.3241469816272966</v>
      </c>
      <c r="U83">
        <f t="shared" si="52"/>
        <v>3.5557742782152233</v>
      </c>
      <c r="V83">
        <f t="shared" si="52"/>
        <v>4.1281902552204173</v>
      </c>
      <c r="W83">
        <f t="shared" si="53"/>
        <v>3.8857308584686776</v>
      </c>
      <c r="X83">
        <f t="shared" si="53"/>
        <v>3.9831975560081467</v>
      </c>
      <c r="Y83">
        <f t="shared" si="84"/>
        <v>3.0269857433808554</v>
      </c>
      <c r="Z83">
        <f t="shared" si="54"/>
        <v>1.1271056661562022</v>
      </c>
      <c r="AA83">
        <f t="shared" si="55"/>
        <v>1.2067381316998469</v>
      </c>
      <c r="AB83">
        <f t="shared" si="56"/>
        <v>1.0706521739130435</v>
      </c>
      <c r="AC83">
        <f t="shared" si="57"/>
        <v>1.2717391304347827</v>
      </c>
      <c r="AD83">
        <f t="shared" si="58"/>
        <v>1.1878172588832487</v>
      </c>
      <c r="AE83">
        <f t="shared" si="58"/>
        <v>1.0982905982905984</v>
      </c>
      <c r="AF83">
        <f t="shared" si="59"/>
        <v>1.3045685279187818</v>
      </c>
      <c r="AG83">
        <f t="shared" si="60"/>
        <v>1.1167315175097277</v>
      </c>
      <c r="AH83">
        <f t="shared" si="61"/>
        <v>1.2264957264957266</v>
      </c>
      <c r="AI83">
        <f t="shared" si="62"/>
        <v>8.3930885529157671</v>
      </c>
      <c r="AJ83">
        <f t="shared" si="63"/>
        <v>7.8799212598425195</v>
      </c>
      <c r="AK83">
        <f t="shared" si="64"/>
        <v>8.0139211136890953</v>
      </c>
      <c r="AL83">
        <f t="shared" si="65"/>
        <v>7.0101832993890021</v>
      </c>
      <c r="AM83">
        <f t="shared" si="85"/>
        <v>3.611231101511879</v>
      </c>
      <c r="AN83">
        <f t="shared" si="86"/>
        <v>4.7818574514038881</v>
      </c>
      <c r="AO83">
        <f t="shared" si="87"/>
        <v>3.5557742782152233</v>
      </c>
      <c r="AP83">
        <f t="shared" si="88"/>
        <v>4.3241469816272966</v>
      </c>
      <c r="AQ83">
        <f t="shared" si="89"/>
        <v>3.8857308584686776</v>
      </c>
      <c r="AR83">
        <f t="shared" si="90"/>
        <v>4.1281902552204173</v>
      </c>
      <c r="AS83">
        <f t="shared" si="66"/>
        <v>3.8857308584686776</v>
      </c>
      <c r="AT83">
        <f t="shared" si="66"/>
        <v>3.9831975560081467</v>
      </c>
      <c r="AU83">
        <f t="shared" si="91"/>
        <v>-0.5131672930732476</v>
      </c>
      <c r="AV83">
        <f t="shared" si="91"/>
        <v>0.13399985384657587</v>
      </c>
      <c r="AW83">
        <f t="shared" si="91"/>
        <v>-1.0037378143000932</v>
      </c>
      <c r="AX83">
        <f t="shared" si="67"/>
        <v>-0.86973796045351737</v>
      </c>
      <c r="AY83">
        <f t="shared" si="68"/>
        <v>0.75519421860885272</v>
      </c>
      <c r="AZ83">
        <f t="shared" si="69"/>
        <v>0.82230652503793622</v>
      </c>
      <c r="BA83">
        <f t="shared" si="70"/>
        <v>0.9412673879443586</v>
      </c>
      <c r="BB83">
        <f t="shared" si="71"/>
        <v>0.75993864246452769</v>
      </c>
      <c r="BC83">
        <f t="shared" si="72"/>
        <v>1.2343430589109832</v>
      </c>
      <c r="BD83">
        <f t="shared" si="73"/>
        <v>1.3137958532695375</v>
      </c>
      <c r="BE83">
        <f t="shared" si="74"/>
        <v>1.3133419450083041</v>
      </c>
      <c r="BF83">
        <f t="shared" si="75"/>
        <v>1.167786236751754</v>
      </c>
      <c r="BG83">
        <f t="shared" si="76"/>
        <v>0.93216874186954102</v>
      </c>
      <c r="BH83">
        <f t="shared" si="77"/>
        <v>1.0803429027113238</v>
      </c>
      <c r="BI83">
        <f t="shared" si="78"/>
        <v>1.2362059420557299</v>
      </c>
      <c r="BJ83">
        <f t="shared" si="79"/>
        <v>0.88744588744588748</v>
      </c>
      <c r="BK83">
        <f t="shared" si="92"/>
        <v>0</v>
      </c>
      <c r="BL83">
        <f t="shared" si="92"/>
        <v>0</v>
      </c>
      <c r="BM83">
        <f t="shared" si="93"/>
        <v>0</v>
      </c>
      <c r="BN83">
        <f t="shared" si="94"/>
        <v>0</v>
      </c>
      <c r="BO83">
        <f t="shared" si="80"/>
        <v>1</v>
      </c>
      <c r="BP83">
        <f t="shared" si="81"/>
        <v>0</v>
      </c>
      <c r="BQ83">
        <f t="shared" si="82"/>
        <v>1</v>
      </c>
      <c r="BR83">
        <f t="shared" si="95"/>
        <v>2</v>
      </c>
    </row>
    <row r="84" spans="1:70">
      <c r="A84" s="3" t="s">
        <v>79</v>
      </c>
      <c r="B84" s="3">
        <v>743</v>
      </c>
      <c r="C84" s="3">
        <v>1100</v>
      </c>
      <c r="D84" s="3">
        <v>612</v>
      </c>
      <c r="E84" s="4">
        <v>851</v>
      </c>
      <c r="F84" s="3">
        <v>878</v>
      </c>
      <c r="G84" s="3">
        <v>617</v>
      </c>
      <c r="H84" s="3">
        <v>981</v>
      </c>
      <c r="I84" s="3">
        <v>804</v>
      </c>
      <c r="J84" s="3">
        <v>1261</v>
      </c>
      <c r="K84" s="3">
        <v>1517</v>
      </c>
      <c r="L84" s="3">
        <v>1013</v>
      </c>
      <c r="M84" s="3">
        <v>1237</v>
      </c>
      <c r="N84">
        <v>1319</v>
      </c>
      <c r="O84" s="3">
        <v>1292</v>
      </c>
      <c r="P84" s="3">
        <v>1347</v>
      </c>
      <c r="Q84" s="3"/>
      <c r="R84">
        <f t="shared" si="83"/>
        <v>0.43624525230602279</v>
      </c>
      <c r="S84">
        <f t="shared" si="51"/>
        <v>0.68421052631578949</v>
      </c>
      <c r="T84">
        <f t="shared" si="51"/>
        <v>0.88609813084112155</v>
      </c>
      <c r="U84">
        <f t="shared" si="52"/>
        <v>0.59170560747663548</v>
      </c>
      <c r="V84">
        <f t="shared" si="52"/>
        <v>0.84552289815447712</v>
      </c>
      <c r="W84">
        <f t="shared" si="53"/>
        <v>0.90157211209842791</v>
      </c>
      <c r="X84">
        <f t="shared" si="53"/>
        <v>0.74725274725274726</v>
      </c>
      <c r="Y84">
        <f t="shared" si="84"/>
        <v>0.77906304222093692</v>
      </c>
      <c r="Z84">
        <f t="shared" si="54"/>
        <v>1.4804845222072678</v>
      </c>
      <c r="AA84">
        <f t="shared" si="55"/>
        <v>0.82368775235531633</v>
      </c>
      <c r="AB84">
        <f t="shared" si="56"/>
        <v>0.55636363636363639</v>
      </c>
      <c r="AC84">
        <f t="shared" si="57"/>
        <v>0.77363636363636368</v>
      </c>
      <c r="AD84">
        <f t="shared" si="58"/>
        <v>1.3905228758169934</v>
      </c>
      <c r="AE84">
        <f t="shared" si="58"/>
        <v>1.0317273795534665</v>
      </c>
      <c r="AF84">
        <f t="shared" si="59"/>
        <v>1.434640522875817</v>
      </c>
      <c r="AG84">
        <f t="shared" si="60"/>
        <v>0.70273348519362189</v>
      </c>
      <c r="AH84">
        <f t="shared" si="61"/>
        <v>0.72502937720329019</v>
      </c>
      <c r="AI84">
        <f t="shared" si="62"/>
        <v>1.1204557786218123</v>
      </c>
      <c r="AJ84">
        <f t="shared" si="63"/>
        <v>1.4778037383177569</v>
      </c>
      <c r="AK84">
        <f t="shared" si="64"/>
        <v>1.747095010252905</v>
      </c>
      <c r="AL84">
        <f t="shared" si="65"/>
        <v>1.5263157894736843</v>
      </c>
      <c r="AM84">
        <f t="shared" si="85"/>
        <v>0.68421052631578949</v>
      </c>
      <c r="AN84">
        <f t="shared" si="86"/>
        <v>0.43624525230602279</v>
      </c>
      <c r="AO84">
        <f t="shared" si="87"/>
        <v>0.59170560747663548</v>
      </c>
      <c r="AP84">
        <f t="shared" si="88"/>
        <v>0.88609813084112155</v>
      </c>
      <c r="AQ84">
        <f t="shared" si="89"/>
        <v>0.90157211209842791</v>
      </c>
      <c r="AR84">
        <f t="shared" si="90"/>
        <v>0.84552289815447712</v>
      </c>
      <c r="AS84">
        <f t="shared" si="66"/>
        <v>0.90157211209842791</v>
      </c>
      <c r="AT84">
        <f t="shared" si="66"/>
        <v>0.74725274725274726</v>
      </c>
      <c r="AU84">
        <f t="shared" si="91"/>
        <v>0.35734795969594457</v>
      </c>
      <c r="AV84">
        <f t="shared" si="91"/>
        <v>0.26929127193514812</v>
      </c>
      <c r="AW84">
        <f t="shared" si="91"/>
        <v>-0.22077922077922074</v>
      </c>
      <c r="AX84">
        <f t="shared" si="67"/>
        <v>4.8512051155927383E-2</v>
      </c>
      <c r="AY84">
        <f t="shared" si="68"/>
        <v>1.5684079601990051</v>
      </c>
      <c r="AZ84">
        <f t="shared" si="69"/>
        <v>0.66776532630191165</v>
      </c>
      <c r="BA84">
        <f t="shared" si="70"/>
        <v>1.0662894098625708</v>
      </c>
      <c r="BB84">
        <f t="shared" si="71"/>
        <v>1.0425696594427245</v>
      </c>
      <c r="BC84">
        <f t="shared" si="72"/>
        <v>0.81957186544342508</v>
      </c>
      <c r="BD84">
        <f t="shared" si="73"/>
        <v>1.2030134813639968</v>
      </c>
      <c r="BE84">
        <f t="shared" si="74"/>
        <v>1.2211253701875617</v>
      </c>
      <c r="BF84">
        <f t="shared" si="75"/>
        <v>0.97952994692949202</v>
      </c>
      <c r="BG84">
        <f t="shared" si="76"/>
        <v>1.2854230377166156</v>
      </c>
      <c r="BH84">
        <f t="shared" si="77"/>
        <v>0.80333068992862811</v>
      </c>
      <c r="BI84">
        <f t="shared" si="78"/>
        <v>1.3020730503455085</v>
      </c>
      <c r="BJ84">
        <f t="shared" si="79"/>
        <v>1.0212282031842306</v>
      </c>
      <c r="BK84">
        <f t="shared" si="92"/>
        <v>0</v>
      </c>
      <c r="BL84">
        <f t="shared" si="92"/>
        <v>0</v>
      </c>
      <c r="BM84">
        <f t="shared" si="93"/>
        <v>0</v>
      </c>
      <c r="BN84">
        <f t="shared" si="94"/>
        <v>0</v>
      </c>
      <c r="BO84">
        <f t="shared" si="80"/>
        <v>1</v>
      </c>
      <c r="BP84">
        <f t="shared" si="81"/>
        <v>0</v>
      </c>
      <c r="BQ84">
        <f t="shared" si="82"/>
        <v>0</v>
      </c>
      <c r="BR84">
        <f t="shared" si="95"/>
        <v>1</v>
      </c>
    </row>
    <row r="85" spans="1:70">
      <c r="A85" s="3" t="s">
        <v>80</v>
      </c>
      <c r="B85" s="3">
        <v>358</v>
      </c>
      <c r="C85" s="3">
        <v>529</v>
      </c>
      <c r="D85" s="3">
        <v>491</v>
      </c>
      <c r="E85" s="4">
        <v>701</v>
      </c>
      <c r="F85" s="3">
        <v>512</v>
      </c>
      <c r="G85" s="3">
        <v>483</v>
      </c>
      <c r="H85" s="3">
        <v>1782</v>
      </c>
      <c r="I85" s="3">
        <v>2702</v>
      </c>
      <c r="J85" s="3">
        <v>2628</v>
      </c>
      <c r="K85" s="3">
        <v>4540</v>
      </c>
      <c r="L85" s="3">
        <v>2879</v>
      </c>
      <c r="M85" s="3">
        <v>4019</v>
      </c>
      <c r="N85">
        <v>3931</v>
      </c>
      <c r="O85" s="3">
        <v>5799</v>
      </c>
      <c r="P85" s="3">
        <v>2843</v>
      </c>
      <c r="Q85" s="3"/>
      <c r="R85">
        <f t="shared" si="83"/>
        <v>3.0462232243517473</v>
      </c>
      <c r="S85">
        <f t="shared" si="51"/>
        <v>2.9627959413754228</v>
      </c>
      <c r="T85">
        <f t="shared" si="51"/>
        <v>4.4509803921568629</v>
      </c>
      <c r="U85">
        <f t="shared" si="52"/>
        <v>2.8225490196078433</v>
      </c>
      <c r="V85">
        <f t="shared" si="52"/>
        <v>3.3716442953020134</v>
      </c>
      <c r="W85">
        <f t="shared" si="53"/>
        <v>3.2978187919463089</v>
      </c>
      <c r="X85">
        <f t="shared" si="53"/>
        <v>4.7807089859851608</v>
      </c>
      <c r="Y85">
        <f t="shared" si="84"/>
        <v>2.3437757625721352</v>
      </c>
      <c r="Z85">
        <f t="shared" si="54"/>
        <v>1.4776536312849162</v>
      </c>
      <c r="AA85">
        <f t="shared" si="55"/>
        <v>1.3715083798882681</v>
      </c>
      <c r="AB85">
        <f t="shared" si="56"/>
        <v>0.92816635160680527</v>
      </c>
      <c r="AC85">
        <f t="shared" si="57"/>
        <v>1.3251417769376181</v>
      </c>
      <c r="AD85">
        <f t="shared" si="58"/>
        <v>1.4276985743380854</v>
      </c>
      <c r="AE85">
        <f t="shared" si="58"/>
        <v>0.73038516405135523</v>
      </c>
      <c r="AF85">
        <f t="shared" si="59"/>
        <v>1.0427698574338085</v>
      </c>
      <c r="AG85">
        <f t="shared" si="60"/>
        <v>0.943359375</v>
      </c>
      <c r="AH85">
        <f t="shared" si="61"/>
        <v>0.68901569186875888</v>
      </c>
      <c r="AI85">
        <f t="shared" si="62"/>
        <v>6.0090191657271701</v>
      </c>
      <c r="AJ85">
        <f t="shared" si="63"/>
        <v>7.2735294117647058</v>
      </c>
      <c r="AK85">
        <f t="shared" si="64"/>
        <v>6.6694630872483218</v>
      </c>
      <c r="AL85">
        <f t="shared" si="65"/>
        <v>7.124484748557296</v>
      </c>
      <c r="AM85">
        <f t="shared" si="85"/>
        <v>2.9627959413754228</v>
      </c>
      <c r="AN85">
        <f t="shared" si="86"/>
        <v>3.0462232243517473</v>
      </c>
      <c r="AO85">
        <f t="shared" si="87"/>
        <v>2.8225490196078433</v>
      </c>
      <c r="AP85">
        <f t="shared" si="88"/>
        <v>4.4509803921568629</v>
      </c>
      <c r="AQ85">
        <f t="shared" si="89"/>
        <v>3.2978187919463089</v>
      </c>
      <c r="AR85">
        <f t="shared" si="90"/>
        <v>3.3716442953020134</v>
      </c>
      <c r="AS85">
        <f t="shared" si="66"/>
        <v>3.2978187919463089</v>
      </c>
      <c r="AT85">
        <f t="shared" si="66"/>
        <v>4.7807089859851608</v>
      </c>
      <c r="AU85">
        <f t="shared" si="91"/>
        <v>1.2645102460375357</v>
      </c>
      <c r="AV85">
        <f t="shared" si="91"/>
        <v>-0.60406632451638398</v>
      </c>
      <c r="AW85">
        <f t="shared" si="91"/>
        <v>0.45502166130897415</v>
      </c>
      <c r="AX85">
        <f t="shared" si="67"/>
        <v>-0.14904466320740983</v>
      </c>
      <c r="AY85">
        <f t="shared" si="68"/>
        <v>0.97261287934863061</v>
      </c>
      <c r="AZ85">
        <f t="shared" si="69"/>
        <v>0.63414096916299556</v>
      </c>
      <c r="BA85">
        <f t="shared" si="70"/>
        <v>0.97810400597163472</v>
      </c>
      <c r="BB85">
        <f t="shared" si="71"/>
        <v>0.49025694085187099</v>
      </c>
      <c r="BC85">
        <f t="shared" si="72"/>
        <v>1.516273849607183</v>
      </c>
      <c r="BD85">
        <f t="shared" si="73"/>
        <v>1.7275494672754947</v>
      </c>
      <c r="BE85">
        <f t="shared" si="74"/>
        <v>1.3959708232025008</v>
      </c>
      <c r="BF85">
        <f t="shared" si="75"/>
        <v>1.4751971508522004</v>
      </c>
      <c r="BG85">
        <f t="shared" si="76"/>
        <v>1.4747474747474747</v>
      </c>
      <c r="BH85">
        <f t="shared" si="77"/>
        <v>1.0955098934550989</v>
      </c>
      <c r="BI85">
        <f t="shared" si="78"/>
        <v>1.3654046543938867</v>
      </c>
      <c r="BJ85">
        <f t="shared" si="79"/>
        <v>0.72322564233019593</v>
      </c>
      <c r="BK85">
        <f t="shared" si="92"/>
        <v>0</v>
      </c>
      <c r="BL85">
        <f t="shared" si="92"/>
        <v>0</v>
      </c>
      <c r="BM85">
        <f t="shared" si="93"/>
        <v>0</v>
      </c>
      <c r="BN85">
        <f t="shared" si="94"/>
        <v>0</v>
      </c>
      <c r="BO85">
        <f t="shared" si="80"/>
        <v>1</v>
      </c>
      <c r="BP85">
        <f t="shared" si="81"/>
        <v>0</v>
      </c>
      <c r="BQ85">
        <f t="shared" si="82"/>
        <v>0</v>
      </c>
      <c r="BR85">
        <f t="shared" si="95"/>
        <v>1</v>
      </c>
    </row>
    <row r="86" spans="1:70">
      <c r="A86" s="3" t="s">
        <v>81</v>
      </c>
      <c r="B86" s="3">
        <v>525</v>
      </c>
      <c r="C86" s="3">
        <v>573</v>
      </c>
      <c r="D86" s="4">
        <v>562</v>
      </c>
      <c r="E86" s="4">
        <v>568</v>
      </c>
      <c r="F86" s="3">
        <v>786</v>
      </c>
      <c r="G86" s="3">
        <v>670</v>
      </c>
      <c r="H86" s="3">
        <v>2689</v>
      </c>
      <c r="I86" s="3">
        <v>3253</v>
      </c>
      <c r="J86" s="3">
        <v>2599</v>
      </c>
      <c r="K86" s="3">
        <v>3686</v>
      </c>
      <c r="L86" s="3">
        <v>2791</v>
      </c>
      <c r="M86" s="3">
        <v>4199</v>
      </c>
      <c r="N86">
        <v>3288</v>
      </c>
      <c r="O86" s="3">
        <v>3707</v>
      </c>
      <c r="P86" s="3">
        <v>4160</v>
      </c>
      <c r="Q86" s="3"/>
      <c r="R86">
        <f t="shared" si="83"/>
        <v>2.9626593806921675</v>
      </c>
      <c r="S86">
        <f t="shared" si="51"/>
        <v>2.3670309653916211</v>
      </c>
      <c r="T86">
        <f t="shared" si="51"/>
        <v>3.2475770925110132</v>
      </c>
      <c r="U86">
        <f t="shared" si="52"/>
        <v>2.4590308370044052</v>
      </c>
      <c r="V86">
        <f t="shared" si="52"/>
        <v>3.7159292035398228</v>
      </c>
      <c r="W86">
        <f t="shared" si="53"/>
        <v>2.9097345132743362</v>
      </c>
      <c r="X86">
        <f t="shared" si="53"/>
        <v>2.7378138847858198</v>
      </c>
      <c r="Y86">
        <f t="shared" si="84"/>
        <v>3.0723781388478582</v>
      </c>
      <c r="Z86">
        <f t="shared" si="54"/>
        <v>1.0914285714285714</v>
      </c>
      <c r="AA86">
        <f t="shared" si="55"/>
        <v>1.0704761904761906</v>
      </c>
      <c r="AB86">
        <f t="shared" si="56"/>
        <v>0.98080279232111689</v>
      </c>
      <c r="AC86">
        <f t="shared" si="57"/>
        <v>0.99127399650959858</v>
      </c>
      <c r="AD86">
        <f t="shared" si="58"/>
        <v>1.01067615658363</v>
      </c>
      <c r="AE86">
        <f t="shared" si="58"/>
        <v>1.3838028169014085</v>
      </c>
      <c r="AF86">
        <f t="shared" si="59"/>
        <v>1.3985765124555161</v>
      </c>
      <c r="AG86">
        <f t="shared" si="60"/>
        <v>0.8524173027989822</v>
      </c>
      <c r="AH86">
        <f t="shared" si="61"/>
        <v>1.1795774647887325</v>
      </c>
      <c r="AI86">
        <f t="shared" si="62"/>
        <v>5.3296903460837886</v>
      </c>
      <c r="AJ86">
        <f t="shared" si="63"/>
        <v>5.7066079295154184</v>
      </c>
      <c r="AK86">
        <f t="shared" si="64"/>
        <v>6.6256637168141594</v>
      </c>
      <c r="AL86">
        <f t="shared" si="65"/>
        <v>5.8101920236336779</v>
      </c>
      <c r="AM86">
        <f t="shared" si="85"/>
        <v>2.3670309653916211</v>
      </c>
      <c r="AN86">
        <f t="shared" si="86"/>
        <v>2.9626593806921675</v>
      </c>
      <c r="AO86">
        <f t="shared" si="87"/>
        <v>2.4590308370044052</v>
      </c>
      <c r="AP86">
        <f t="shared" si="88"/>
        <v>3.2475770925110132</v>
      </c>
      <c r="AQ86">
        <f t="shared" si="89"/>
        <v>2.9097345132743362</v>
      </c>
      <c r="AR86">
        <f t="shared" si="90"/>
        <v>3.7159292035398228</v>
      </c>
      <c r="AS86">
        <f t="shared" si="66"/>
        <v>2.9097345132743362</v>
      </c>
      <c r="AT86">
        <f t="shared" si="66"/>
        <v>2.7378138847858198</v>
      </c>
      <c r="AU86">
        <f t="shared" si="91"/>
        <v>0.37691758343162984</v>
      </c>
      <c r="AV86">
        <f t="shared" si="91"/>
        <v>0.91905578729874104</v>
      </c>
      <c r="AW86">
        <f t="shared" si="91"/>
        <v>-0.81547169318048152</v>
      </c>
      <c r="AX86">
        <f t="shared" si="67"/>
        <v>0.10358409411825953</v>
      </c>
      <c r="AY86">
        <f t="shared" si="68"/>
        <v>0.79895481094374421</v>
      </c>
      <c r="AZ86">
        <f t="shared" si="69"/>
        <v>0.75718936516549107</v>
      </c>
      <c r="BA86">
        <f t="shared" si="70"/>
        <v>0.78304358180519174</v>
      </c>
      <c r="BB86">
        <f t="shared" si="71"/>
        <v>1.1222012408956028</v>
      </c>
      <c r="BC86">
        <f t="shared" si="72"/>
        <v>1.2097433990330979</v>
      </c>
      <c r="BD86">
        <f t="shared" si="73"/>
        <v>1.4182377837629858</v>
      </c>
      <c r="BE86">
        <f t="shared" si="74"/>
        <v>1.5044786814761735</v>
      </c>
      <c r="BF86">
        <f t="shared" si="75"/>
        <v>1.127433090024331</v>
      </c>
      <c r="BG86">
        <f t="shared" si="76"/>
        <v>0.96653030866493117</v>
      </c>
      <c r="BH86">
        <f t="shared" si="77"/>
        <v>1.0738745671412082</v>
      </c>
      <c r="BI86">
        <f t="shared" si="78"/>
        <v>1.178072375492655</v>
      </c>
      <c r="BJ86">
        <f t="shared" si="79"/>
        <v>1.2652068126520681</v>
      </c>
      <c r="BK86">
        <f t="shared" si="92"/>
        <v>0</v>
      </c>
      <c r="BL86">
        <f t="shared" si="92"/>
        <v>0</v>
      </c>
      <c r="BM86">
        <f t="shared" si="93"/>
        <v>0</v>
      </c>
      <c r="BN86">
        <f t="shared" si="94"/>
        <v>0</v>
      </c>
      <c r="BO86">
        <f t="shared" si="80"/>
        <v>0</v>
      </c>
      <c r="BP86">
        <f t="shared" si="81"/>
        <v>1</v>
      </c>
      <c r="BQ86">
        <f t="shared" si="82"/>
        <v>0</v>
      </c>
      <c r="BR86">
        <f t="shared" si="95"/>
        <v>1</v>
      </c>
    </row>
    <row r="87" spans="1:70">
      <c r="A87" s="3" t="s">
        <v>82</v>
      </c>
      <c r="B87" s="3">
        <v>455</v>
      </c>
      <c r="C87" s="3">
        <v>502</v>
      </c>
      <c r="D87" s="3">
        <v>783</v>
      </c>
      <c r="E87" s="4">
        <v>564</v>
      </c>
      <c r="F87" s="3">
        <v>564</v>
      </c>
      <c r="G87" s="3">
        <v>517</v>
      </c>
      <c r="H87" s="3">
        <v>1320</v>
      </c>
      <c r="I87" s="3">
        <v>1829</v>
      </c>
      <c r="J87" s="3">
        <v>1644</v>
      </c>
      <c r="K87" s="3">
        <v>2181</v>
      </c>
      <c r="L87" s="3">
        <v>2535</v>
      </c>
      <c r="M87" s="3">
        <v>3918</v>
      </c>
      <c r="N87">
        <v>2260</v>
      </c>
      <c r="O87" s="3">
        <v>2644</v>
      </c>
      <c r="P87" s="3">
        <v>1968</v>
      </c>
      <c r="Q87" s="3"/>
      <c r="R87">
        <f t="shared" si="83"/>
        <v>1.9111807732497388</v>
      </c>
      <c r="S87">
        <f t="shared" si="51"/>
        <v>1.7178683385579938</v>
      </c>
      <c r="T87">
        <f t="shared" si="51"/>
        <v>1.6972762645914397</v>
      </c>
      <c r="U87">
        <f t="shared" si="52"/>
        <v>1.972762645914397</v>
      </c>
      <c r="V87">
        <f t="shared" si="52"/>
        <v>2.908685968819599</v>
      </c>
      <c r="W87">
        <f t="shared" si="53"/>
        <v>1.6778025241276913</v>
      </c>
      <c r="X87">
        <f t="shared" si="53"/>
        <v>2.3439716312056738</v>
      </c>
      <c r="Y87">
        <f t="shared" si="84"/>
        <v>1.7446808510638299</v>
      </c>
      <c r="Z87">
        <f t="shared" si="54"/>
        <v>1.1032967032967034</v>
      </c>
      <c r="AA87">
        <f t="shared" si="55"/>
        <v>1.720879120879121</v>
      </c>
      <c r="AB87">
        <f t="shared" si="56"/>
        <v>1.5597609561752988</v>
      </c>
      <c r="AC87">
        <f t="shared" si="57"/>
        <v>1.1235059760956174</v>
      </c>
      <c r="AD87">
        <f t="shared" si="58"/>
        <v>0.72030651340996166</v>
      </c>
      <c r="AE87">
        <f t="shared" si="58"/>
        <v>1</v>
      </c>
      <c r="AF87">
        <f t="shared" si="59"/>
        <v>0.72030651340996166</v>
      </c>
      <c r="AG87">
        <f t="shared" si="60"/>
        <v>0.91666666666666663</v>
      </c>
      <c r="AH87">
        <f t="shared" si="61"/>
        <v>0.91666666666666663</v>
      </c>
      <c r="AI87">
        <f t="shared" si="62"/>
        <v>3.6290491118077326</v>
      </c>
      <c r="AJ87">
        <f t="shared" si="63"/>
        <v>3.6700389105058364</v>
      </c>
      <c r="AK87">
        <f t="shared" si="64"/>
        <v>4.5864884929472902</v>
      </c>
      <c r="AL87">
        <f t="shared" si="65"/>
        <v>4.0886524822695032</v>
      </c>
      <c r="AM87">
        <f t="shared" si="85"/>
        <v>1.7178683385579938</v>
      </c>
      <c r="AN87">
        <f t="shared" si="86"/>
        <v>1.9111807732497388</v>
      </c>
      <c r="AO87">
        <f t="shared" si="87"/>
        <v>1.972762645914397</v>
      </c>
      <c r="AP87">
        <f t="shared" si="88"/>
        <v>1.6972762645914397</v>
      </c>
      <c r="AQ87">
        <f t="shared" si="89"/>
        <v>1.6778025241276913</v>
      </c>
      <c r="AR87">
        <f t="shared" si="90"/>
        <v>2.908685968819599</v>
      </c>
      <c r="AS87">
        <f t="shared" si="66"/>
        <v>1.6778025241276913</v>
      </c>
      <c r="AT87">
        <f t="shared" si="66"/>
        <v>2.3439716312056738</v>
      </c>
      <c r="AU87">
        <f t="shared" si="91"/>
        <v>4.0989798698103819E-2</v>
      </c>
      <c r="AV87">
        <f t="shared" si="91"/>
        <v>0.9164495824414538</v>
      </c>
      <c r="AW87">
        <f t="shared" si="91"/>
        <v>-0.49783601067778704</v>
      </c>
      <c r="AX87">
        <f t="shared" si="67"/>
        <v>0.41861357176366676</v>
      </c>
      <c r="AY87">
        <f t="shared" si="68"/>
        <v>0.89885183160196824</v>
      </c>
      <c r="AZ87">
        <f t="shared" si="69"/>
        <v>1.1623108665749655</v>
      </c>
      <c r="BA87">
        <f t="shared" si="70"/>
        <v>0.57682491066870856</v>
      </c>
      <c r="BB87">
        <f t="shared" si="71"/>
        <v>0.74432677760968224</v>
      </c>
      <c r="BC87">
        <f t="shared" si="72"/>
        <v>1.3856060606060605</v>
      </c>
      <c r="BD87">
        <f t="shared" si="73"/>
        <v>1.3266423357664234</v>
      </c>
      <c r="BE87">
        <f t="shared" si="74"/>
        <v>1.5455621301775149</v>
      </c>
      <c r="BF87">
        <f t="shared" si="75"/>
        <v>1.1699115044247788</v>
      </c>
      <c r="BG87">
        <f t="shared" si="76"/>
        <v>1.2454545454545454</v>
      </c>
      <c r="BH87">
        <f t="shared" si="77"/>
        <v>1.5419708029197081</v>
      </c>
      <c r="BI87">
        <f t="shared" si="78"/>
        <v>0.89151873767258383</v>
      </c>
      <c r="BJ87">
        <f t="shared" si="79"/>
        <v>0.87079646017699119</v>
      </c>
      <c r="BK87">
        <f t="shared" si="92"/>
        <v>0</v>
      </c>
      <c r="BL87">
        <f t="shared" si="92"/>
        <v>0</v>
      </c>
      <c r="BM87">
        <f t="shared" si="93"/>
        <v>0</v>
      </c>
      <c r="BN87">
        <f t="shared" si="94"/>
        <v>0</v>
      </c>
      <c r="BO87">
        <f t="shared" si="80"/>
        <v>0</v>
      </c>
      <c r="BP87">
        <f t="shared" si="81"/>
        <v>0</v>
      </c>
      <c r="BQ87">
        <f t="shared" si="82"/>
        <v>0</v>
      </c>
      <c r="BR87">
        <f t="shared" si="95"/>
        <v>0</v>
      </c>
    </row>
    <row r="88" spans="1:70">
      <c r="A88" s="3" t="s">
        <v>83</v>
      </c>
      <c r="B88" s="3">
        <v>545</v>
      </c>
      <c r="C88" s="3">
        <v>631</v>
      </c>
      <c r="D88" s="3">
        <v>602</v>
      </c>
      <c r="E88" s="4">
        <v>599</v>
      </c>
      <c r="F88" s="3">
        <v>421</v>
      </c>
      <c r="G88" s="3">
        <v>589</v>
      </c>
      <c r="H88" s="3">
        <v>2727</v>
      </c>
      <c r="I88" s="3">
        <v>4007</v>
      </c>
      <c r="J88" s="3">
        <v>3873</v>
      </c>
      <c r="K88" s="3">
        <v>4916</v>
      </c>
      <c r="L88" s="3">
        <v>4131</v>
      </c>
      <c r="M88" s="3">
        <v>5488</v>
      </c>
      <c r="N88">
        <v>4415</v>
      </c>
      <c r="O88" s="3">
        <v>4807</v>
      </c>
      <c r="P88" s="3">
        <v>3244</v>
      </c>
      <c r="Q88" s="3"/>
      <c r="R88">
        <f t="shared" si="83"/>
        <v>3.4073129251700682</v>
      </c>
      <c r="S88">
        <f t="shared" si="51"/>
        <v>3.2933673469387754</v>
      </c>
      <c r="T88">
        <f t="shared" si="51"/>
        <v>3.9870235198702351</v>
      </c>
      <c r="U88">
        <f t="shared" si="52"/>
        <v>3.3503649635036497</v>
      </c>
      <c r="V88">
        <f t="shared" si="52"/>
        <v>4.5695253955037467</v>
      </c>
      <c r="W88">
        <f t="shared" si="53"/>
        <v>3.6761032472939217</v>
      </c>
      <c r="X88">
        <f t="shared" si="53"/>
        <v>4.7127450980392158</v>
      </c>
      <c r="Y88">
        <f t="shared" si="84"/>
        <v>3.1803921568627449</v>
      </c>
      <c r="Z88">
        <f t="shared" si="54"/>
        <v>1.1577981651376146</v>
      </c>
      <c r="AA88">
        <f t="shared" si="55"/>
        <v>1.1045871559633027</v>
      </c>
      <c r="AB88">
        <f t="shared" si="56"/>
        <v>0.95404120443740092</v>
      </c>
      <c r="AC88">
        <f t="shared" si="57"/>
        <v>0.94928684627575277</v>
      </c>
      <c r="AD88">
        <f t="shared" si="58"/>
        <v>0.99501661129568109</v>
      </c>
      <c r="AE88">
        <f t="shared" si="58"/>
        <v>0.70283806343906507</v>
      </c>
      <c r="AF88">
        <f t="shared" si="59"/>
        <v>0.69933554817275745</v>
      </c>
      <c r="AG88">
        <f t="shared" si="60"/>
        <v>1.3990498812351544</v>
      </c>
      <c r="AH88">
        <f t="shared" si="61"/>
        <v>0.98330550918196991</v>
      </c>
      <c r="AI88">
        <f t="shared" si="62"/>
        <v>6.7006802721088432</v>
      </c>
      <c r="AJ88">
        <f t="shared" si="63"/>
        <v>7.3373884833738847</v>
      </c>
      <c r="AK88">
        <f t="shared" si="64"/>
        <v>8.2456286427976693</v>
      </c>
      <c r="AL88">
        <f t="shared" si="65"/>
        <v>7.8931372549019612</v>
      </c>
      <c r="AM88">
        <f t="shared" si="85"/>
        <v>3.2933673469387754</v>
      </c>
      <c r="AN88">
        <f t="shared" si="86"/>
        <v>3.4073129251700682</v>
      </c>
      <c r="AO88">
        <f t="shared" si="87"/>
        <v>3.3503649635036497</v>
      </c>
      <c r="AP88">
        <f t="shared" si="88"/>
        <v>3.9870235198702351</v>
      </c>
      <c r="AQ88">
        <f t="shared" si="89"/>
        <v>3.6761032472939217</v>
      </c>
      <c r="AR88">
        <f t="shared" si="90"/>
        <v>4.5695253955037467</v>
      </c>
      <c r="AS88">
        <f t="shared" si="66"/>
        <v>3.6761032472939217</v>
      </c>
      <c r="AT88">
        <f t="shared" si="66"/>
        <v>4.7127450980392158</v>
      </c>
      <c r="AU88">
        <f t="shared" si="91"/>
        <v>0.63670821126504151</v>
      </c>
      <c r="AV88">
        <f t="shared" si="91"/>
        <v>0.90824015942378455</v>
      </c>
      <c r="AW88">
        <f t="shared" si="91"/>
        <v>-0.35249138789570811</v>
      </c>
      <c r="AX88">
        <f t="shared" si="67"/>
        <v>0.55574877152807645</v>
      </c>
      <c r="AY88">
        <f t="shared" si="68"/>
        <v>0.96655852258547537</v>
      </c>
      <c r="AZ88">
        <f t="shared" si="69"/>
        <v>0.84031733116354757</v>
      </c>
      <c r="BA88">
        <f t="shared" si="70"/>
        <v>0.80448250728862969</v>
      </c>
      <c r="BB88">
        <f t="shared" si="71"/>
        <v>0.67484917828167257</v>
      </c>
      <c r="BC88">
        <f t="shared" si="72"/>
        <v>1.4693802713604693</v>
      </c>
      <c r="BD88">
        <f t="shared" si="73"/>
        <v>1.2693002840175573</v>
      </c>
      <c r="BE88">
        <f t="shared" si="74"/>
        <v>1.3284918905833938</v>
      </c>
      <c r="BF88">
        <f t="shared" si="75"/>
        <v>1.0887882219705549</v>
      </c>
      <c r="BG88">
        <f t="shared" si="76"/>
        <v>1.4202420242024203</v>
      </c>
      <c r="BH88">
        <f t="shared" si="77"/>
        <v>1.0666150271107668</v>
      </c>
      <c r="BI88">
        <f t="shared" si="78"/>
        <v>1.0687484870491406</v>
      </c>
      <c r="BJ88">
        <f t="shared" si="79"/>
        <v>0.73476783691959235</v>
      </c>
      <c r="BK88">
        <f t="shared" si="92"/>
        <v>0</v>
      </c>
      <c r="BL88">
        <f t="shared" si="92"/>
        <v>0</v>
      </c>
      <c r="BM88">
        <f t="shared" si="93"/>
        <v>0</v>
      </c>
      <c r="BN88">
        <f t="shared" si="94"/>
        <v>0</v>
      </c>
      <c r="BO88">
        <f t="shared" si="80"/>
        <v>0</v>
      </c>
      <c r="BP88">
        <f t="shared" si="81"/>
        <v>0</v>
      </c>
      <c r="BQ88">
        <f t="shared" si="82"/>
        <v>1</v>
      </c>
      <c r="BR88">
        <f t="shared" si="95"/>
        <v>1</v>
      </c>
    </row>
    <row r="89" spans="1:70">
      <c r="A89" s="3" t="s">
        <v>84</v>
      </c>
      <c r="B89" s="3">
        <v>62</v>
      </c>
      <c r="C89" s="3">
        <v>129</v>
      </c>
      <c r="D89" s="3">
        <v>211</v>
      </c>
      <c r="E89" s="4">
        <v>467</v>
      </c>
      <c r="F89" s="3">
        <v>917</v>
      </c>
      <c r="G89" s="3">
        <v>944</v>
      </c>
      <c r="H89" s="3">
        <v>465</v>
      </c>
      <c r="I89" s="3">
        <v>546</v>
      </c>
      <c r="J89" s="3">
        <v>879</v>
      </c>
      <c r="K89" s="3">
        <v>1804</v>
      </c>
      <c r="L89" s="3">
        <v>1814</v>
      </c>
      <c r="M89" s="3">
        <v>2727</v>
      </c>
      <c r="N89">
        <v>4904</v>
      </c>
      <c r="O89" s="3">
        <v>5702</v>
      </c>
      <c r="P89" s="3">
        <v>8014</v>
      </c>
      <c r="Q89" s="3"/>
      <c r="R89">
        <f t="shared" si="83"/>
        <v>2.8586387434554972</v>
      </c>
      <c r="S89">
        <f t="shared" si="51"/>
        <v>4.6020942408376966</v>
      </c>
      <c r="T89">
        <f t="shared" si="51"/>
        <v>5.3058823529411763</v>
      </c>
      <c r="U89">
        <f t="shared" si="52"/>
        <v>5.3352941176470585</v>
      </c>
      <c r="V89">
        <f t="shared" si="52"/>
        <v>4.0221238938053094</v>
      </c>
      <c r="W89">
        <f t="shared" si="53"/>
        <v>7.2330383480825962</v>
      </c>
      <c r="X89">
        <f t="shared" si="53"/>
        <v>4.1199421965317917</v>
      </c>
      <c r="Y89">
        <f t="shared" si="84"/>
        <v>5.7904624277456644</v>
      </c>
      <c r="Z89">
        <f t="shared" si="54"/>
        <v>2.0806451612903225</v>
      </c>
      <c r="AA89">
        <f t="shared" si="55"/>
        <v>3.403225806451613</v>
      </c>
      <c r="AB89">
        <f t="shared" si="56"/>
        <v>1.6356589147286822</v>
      </c>
      <c r="AC89">
        <f t="shared" si="57"/>
        <v>3.6201550387596901</v>
      </c>
      <c r="AD89">
        <f t="shared" si="58"/>
        <v>2.2132701421800949</v>
      </c>
      <c r="AE89">
        <f t="shared" si="58"/>
        <v>1.9635974304068522</v>
      </c>
      <c r="AF89">
        <f t="shared" si="59"/>
        <v>4.3459715639810428</v>
      </c>
      <c r="AG89">
        <f t="shared" si="60"/>
        <v>1.029443838604144</v>
      </c>
      <c r="AH89">
        <f t="shared" si="61"/>
        <v>2.0214132762312635</v>
      </c>
      <c r="AI89">
        <f t="shared" si="62"/>
        <v>7.4607329842931938</v>
      </c>
      <c r="AJ89">
        <f t="shared" si="63"/>
        <v>10.641176470588235</v>
      </c>
      <c r="AK89">
        <f t="shared" si="64"/>
        <v>11.255162241887906</v>
      </c>
      <c r="AL89">
        <f t="shared" si="65"/>
        <v>9.9104046242774562</v>
      </c>
      <c r="AM89">
        <f t="shared" si="85"/>
        <v>4.6020942408376966</v>
      </c>
      <c r="AN89">
        <f t="shared" si="86"/>
        <v>2.8586387434554972</v>
      </c>
      <c r="AO89">
        <f t="shared" si="87"/>
        <v>5.3352941176470585</v>
      </c>
      <c r="AP89">
        <f t="shared" si="88"/>
        <v>5.3058823529411763</v>
      </c>
      <c r="AQ89">
        <f t="shared" si="89"/>
        <v>7.2330383480825962</v>
      </c>
      <c r="AR89">
        <f t="shared" si="90"/>
        <v>4.0221238938053094</v>
      </c>
      <c r="AS89">
        <f t="shared" si="66"/>
        <v>7.2330383480825962</v>
      </c>
      <c r="AT89">
        <f t="shared" si="66"/>
        <v>4.1199421965317917</v>
      </c>
      <c r="AU89">
        <f t="shared" si="91"/>
        <v>3.180443486295041</v>
      </c>
      <c r="AV89">
        <f t="shared" si="91"/>
        <v>0.6139857712996708</v>
      </c>
      <c r="AW89">
        <f t="shared" si="91"/>
        <v>-1.3447576176104494</v>
      </c>
      <c r="AX89">
        <f t="shared" si="67"/>
        <v>-0.73077184631077863</v>
      </c>
      <c r="AY89">
        <f t="shared" si="68"/>
        <v>1.6098901098901099</v>
      </c>
      <c r="AZ89">
        <f t="shared" si="69"/>
        <v>1.0055432372505544</v>
      </c>
      <c r="BA89">
        <f t="shared" si="70"/>
        <v>1.7983131646497983</v>
      </c>
      <c r="BB89">
        <f t="shared" si="71"/>
        <v>1.4054717642932304</v>
      </c>
      <c r="BC89">
        <f t="shared" si="72"/>
        <v>1.1741935483870967</v>
      </c>
      <c r="BD89">
        <f t="shared" si="73"/>
        <v>2.0523321956769056</v>
      </c>
      <c r="BE89">
        <f t="shared" si="74"/>
        <v>1.5033076074972436</v>
      </c>
      <c r="BF89">
        <f t="shared" si="75"/>
        <v>1.1627243066884176</v>
      </c>
      <c r="BG89">
        <f t="shared" si="76"/>
        <v>1.8903225806451613</v>
      </c>
      <c r="BH89">
        <f t="shared" si="77"/>
        <v>2.0637087599544937</v>
      </c>
      <c r="BI89">
        <f t="shared" si="78"/>
        <v>2.7034178610804851</v>
      </c>
      <c r="BJ89">
        <f t="shared" si="79"/>
        <v>1.6341761827079935</v>
      </c>
      <c r="BK89">
        <f t="shared" si="92"/>
        <v>1</v>
      </c>
      <c r="BL89">
        <f t="shared" si="92"/>
        <v>0</v>
      </c>
      <c r="BM89">
        <f t="shared" si="93"/>
        <v>0</v>
      </c>
      <c r="BN89">
        <f t="shared" si="94"/>
        <v>1</v>
      </c>
      <c r="BO89">
        <f t="shared" si="80"/>
        <v>1</v>
      </c>
      <c r="BP89">
        <f t="shared" si="81"/>
        <v>1</v>
      </c>
      <c r="BQ89">
        <f t="shared" si="82"/>
        <v>0</v>
      </c>
      <c r="BR89">
        <f t="shared" si="95"/>
        <v>2</v>
      </c>
    </row>
    <row r="90" spans="1:70">
      <c r="A90" s="10" t="s">
        <v>107</v>
      </c>
      <c r="B90" s="10">
        <v>496</v>
      </c>
      <c r="C90" s="10">
        <v>487</v>
      </c>
      <c r="D90" s="3">
        <v>470</v>
      </c>
      <c r="E90" s="4">
        <v>464</v>
      </c>
      <c r="F90" s="3">
        <v>465</v>
      </c>
      <c r="G90" s="3">
        <v>472</v>
      </c>
      <c r="H90" s="3">
        <v>2053</v>
      </c>
      <c r="I90" s="3">
        <v>2736</v>
      </c>
      <c r="J90" s="3">
        <v>2146</v>
      </c>
      <c r="K90" s="3">
        <v>3029</v>
      </c>
      <c r="L90" s="3">
        <v>2592</v>
      </c>
      <c r="M90" s="3">
        <v>3370</v>
      </c>
      <c r="N90" s="3">
        <v>2503</v>
      </c>
      <c r="O90" s="3">
        <v>3001</v>
      </c>
      <c r="P90" s="3">
        <v>2114</v>
      </c>
      <c r="Q90" s="3"/>
      <c r="R90">
        <f t="shared" si="83"/>
        <v>2.7833163784333674</v>
      </c>
      <c r="S90">
        <f t="shared" si="51"/>
        <v>2.183112919633774</v>
      </c>
      <c r="T90">
        <f t="shared" si="51"/>
        <v>3.1650992685475443</v>
      </c>
      <c r="U90">
        <f t="shared" si="52"/>
        <v>2.7084639498432601</v>
      </c>
      <c r="V90">
        <f t="shared" si="52"/>
        <v>3.6081370449678802</v>
      </c>
      <c r="W90">
        <f t="shared" si="53"/>
        <v>2.6798715203426124</v>
      </c>
      <c r="X90">
        <f t="shared" si="53"/>
        <v>3.2303552206673842</v>
      </c>
      <c r="Y90">
        <f t="shared" si="84"/>
        <v>2.2755651237890206</v>
      </c>
      <c r="Z90">
        <f t="shared" si="54"/>
        <v>0.98185483870967738</v>
      </c>
      <c r="AA90">
        <f t="shared" si="55"/>
        <v>0.94758064516129037</v>
      </c>
      <c r="AB90">
        <f t="shared" si="56"/>
        <v>0.96509240246406569</v>
      </c>
      <c r="AC90">
        <f t="shared" si="57"/>
        <v>0.95277207392197127</v>
      </c>
      <c r="AD90">
        <f t="shared" si="58"/>
        <v>0.98723404255319147</v>
      </c>
      <c r="AE90">
        <f t="shared" si="58"/>
        <v>1.0021551724137931</v>
      </c>
      <c r="AF90">
        <f t="shared" si="59"/>
        <v>0.98936170212765961</v>
      </c>
      <c r="AG90">
        <f t="shared" si="60"/>
        <v>1.0150537634408603</v>
      </c>
      <c r="AH90">
        <f t="shared" si="61"/>
        <v>1.0172413793103448</v>
      </c>
      <c r="AI90">
        <f t="shared" si="62"/>
        <v>4.9664292980671414</v>
      </c>
      <c r="AJ90">
        <f t="shared" si="63"/>
        <v>5.8735632183908049</v>
      </c>
      <c r="AK90">
        <f t="shared" si="64"/>
        <v>6.2880085653104922</v>
      </c>
      <c r="AL90">
        <f t="shared" si="65"/>
        <v>5.5059203444564044</v>
      </c>
      <c r="AM90">
        <f t="shared" si="85"/>
        <v>2.183112919633774</v>
      </c>
      <c r="AN90">
        <f t="shared" si="86"/>
        <v>2.7833163784333674</v>
      </c>
      <c r="AO90">
        <f t="shared" si="87"/>
        <v>2.7084639498432601</v>
      </c>
      <c r="AP90">
        <f t="shared" si="88"/>
        <v>3.1650992685475443</v>
      </c>
      <c r="AQ90">
        <f t="shared" si="89"/>
        <v>2.6798715203426124</v>
      </c>
      <c r="AR90">
        <f t="shared" si="90"/>
        <v>3.6081370449678802</v>
      </c>
      <c r="AS90">
        <f t="shared" si="66"/>
        <v>2.6798715203426124</v>
      </c>
      <c r="AT90">
        <f t="shared" si="66"/>
        <v>3.2303552206673842</v>
      </c>
      <c r="AU90">
        <f t="shared" si="91"/>
        <v>0.90713392032366347</v>
      </c>
      <c r="AV90">
        <f t="shared" si="91"/>
        <v>0.41444534691968737</v>
      </c>
      <c r="AW90">
        <f t="shared" si="91"/>
        <v>-0.7820882208540878</v>
      </c>
      <c r="AX90">
        <f t="shared" si="67"/>
        <v>-0.36764287393440043</v>
      </c>
      <c r="AY90">
        <f t="shared" si="68"/>
        <v>0.78435672514619881</v>
      </c>
      <c r="AZ90">
        <f t="shared" si="69"/>
        <v>0.85572796302410037</v>
      </c>
      <c r="BA90">
        <f t="shared" si="70"/>
        <v>0.74272997032640953</v>
      </c>
      <c r="BB90">
        <f t="shared" si="71"/>
        <v>0.70443185604798397</v>
      </c>
      <c r="BC90">
        <f t="shared" si="72"/>
        <v>1.3326838772528007</v>
      </c>
      <c r="BD90">
        <f t="shared" si="73"/>
        <v>1.4114631873252563</v>
      </c>
      <c r="BE90">
        <f t="shared" si="74"/>
        <v>1.3001543209876543</v>
      </c>
      <c r="BF90">
        <f t="shared" si="75"/>
        <v>1.198961246504195</v>
      </c>
      <c r="BG90">
        <f t="shared" si="76"/>
        <v>1.0452995616171457</v>
      </c>
      <c r="BH90">
        <f t="shared" si="77"/>
        <v>1.2078285181733457</v>
      </c>
      <c r="BI90">
        <f t="shared" si="78"/>
        <v>0.96566358024691357</v>
      </c>
      <c r="BJ90">
        <f t="shared" si="79"/>
        <v>0.8445864962045545</v>
      </c>
      <c r="BK90">
        <f t="shared" si="92"/>
        <v>0</v>
      </c>
      <c r="BL90">
        <f t="shared" si="92"/>
        <v>0</v>
      </c>
      <c r="BM90">
        <f t="shared" si="93"/>
        <v>0</v>
      </c>
      <c r="BN90">
        <f t="shared" si="94"/>
        <v>0</v>
      </c>
      <c r="BO90">
        <f t="shared" si="80"/>
        <v>0</v>
      </c>
      <c r="BP90">
        <f t="shared" si="81"/>
        <v>0</v>
      </c>
      <c r="BQ90">
        <f t="shared" si="82"/>
        <v>0</v>
      </c>
      <c r="BR90">
        <f t="shared" si="95"/>
        <v>0</v>
      </c>
    </row>
    <row r="91" spans="1:70">
      <c r="A91" s="3" t="s">
        <v>85</v>
      </c>
      <c r="B91" s="3">
        <v>534</v>
      </c>
      <c r="C91" s="3">
        <v>899</v>
      </c>
      <c r="D91" s="3">
        <v>960</v>
      </c>
      <c r="E91" s="4">
        <v>1105</v>
      </c>
      <c r="F91" s="3">
        <v>1096</v>
      </c>
      <c r="G91" s="3">
        <v>1425</v>
      </c>
      <c r="H91" s="3">
        <v>1863</v>
      </c>
      <c r="I91" s="3">
        <v>2721</v>
      </c>
      <c r="J91" s="3">
        <v>4216</v>
      </c>
      <c r="K91" s="3">
        <v>5789</v>
      </c>
      <c r="L91" s="3">
        <v>5068</v>
      </c>
      <c r="M91" s="3">
        <v>6542</v>
      </c>
      <c r="N91">
        <v>6414</v>
      </c>
      <c r="O91" s="3">
        <v>7449</v>
      </c>
      <c r="P91" s="3">
        <v>6852</v>
      </c>
      <c r="Q91" s="3"/>
      <c r="R91">
        <f t="shared" si="83"/>
        <v>1.8988136775994418</v>
      </c>
      <c r="S91">
        <f t="shared" si="51"/>
        <v>2.9420795533845081</v>
      </c>
      <c r="T91">
        <f t="shared" si="51"/>
        <v>3.1140398063474986</v>
      </c>
      <c r="U91">
        <f t="shared" si="52"/>
        <v>2.7261968800430338</v>
      </c>
      <c r="V91">
        <f t="shared" si="52"/>
        <v>3.168038740920097</v>
      </c>
      <c r="W91">
        <f t="shared" si="53"/>
        <v>3.106053268765133</v>
      </c>
      <c r="X91">
        <f t="shared" si="53"/>
        <v>3.384370740572467</v>
      </c>
      <c r="Y91">
        <f t="shared" si="84"/>
        <v>3.113130395274875</v>
      </c>
      <c r="Z91">
        <f t="shared" si="54"/>
        <v>1.6835205992509363</v>
      </c>
      <c r="AA91">
        <f t="shared" si="55"/>
        <v>1.797752808988764</v>
      </c>
      <c r="AB91">
        <f t="shared" si="56"/>
        <v>1.067853170189099</v>
      </c>
      <c r="AC91">
        <f t="shared" si="57"/>
        <v>1.2291434927697442</v>
      </c>
      <c r="AD91">
        <f t="shared" si="58"/>
        <v>1.1510416666666667</v>
      </c>
      <c r="AE91">
        <f t="shared" si="58"/>
        <v>0.99185520361990953</v>
      </c>
      <c r="AF91">
        <f t="shared" si="59"/>
        <v>1.1416666666666666</v>
      </c>
      <c r="AG91">
        <f t="shared" si="60"/>
        <v>1.3001824817518248</v>
      </c>
      <c r="AH91">
        <f t="shared" si="61"/>
        <v>1.2895927601809956</v>
      </c>
      <c r="AI91">
        <f t="shared" si="62"/>
        <v>4.8408932309839496</v>
      </c>
      <c r="AJ91">
        <f t="shared" si="63"/>
        <v>5.8402366863905328</v>
      </c>
      <c r="AK91">
        <f t="shared" si="64"/>
        <v>6.27409200968523</v>
      </c>
      <c r="AL91">
        <f t="shared" si="65"/>
        <v>6.497501135847342</v>
      </c>
      <c r="AM91">
        <f t="shared" si="85"/>
        <v>2.9420795533845081</v>
      </c>
      <c r="AN91">
        <f t="shared" si="86"/>
        <v>1.8988136775994418</v>
      </c>
      <c r="AO91">
        <f t="shared" si="87"/>
        <v>2.7261968800430338</v>
      </c>
      <c r="AP91">
        <f t="shared" si="88"/>
        <v>3.1140398063474986</v>
      </c>
      <c r="AQ91">
        <f t="shared" si="89"/>
        <v>3.106053268765133</v>
      </c>
      <c r="AR91">
        <f t="shared" si="90"/>
        <v>3.168038740920097</v>
      </c>
      <c r="AS91">
        <f t="shared" si="66"/>
        <v>3.106053268765133</v>
      </c>
      <c r="AT91">
        <f t="shared" si="66"/>
        <v>3.384370740572467</v>
      </c>
      <c r="AU91">
        <f t="shared" si="91"/>
        <v>0.9993434554065832</v>
      </c>
      <c r="AV91">
        <f t="shared" si="91"/>
        <v>0.43385532329469711</v>
      </c>
      <c r="AW91">
        <f t="shared" si="91"/>
        <v>0.22340912616211206</v>
      </c>
      <c r="AX91">
        <f t="shared" si="67"/>
        <v>0.65726444945680917</v>
      </c>
      <c r="AY91">
        <f t="shared" si="68"/>
        <v>1.5494303564865859</v>
      </c>
      <c r="AZ91">
        <f t="shared" si="69"/>
        <v>0.87545344619105203</v>
      </c>
      <c r="BA91">
        <f t="shared" si="70"/>
        <v>0.98043411800672575</v>
      </c>
      <c r="BB91">
        <f t="shared" si="71"/>
        <v>0.9198550140958518</v>
      </c>
      <c r="BC91">
        <f t="shared" si="72"/>
        <v>1.4605475040257649</v>
      </c>
      <c r="BD91">
        <f t="shared" si="73"/>
        <v>1.3731024667931688</v>
      </c>
      <c r="BE91">
        <f t="shared" si="74"/>
        <v>1.2908445146014207</v>
      </c>
      <c r="BF91">
        <f t="shared" si="75"/>
        <v>1.1613657623947615</v>
      </c>
      <c r="BG91">
        <f t="shared" si="76"/>
        <v>2.2630166398282339</v>
      </c>
      <c r="BH91">
        <f t="shared" si="77"/>
        <v>1.2020872865275143</v>
      </c>
      <c r="BI91">
        <f t="shared" si="78"/>
        <v>1.2655880031570639</v>
      </c>
      <c r="BJ91">
        <f t="shared" si="79"/>
        <v>1.0682881197380729</v>
      </c>
      <c r="BK91">
        <f t="shared" si="92"/>
        <v>0</v>
      </c>
      <c r="BL91">
        <f t="shared" si="92"/>
        <v>0</v>
      </c>
      <c r="BM91">
        <f t="shared" si="93"/>
        <v>0</v>
      </c>
      <c r="BN91">
        <f t="shared" si="94"/>
        <v>0</v>
      </c>
      <c r="BO91">
        <f t="shared" si="80"/>
        <v>1</v>
      </c>
      <c r="BP91">
        <f t="shared" si="81"/>
        <v>0</v>
      </c>
      <c r="BQ91">
        <f t="shared" si="82"/>
        <v>1</v>
      </c>
      <c r="BR91">
        <f t="shared" si="95"/>
        <v>2</v>
      </c>
    </row>
    <row r="92" spans="1:70">
      <c r="A92" s="3" t="s">
        <v>86</v>
      </c>
      <c r="B92" s="3">
        <v>123</v>
      </c>
      <c r="C92" s="3">
        <v>155</v>
      </c>
      <c r="D92" s="3">
        <v>130</v>
      </c>
      <c r="E92" s="4">
        <v>125</v>
      </c>
      <c r="F92" s="3">
        <v>116</v>
      </c>
      <c r="G92" s="3">
        <v>124</v>
      </c>
      <c r="H92" s="3">
        <v>68</v>
      </c>
      <c r="I92" s="3">
        <v>92</v>
      </c>
      <c r="J92" s="3">
        <v>116</v>
      </c>
      <c r="K92" s="3">
        <v>143</v>
      </c>
      <c r="L92" s="3">
        <v>126</v>
      </c>
      <c r="M92" s="3">
        <v>125</v>
      </c>
      <c r="N92">
        <v>105</v>
      </c>
      <c r="O92" s="3">
        <v>120</v>
      </c>
      <c r="P92" s="3">
        <v>115</v>
      </c>
      <c r="Q92" s="3"/>
      <c r="R92">
        <f t="shared" si="83"/>
        <v>0.33093525179856115</v>
      </c>
      <c r="S92">
        <f t="shared" si="51"/>
        <v>0.41726618705035973</v>
      </c>
      <c r="T92">
        <f t="shared" si="51"/>
        <v>0.50175438596491229</v>
      </c>
      <c r="U92">
        <f t="shared" si="52"/>
        <v>0.44210526315789472</v>
      </c>
      <c r="V92">
        <f t="shared" si="52"/>
        <v>0.49019607843137253</v>
      </c>
      <c r="W92">
        <f t="shared" si="53"/>
        <v>0.41176470588235292</v>
      </c>
      <c r="X92">
        <f t="shared" si="53"/>
        <v>0.49792531120331951</v>
      </c>
      <c r="Y92">
        <f t="shared" si="84"/>
        <v>0.47717842323651455</v>
      </c>
      <c r="Z92">
        <f t="shared" si="54"/>
        <v>1.2601626016260163</v>
      </c>
      <c r="AA92">
        <f t="shared" si="55"/>
        <v>1.056910569105691</v>
      </c>
      <c r="AB92">
        <f t="shared" si="56"/>
        <v>0.83870967741935487</v>
      </c>
      <c r="AC92">
        <f t="shared" si="57"/>
        <v>0.80645161290322576</v>
      </c>
      <c r="AD92">
        <f t="shared" si="58"/>
        <v>0.96153846153846156</v>
      </c>
      <c r="AE92">
        <f t="shared" si="58"/>
        <v>0.92800000000000005</v>
      </c>
      <c r="AF92">
        <f t="shared" si="59"/>
        <v>0.89230769230769236</v>
      </c>
      <c r="AG92">
        <f t="shared" si="60"/>
        <v>1.0689655172413792</v>
      </c>
      <c r="AH92">
        <f t="shared" si="61"/>
        <v>0.99199999999999999</v>
      </c>
      <c r="AI92">
        <f t="shared" si="62"/>
        <v>0.74820143884892087</v>
      </c>
      <c r="AJ92">
        <f t="shared" si="63"/>
        <v>0.94385964912280707</v>
      </c>
      <c r="AK92">
        <f t="shared" si="64"/>
        <v>0.90196078431372551</v>
      </c>
      <c r="AL92">
        <f t="shared" si="65"/>
        <v>0.975103734439834</v>
      </c>
      <c r="AM92">
        <f t="shared" si="85"/>
        <v>0.41726618705035973</v>
      </c>
      <c r="AN92">
        <f t="shared" si="86"/>
        <v>0.33093525179856115</v>
      </c>
      <c r="AO92">
        <f t="shared" si="87"/>
        <v>0.44210526315789472</v>
      </c>
      <c r="AP92">
        <f t="shared" si="88"/>
        <v>0.50175438596491229</v>
      </c>
      <c r="AQ92">
        <f t="shared" si="89"/>
        <v>0.41176470588235292</v>
      </c>
      <c r="AR92">
        <f t="shared" si="90"/>
        <v>0.49019607843137253</v>
      </c>
      <c r="AS92">
        <f t="shared" si="66"/>
        <v>0.41176470588235292</v>
      </c>
      <c r="AT92">
        <f t="shared" si="66"/>
        <v>0.49792531120331951</v>
      </c>
      <c r="AU92">
        <f t="shared" si="91"/>
        <v>0.19565821027388619</v>
      </c>
      <c r="AV92">
        <f t="shared" si="91"/>
        <v>-4.189886480908156E-2</v>
      </c>
      <c r="AW92">
        <f t="shared" si="91"/>
        <v>7.3142950126108497E-2</v>
      </c>
      <c r="AX92">
        <f t="shared" si="67"/>
        <v>3.1244085317026937E-2</v>
      </c>
      <c r="AY92">
        <f t="shared" si="68"/>
        <v>1.2608695652173914</v>
      </c>
      <c r="AZ92">
        <f t="shared" si="69"/>
        <v>0.88111888111888115</v>
      </c>
      <c r="BA92">
        <f t="shared" si="70"/>
        <v>0.84</v>
      </c>
      <c r="BB92">
        <f t="shared" si="71"/>
        <v>0.95833333333333337</v>
      </c>
      <c r="BC92">
        <f t="shared" si="72"/>
        <v>1.3529411764705883</v>
      </c>
      <c r="BD92">
        <f t="shared" si="73"/>
        <v>1.2327586206896552</v>
      </c>
      <c r="BE92">
        <f t="shared" si="74"/>
        <v>0.99206349206349209</v>
      </c>
      <c r="BF92">
        <f t="shared" si="75"/>
        <v>1.1428571428571428</v>
      </c>
      <c r="BG92">
        <f t="shared" si="76"/>
        <v>1.7058823529411764</v>
      </c>
      <c r="BH92">
        <f t="shared" si="77"/>
        <v>1.0862068965517242</v>
      </c>
      <c r="BI92">
        <f t="shared" si="78"/>
        <v>0.83333333333333337</v>
      </c>
      <c r="BJ92">
        <f t="shared" si="79"/>
        <v>1.0952380952380953</v>
      </c>
      <c r="BK92">
        <f t="shared" si="92"/>
        <v>0</v>
      </c>
      <c r="BL92">
        <f t="shared" si="92"/>
        <v>0</v>
      </c>
      <c r="BM92">
        <f t="shared" si="93"/>
        <v>0</v>
      </c>
      <c r="BN92">
        <f t="shared" si="94"/>
        <v>0</v>
      </c>
      <c r="BO92">
        <f t="shared" si="80"/>
        <v>0</v>
      </c>
      <c r="BP92">
        <f t="shared" si="81"/>
        <v>0</v>
      </c>
      <c r="BQ92">
        <f t="shared" si="82"/>
        <v>0</v>
      </c>
      <c r="BR92">
        <f t="shared" si="95"/>
        <v>0</v>
      </c>
    </row>
    <row r="93" spans="1:70">
      <c r="A93" s="3" t="s">
        <v>87</v>
      </c>
      <c r="B93" s="3">
        <v>55</v>
      </c>
      <c r="C93" s="3">
        <v>84</v>
      </c>
      <c r="D93" s="3">
        <v>138</v>
      </c>
      <c r="E93" s="4">
        <v>135</v>
      </c>
      <c r="F93" s="3">
        <v>106</v>
      </c>
      <c r="G93" s="3">
        <v>115</v>
      </c>
      <c r="H93" s="3">
        <v>49</v>
      </c>
      <c r="I93" s="3">
        <v>44</v>
      </c>
      <c r="J93" s="3">
        <v>66</v>
      </c>
      <c r="K93" s="3">
        <v>141</v>
      </c>
      <c r="L93" s="3">
        <v>87</v>
      </c>
      <c r="M93" s="3">
        <v>156</v>
      </c>
      <c r="N93">
        <v>139</v>
      </c>
      <c r="O93" s="3">
        <v>188</v>
      </c>
      <c r="P93" s="3">
        <v>73</v>
      </c>
      <c r="Q93" s="3"/>
      <c r="R93">
        <f t="shared" si="83"/>
        <v>0.31654676258992803</v>
      </c>
      <c r="S93">
        <f t="shared" si="51"/>
        <v>0.47482014388489208</v>
      </c>
      <c r="T93">
        <f t="shared" si="51"/>
        <v>0.63513513513513509</v>
      </c>
      <c r="U93">
        <f t="shared" si="52"/>
        <v>0.39189189189189189</v>
      </c>
      <c r="V93">
        <f t="shared" si="52"/>
        <v>0.5714285714285714</v>
      </c>
      <c r="W93">
        <f t="shared" si="53"/>
        <v>0.50915750915750912</v>
      </c>
      <c r="X93">
        <f t="shared" si="53"/>
        <v>0.78008298755186722</v>
      </c>
      <c r="Y93">
        <f t="shared" si="84"/>
        <v>0.30290456431535268</v>
      </c>
      <c r="Z93">
        <f t="shared" si="54"/>
        <v>1.5272727272727273</v>
      </c>
      <c r="AA93">
        <f t="shared" si="55"/>
        <v>2.5090909090909093</v>
      </c>
      <c r="AB93">
        <f t="shared" si="56"/>
        <v>1.6428571428571428</v>
      </c>
      <c r="AC93">
        <f t="shared" si="57"/>
        <v>1.6071428571428572</v>
      </c>
      <c r="AD93">
        <f t="shared" si="58"/>
        <v>0.97826086956521741</v>
      </c>
      <c r="AE93">
        <f t="shared" si="58"/>
        <v>0.78518518518518521</v>
      </c>
      <c r="AF93">
        <f t="shared" si="59"/>
        <v>0.76811594202898548</v>
      </c>
      <c r="AG93">
        <f t="shared" si="60"/>
        <v>1.0849056603773586</v>
      </c>
      <c r="AH93">
        <f t="shared" si="61"/>
        <v>0.85185185185185186</v>
      </c>
      <c r="AI93">
        <f t="shared" si="62"/>
        <v>0.79136690647482011</v>
      </c>
      <c r="AJ93">
        <f t="shared" si="63"/>
        <v>1.027027027027027</v>
      </c>
      <c r="AK93">
        <f t="shared" si="64"/>
        <v>1.0805860805860805</v>
      </c>
      <c r="AL93">
        <f t="shared" si="65"/>
        <v>1.0829875518672198</v>
      </c>
      <c r="AM93">
        <f t="shared" si="85"/>
        <v>0.47482014388489208</v>
      </c>
      <c r="AN93">
        <f t="shared" si="86"/>
        <v>0.31654676258992803</v>
      </c>
      <c r="AO93">
        <f t="shared" si="87"/>
        <v>0.39189189189189189</v>
      </c>
      <c r="AP93">
        <f t="shared" si="88"/>
        <v>0.63513513513513509</v>
      </c>
      <c r="AQ93">
        <f t="shared" si="89"/>
        <v>0.50915750915750912</v>
      </c>
      <c r="AR93">
        <f t="shared" si="90"/>
        <v>0.5714285714285714</v>
      </c>
      <c r="AS93">
        <f t="shared" si="66"/>
        <v>0.50915750915750912</v>
      </c>
      <c r="AT93">
        <f t="shared" si="66"/>
        <v>0.78008298755186722</v>
      </c>
      <c r="AU93">
        <f t="shared" si="91"/>
        <v>0.23566012055220686</v>
      </c>
      <c r="AV93">
        <f t="shared" si="91"/>
        <v>5.3559053559053549E-2</v>
      </c>
      <c r="AW93">
        <f t="shared" si="91"/>
        <v>2.4014712811393224E-3</v>
      </c>
      <c r="AX93">
        <f t="shared" si="67"/>
        <v>5.5960524840192871E-2</v>
      </c>
      <c r="AY93">
        <f t="shared" si="68"/>
        <v>1.5</v>
      </c>
      <c r="AZ93">
        <f t="shared" si="69"/>
        <v>0.61702127659574468</v>
      </c>
      <c r="BA93">
        <f t="shared" si="70"/>
        <v>0.89102564102564108</v>
      </c>
      <c r="BB93">
        <f t="shared" si="71"/>
        <v>0.38829787234042551</v>
      </c>
      <c r="BC93">
        <f t="shared" si="72"/>
        <v>0.89795918367346939</v>
      </c>
      <c r="BD93">
        <f t="shared" si="73"/>
        <v>2.1363636363636362</v>
      </c>
      <c r="BE93">
        <f t="shared" si="74"/>
        <v>1.7931034482758621</v>
      </c>
      <c r="BF93">
        <f t="shared" si="75"/>
        <v>1.3525179856115108</v>
      </c>
      <c r="BG93">
        <f t="shared" si="76"/>
        <v>1.346938775510204</v>
      </c>
      <c r="BH93">
        <f t="shared" si="77"/>
        <v>1.3181818181818181</v>
      </c>
      <c r="BI93">
        <f t="shared" si="78"/>
        <v>1.5977011494252873</v>
      </c>
      <c r="BJ93">
        <f t="shared" si="79"/>
        <v>0.52517985611510787</v>
      </c>
      <c r="BK93">
        <f t="shared" si="92"/>
        <v>0</v>
      </c>
      <c r="BL93">
        <f t="shared" si="92"/>
        <v>0</v>
      </c>
      <c r="BM93">
        <f t="shared" si="93"/>
        <v>0</v>
      </c>
      <c r="BN93">
        <f t="shared" si="94"/>
        <v>0</v>
      </c>
      <c r="BO93">
        <f t="shared" si="80"/>
        <v>0</v>
      </c>
      <c r="BP93">
        <f t="shared" si="81"/>
        <v>0</v>
      </c>
      <c r="BQ93">
        <f t="shared" si="82"/>
        <v>0</v>
      </c>
      <c r="BR93">
        <f t="shared" si="95"/>
        <v>0</v>
      </c>
    </row>
    <row r="94" spans="1:70">
      <c r="A94" s="3" t="s">
        <v>88</v>
      </c>
      <c r="B94" s="3">
        <v>87</v>
      </c>
      <c r="C94" s="3">
        <v>104</v>
      </c>
      <c r="D94" s="3">
        <v>139</v>
      </c>
      <c r="E94" s="4">
        <v>134</v>
      </c>
      <c r="F94" s="3">
        <v>138</v>
      </c>
      <c r="G94" s="3">
        <v>147</v>
      </c>
      <c r="H94" s="3">
        <v>54</v>
      </c>
      <c r="I94" s="3">
        <v>87</v>
      </c>
      <c r="J94" s="3">
        <v>66</v>
      </c>
      <c r="K94" s="3">
        <v>91</v>
      </c>
      <c r="L94" s="3">
        <v>88</v>
      </c>
      <c r="M94" s="3">
        <v>156</v>
      </c>
      <c r="N94">
        <v>75</v>
      </c>
      <c r="O94" s="3">
        <v>103</v>
      </c>
      <c r="P94" s="3">
        <v>161</v>
      </c>
      <c r="Q94" s="3"/>
      <c r="R94">
        <f t="shared" si="83"/>
        <v>0.45549738219895286</v>
      </c>
      <c r="S94">
        <f t="shared" si="51"/>
        <v>0.34554973821989526</v>
      </c>
      <c r="T94">
        <f t="shared" si="51"/>
        <v>0.37448559670781895</v>
      </c>
      <c r="U94">
        <f t="shared" si="52"/>
        <v>0.36213991769547327</v>
      </c>
      <c r="V94">
        <f t="shared" si="52"/>
        <v>0.5714285714285714</v>
      </c>
      <c r="W94">
        <f t="shared" si="53"/>
        <v>0.27472527472527475</v>
      </c>
      <c r="X94">
        <f t="shared" si="53"/>
        <v>0.37867647058823528</v>
      </c>
      <c r="Y94">
        <f t="shared" si="84"/>
        <v>0.59191176470588236</v>
      </c>
      <c r="Z94">
        <f t="shared" si="54"/>
        <v>1.1954022988505748</v>
      </c>
      <c r="AA94">
        <f t="shared" si="55"/>
        <v>1.5977011494252873</v>
      </c>
      <c r="AB94">
        <f t="shared" si="56"/>
        <v>1.3365384615384615</v>
      </c>
      <c r="AC94">
        <f t="shared" si="57"/>
        <v>1.2884615384615385</v>
      </c>
      <c r="AD94">
        <f t="shared" si="58"/>
        <v>0.96402877697841727</v>
      </c>
      <c r="AE94">
        <f t="shared" si="58"/>
        <v>1.0298507462686568</v>
      </c>
      <c r="AF94">
        <f t="shared" si="59"/>
        <v>0.9928057553956835</v>
      </c>
      <c r="AG94">
        <f t="shared" si="60"/>
        <v>1.0652173913043479</v>
      </c>
      <c r="AH94">
        <f t="shared" si="61"/>
        <v>1.0970149253731343</v>
      </c>
      <c r="AI94">
        <f t="shared" si="62"/>
        <v>0.80104712041884818</v>
      </c>
      <c r="AJ94">
        <f t="shared" si="63"/>
        <v>0.73662551440329216</v>
      </c>
      <c r="AK94">
        <f t="shared" si="64"/>
        <v>0.84615384615384615</v>
      </c>
      <c r="AL94">
        <f t="shared" si="65"/>
        <v>0.97058823529411764</v>
      </c>
      <c r="AM94">
        <f t="shared" si="85"/>
        <v>0.34554973821989526</v>
      </c>
      <c r="AN94">
        <f t="shared" si="86"/>
        <v>0.45549738219895286</v>
      </c>
      <c r="AO94">
        <f t="shared" si="87"/>
        <v>0.36213991769547327</v>
      </c>
      <c r="AP94">
        <f t="shared" si="88"/>
        <v>0.37448559670781895</v>
      </c>
      <c r="AQ94">
        <f t="shared" si="89"/>
        <v>0.27472527472527475</v>
      </c>
      <c r="AR94">
        <f t="shared" si="90"/>
        <v>0.5714285714285714</v>
      </c>
      <c r="AS94">
        <f t="shared" si="66"/>
        <v>0.27472527472527475</v>
      </c>
      <c r="AT94">
        <f t="shared" si="66"/>
        <v>0.37867647058823528</v>
      </c>
      <c r="AU94">
        <f t="shared" si="91"/>
        <v>-6.4421606015556021E-2</v>
      </c>
      <c r="AV94">
        <f t="shared" si="91"/>
        <v>0.10952833175055399</v>
      </c>
      <c r="AW94">
        <f t="shared" si="91"/>
        <v>0.1244343891402715</v>
      </c>
      <c r="AX94">
        <f t="shared" si="67"/>
        <v>0.23396272089082548</v>
      </c>
      <c r="AY94">
        <f t="shared" si="68"/>
        <v>0.75862068965517238</v>
      </c>
      <c r="AZ94">
        <f t="shared" si="69"/>
        <v>0.96703296703296704</v>
      </c>
      <c r="BA94">
        <f t="shared" si="70"/>
        <v>0.48076923076923078</v>
      </c>
      <c r="BB94">
        <f t="shared" si="71"/>
        <v>1.5631067961165048</v>
      </c>
      <c r="BC94">
        <f t="shared" si="72"/>
        <v>1.6111111111111112</v>
      </c>
      <c r="BD94">
        <f t="shared" si="73"/>
        <v>1.3787878787878789</v>
      </c>
      <c r="BE94">
        <f t="shared" si="74"/>
        <v>1.7727272727272727</v>
      </c>
      <c r="BF94">
        <f t="shared" si="75"/>
        <v>1.3733333333333333</v>
      </c>
      <c r="BG94">
        <f t="shared" si="76"/>
        <v>1.2222222222222223</v>
      </c>
      <c r="BH94">
        <f t="shared" si="77"/>
        <v>1.3333333333333333</v>
      </c>
      <c r="BI94">
        <f t="shared" si="78"/>
        <v>0.85227272727272729</v>
      </c>
      <c r="BJ94">
        <f t="shared" si="79"/>
        <v>2.1466666666666665</v>
      </c>
      <c r="BK94">
        <f t="shared" si="92"/>
        <v>0</v>
      </c>
      <c r="BL94">
        <f t="shared" si="92"/>
        <v>0</v>
      </c>
      <c r="BM94">
        <f t="shared" si="93"/>
        <v>0</v>
      </c>
      <c r="BN94">
        <f t="shared" si="94"/>
        <v>0</v>
      </c>
      <c r="BO94">
        <f t="shared" si="80"/>
        <v>0</v>
      </c>
      <c r="BP94">
        <f t="shared" si="81"/>
        <v>0</v>
      </c>
      <c r="BQ94">
        <f t="shared" si="82"/>
        <v>0</v>
      </c>
      <c r="BR94">
        <f t="shared" si="95"/>
        <v>0</v>
      </c>
    </row>
    <row r="95" spans="1:70">
      <c r="A95" s="3" t="s">
        <v>89</v>
      </c>
      <c r="B95" s="3">
        <v>36</v>
      </c>
      <c r="C95" s="3">
        <v>36</v>
      </c>
      <c r="D95" s="3">
        <v>104</v>
      </c>
      <c r="E95" s="4">
        <v>136</v>
      </c>
      <c r="F95" s="3">
        <v>175</v>
      </c>
      <c r="G95" s="3">
        <v>382</v>
      </c>
      <c r="H95" s="3">
        <v>113</v>
      </c>
      <c r="I95" s="3">
        <v>191</v>
      </c>
      <c r="J95" s="3">
        <v>210</v>
      </c>
      <c r="K95" s="3">
        <v>241</v>
      </c>
      <c r="L95" s="3">
        <v>569</v>
      </c>
      <c r="M95" s="3">
        <v>800</v>
      </c>
      <c r="N95">
        <v>1003</v>
      </c>
      <c r="O95" s="3">
        <v>1403</v>
      </c>
      <c r="P95" s="3">
        <v>1206</v>
      </c>
      <c r="Q95" s="3"/>
      <c r="R95">
        <f t="shared" si="83"/>
        <v>2.6527777777777777</v>
      </c>
      <c r="S95">
        <f t="shared" si="51"/>
        <v>2.9166666666666665</v>
      </c>
      <c r="T95">
        <f t="shared" si="51"/>
        <v>1.7214285714285715</v>
      </c>
      <c r="U95">
        <f t="shared" si="52"/>
        <v>4.0642857142857141</v>
      </c>
      <c r="V95">
        <f t="shared" si="52"/>
        <v>3.3333333333333335</v>
      </c>
      <c r="W95">
        <f t="shared" si="53"/>
        <v>4.1791666666666663</v>
      </c>
      <c r="X95">
        <f t="shared" si="53"/>
        <v>4.5112540192926049</v>
      </c>
      <c r="Y95">
        <f t="shared" si="84"/>
        <v>3.877813504823151</v>
      </c>
      <c r="Z95">
        <f t="shared" si="54"/>
        <v>1</v>
      </c>
      <c r="AA95">
        <f t="shared" si="55"/>
        <v>2.8888888888888888</v>
      </c>
      <c r="AB95">
        <f t="shared" si="56"/>
        <v>2.8888888888888888</v>
      </c>
      <c r="AC95">
        <f t="shared" si="57"/>
        <v>3.7777777777777777</v>
      </c>
      <c r="AD95">
        <f t="shared" si="58"/>
        <v>1.3076923076923077</v>
      </c>
      <c r="AE95">
        <f t="shared" si="58"/>
        <v>1.286764705882353</v>
      </c>
      <c r="AF95">
        <f t="shared" si="59"/>
        <v>1.6826923076923077</v>
      </c>
      <c r="AG95">
        <f t="shared" si="60"/>
        <v>2.1828571428571428</v>
      </c>
      <c r="AH95">
        <f t="shared" si="61"/>
        <v>2.8088235294117645</v>
      </c>
      <c r="AI95">
        <f t="shared" si="62"/>
        <v>5.5694444444444446</v>
      </c>
      <c r="AJ95">
        <f t="shared" si="63"/>
        <v>5.7857142857142856</v>
      </c>
      <c r="AK95">
        <f t="shared" si="64"/>
        <v>7.5125000000000002</v>
      </c>
      <c r="AL95">
        <f t="shared" si="65"/>
        <v>8.389067524115756</v>
      </c>
      <c r="AM95">
        <f t="shared" si="85"/>
        <v>2.9166666666666665</v>
      </c>
      <c r="AN95">
        <f t="shared" si="86"/>
        <v>2.6527777777777777</v>
      </c>
      <c r="AO95">
        <f t="shared" si="87"/>
        <v>4.0642857142857141</v>
      </c>
      <c r="AP95">
        <f t="shared" si="88"/>
        <v>1.7214285714285715</v>
      </c>
      <c r="AQ95">
        <f t="shared" si="89"/>
        <v>4.1791666666666663</v>
      </c>
      <c r="AR95">
        <f t="shared" si="90"/>
        <v>3.3333333333333335</v>
      </c>
      <c r="AS95">
        <f t="shared" si="66"/>
        <v>4.1791666666666663</v>
      </c>
      <c r="AT95">
        <f t="shared" si="66"/>
        <v>4.5112540192926049</v>
      </c>
      <c r="AU95">
        <f t="shared" si="91"/>
        <v>0.21626984126984095</v>
      </c>
      <c r="AV95">
        <f t="shared" si="91"/>
        <v>1.7267857142857146</v>
      </c>
      <c r="AW95">
        <f t="shared" si="91"/>
        <v>0.87656752411575578</v>
      </c>
      <c r="AX95">
        <f t="shared" si="67"/>
        <v>2.6033532384014704</v>
      </c>
      <c r="AY95">
        <f t="shared" si="68"/>
        <v>1.0994764397905759</v>
      </c>
      <c r="AZ95">
        <f t="shared" si="69"/>
        <v>2.3609958506224067</v>
      </c>
      <c r="BA95">
        <f t="shared" si="70"/>
        <v>1.2537499999999999</v>
      </c>
      <c r="BB95">
        <f t="shared" si="71"/>
        <v>0.85958660014255173</v>
      </c>
      <c r="BC95">
        <f t="shared" si="72"/>
        <v>1.6902654867256637</v>
      </c>
      <c r="BD95">
        <f t="shared" si="73"/>
        <v>1.1476190476190475</v>
      </c>
      <c r="BE95">
        <f t="shared" si="74"/>
        <v>1.40597539543058</v>
      </c>
      <c r="BF95">
        <f t="shared" si="75"/>
        <v>1.3988035892323032</v>
      </c>
      <c r="BG95">
        <f t="shared" si="76"/>
        <v>1.8584070796460177</v>
      </c>
      <c r="BH95">
        <f t="shared" si="77"/>
        <v>2.7095238095238097</v>
      </c>
      <c r="BI95">
        <f t="shared" si="78"/>
        <v>1.7627416520210897</v>
      </c>
      <c r="BJ95">
        <f t="shared" si="79"/>
        <v>1.2023928215353938</v>
      </c>
      <c r="BK95">
        <f t="shared" si="92"/>
        <v>0</v>
      </c>
      <c r="BL95">
        <f t="shared" si="92"/>
        <v>0</v>
      </c>
      <c r="BM95">
        <f t="shared" si="93"/>
        <v>1</v>
      </c>
      <c r="BN95">
        <f t="shared" si="94"/>
        <v>1</v>
      </c>
      <c r="BO95">
        <f t="shared" si="80"/>
        <v>1</v>
      </c>
      <c r="BP95">
        <f t="shared" si="81"/>
        <v>1</v>
      </c>
      <c r="BQ95">
        <f t="shared" si="82"/>
        <v>1</v>
      </c>
      <c r="BR95">
        <f t="shared" si="95"/>
        <v>3</v>
      </c>
    </row>
    <row r="96" spans="1:70">
      <c r="A96" s="3" t="s">
        <v>90</v>
      </c>
      <c r="B96" s="3">
        <v>147</v>
      </c>
      <c r="C96" s="3">
        <v>44</v>
      </c>
      <c r="D96" s="3">
        <v>47</v>
      </c>
      <c r="E96" s="4">
        <v>141</v>
      </c>
      <c r="F96" s="3">
        <v>160</v>
      </c>
      <c r="G96" s="3">
        <v>147</v>
      </c>
      <c r="H96" s="3">
        <v>160</v>
      </c>
      <c r="I96" s="3">
        <v>237</v>
      </c>
      <c r="J96" s="3">
        <v>44</v>
      </c>
      <c r="K96" s="3">
        <v>81</v>
      </c>
      <c r="L96" s="3">
        <v>48</v>
      </c>
      <c r="M96" s="3">
        <v>63</v>
      </c>
      <c r="N96">
        <v>185</v>
      </c>
      <c r="O96" s="3">
        <v>271</v>
      </c>
      <c r="P96" s="3">
        <v>187</v>
      </c>
      <c r="Q96" s="3"/>
      <c r="R96">
        <f t="shared" si="83"/>
        <v>1.2408376963350785</v>
      </c>
      <c r="S96">
        <f t="shared" si="51"/>
        <v>0.23036649214659685</v>
      </c>
      <c r="T96">
        <f t="shared" si="51"/>
        <v>0.89010989010989006</v>
      </c>
      <c r="U96">
        <f t="shared" si="52"/>
        <v>0.52747252747252749</v>
      </c>
      <c r="V96">
        <f t="shared" si="52"/>
        <v>0.33510638297872342</v>
      </c>
      <c r="W96">
        <f t="shared" si="53"/>
        <v>0.98404255319148937</v>
      </c>
      <c r="X96">
        <f t="shared" si="53"/>
        <v>0.90033222591362128</v>
      </c>
      <c r="Y96">
        <f t="shared" si="84"/>
        <v>0.62126245847176076</v>
      </c>
      <c r="Z96">
        <f t="shared" si="54"/>
        <v>0.29931972789115646</v>
      </c>
      <c r="AA96">
        <f t="shared" si="55"/>
        <v>0.31972789115646261</v>
      </c>
      <c r="AB96">
        <f t="shared" si="56"/>
        <v>1.0681818181818181</v>
      </c>
      <c r="AC96">
        <f t="shared" si="57"/>
        <v>3.2045454545454546</v>
      </c>
      <c r="AD96">
        <f t="shared" si="58"/>
        <v>3</v>
      </c>
      <c r="AE96">
        <f t="shared" si="58"/>
        <v>1.1347517730496455</v>
      </c>
      <c r="AF96">
        <f t="shared" si="59"/>
        <v>3.4042553191489362</v>
      </c>
      <c r="AG96">
        <f t="shared" si="60"/>
        <v>0.91874999999999996</v>
      </c>
      <c r="AH96">
        <f t="shared" si="61"/>
        <v>1.0425531914893618</v>
      </c>
      <c r="AI96">
        <f t="shared" si="62"/>
        <v>1.4712041884816753</v>
      </c>
      <c r="AJ96">
        <f t="shared" si="63"/>
        <v>1.4175824175824177</v>
      </c>
      <c r="AK96">
        <f t="shared" si="64"/>
        <v>1.3191489361702127</v>
      </c>
      <c r="AL96">
        <f t="shared" si="65"/>
        <v>1.521594684385382</v>
      </c>
      <c r="AM96">
        <f t="shared" si="85"/>
        <v>0.23036649214659685</v>
      </c>
      <c r="AN96">
        <f t="shared" si="86"/>
        <v>1.2408376963350785</v>
      </c>
      <c r="AO96">
        <f t="shared" si="87"/>
        <v>0.52747252747252749</v>
      </c>
      <c r="AP96">
        <f t="shared" si="88"/>
        <v>0.89010989010989006</v>
      </c>
      <c r="AQ96">
        <f t="shared" si="89"/>
        <v>0.98404255319148937</v>
      </c>
      <c r="AR96">
        <f t="shared" si="90"/>
        <v>0.33510638297872342</v>
      </c>
      <c r="AS96">
        <f t="shared" si="66"/>
        <v>0.98404255319148937</v>
      </c>
      <c r="AT96">
        <f t="shared" si="66"/>
        <v>0.90033222591362128</v>
      </c>
      <c r="AU96">
        <f t="shared" si="91"/>
        <v>-5.3621770899257681E-2</v>
      </c>
      <c r="AV96">
        <f t="shared" si="91"/>
        <v>-9.8433481412204982E-2</v>
      </c>
      <c r="AW96">
        <f t="shared" si="91"/>
        <v>0.20244574821516936</v>
      </c>
      <c r="AX96">
        <f t="shared" si="67"/>
        <v>0.10401226680296438</v>
      </c>
      <c r="AY96">
        <f t="shared" si="68"/>
        <v>0.18565400843881857</v>
      </c>
      <c r="AZ96">
        <f t="shared" si="69"/>
        <v>0.59259259259259256</v>
      </c>
      <c r="BA96">
        <f t="shared" si="70"/>
        <v>2.9365079365079363</v>
      </c>
      <c r="BB96">
        <f t="shared" si="71"/>
        <v>0.69003690036900367</v>
      </c>
      <c r="BC96">
        <f t="shared" si="72"/>
        <v>1.48125</v>
      </c>
      <c r="BD96">
        <f t="shared" si="73"/>
        <v>1.8409090909090908</v>
      </c>
      <c r="BE96">
        <f t="shared" si="74"/>
        <v>1.3125</v>
      </c>
      <c r="BF96">
        <f t="shared" si="75"/>
        <v>1.4648648648648648</v>
      </c>
      <c r="BG96">
        <f t="shared" si="76"/>
        <v>0.27500000000000002</v>
      </c>
      <c r="BH96">
        <f t="shared" si="77"/>
        <v>1.0909090909090908</v>
      </c>
      <c r="BI96">
        <f t="shared" si="78"/>
        <v>3.8541666666666665</v>
      </c>
      <c r="BJ96">
        <f t="shared" si="79"/>
        <v>1.0108108108108107</v>
      </c>
      <c r="BK96">
        <f t="shared" si="92"/>
        <v>1</v>
      </c>
      <c r="BL96">
        <f t="shared" si="92"/>
        <v>0</v>
      </c>
      <c r="BM96">
        <f t="shared" si="93"/>
        <v>0</v>
      </c>
      <c r="BN96">
        <f t="shared" si="94"/>
        <v>1</v>
      </c>
      <c r="BO96">
        <f t="shared" si="80"/>
        <v>1</v>
      </c>
      <c r="BP96">
        <f t="shared" si="81"/>
        <v>1</v>
      </c>
      <c r="BQ96">
        <f t="shared" si="82"/>
        <v>0</v>
      </c>
      <c r="BR96">
        <f t="shared" si="95"/>
        <v>2</v>
      </c>
    </row>
    <row r="97" spans="1:70">
      <c r="A97" s="3" t="s">
        <v>91</v>
      </c>
      <c r="B97" s="3">
        <v>76</v>
      </c>
      <c r="C97" s="3">
        <v>80</v>
      </c>
      <c r="D97" s="3">
        <v>144</v>
      </c>
      <c r="E97" s="4">
        <v>141</v>
      </c>
      <c r="F97" s="3">
        <v>79</v>
      </c>
      <c r="G97" s="3">
        <v>78</v>
      </c>
      <c r="H97" s="3">
        <v>82</v>
      </c>
      <c r="I97" s="3">
        <v>93</v>
      </c>
      <c r="J97" s="3">
        <v>70</v>
      </c>
      <c r="K97" s="3">
        <v>112</v>
      </c>
      <c r="L97" s="3">
        <v>222</v>
      </c>
      <c r="M97" s="3">
        <v>276</v>
      </c>
      <c r="N97">
        <v>89</v>
      </c>
      <c r="O97" s="3">
        <v>139</v>
      </c>
      <c r="P97" s="3">
        <v>80</v>
      </c>
      <c r="Q97" s="3"/>
      <c r="R97">
        <f t="shared" si="83"/>
        <v>0.59615384615384615</v>
      </c>
      <c r="S97">
        <f t="shared" si="51"/>
        <v>0.44871794871794873</v>
      </c>
      <c r="T97">
        <f t="shared" si="51"/>
        <v>0.5</v>
      </c>
      <c r="U97">
        <f t="shared" si="52"/>
        <v>0.9910714285714286</v>
      </c>
      <c r="V97">
        <f t="shared" si="52"/>
        <v>0.96842105263157896</v>
      </c>
      <c r="W97">
        <f t="shared" si="53"/>
        <v>0.31228070175438599</v>
      </c>
      <c r="X97">
        <f t="shared" si="53"/>
        <v>0.63181818181818183</v>
      </c>
      <c r="Y97">
        <f t="shared" si="84"/>
        <v>0.36363636363636365</v>
      </c>
      <c r="Z97">
        <f t="shared" si="54"/>
        <v>1.0526315789473684</v>
      </c>
      <c r="AA97">
        <f t="shared" si="55"/>
        <v>1.8947368421052631</v>
      </c>
      <c r="AB97">
        <f t="shared" si="56"/>
        <v>1.8</v>
      </c>
      <c r="AC97">
        <f t="shared" si="57"/>
        <v>1.7625</v>
      </c>
      <c r="AD97">
        <f t="shared" si="58"/>
        <v>0.97916666666666663</v>
      </c>
      <c r="AE97">
        <f t="shared" si="58"/>
        <v>0.56028368794326244</v>
      </c>
      <c r="AF97">
        <f t="shared" si="59"/>
        <v>0.54861111111111116</v>
      </c>
      <c r="AG97">
        <f t="shared" si="60"/>
        <v>0.98734177215189878</v>
      </c>
      <c r="AH97">
        <f t="shared" si="61"/>
        <v>0.55319148936170215</v>
      </c>
      <c r="AI97">
        <f t="shared" si="62"/>
        <v>1.0448717948717949</v>
      </c>
      <c r="AJ97">
        <f t="shared" si="63"/>
        <v>1.4910714285714286</v>
      </c>
      <c r="AK97">
        <f t="shared" si="64"/>
        <v>1.2807017543859649</v>
      </c>
      <c r="AL97">
        <f t="shared" si="65"/>
        <v>0.99545454545454548</v>
      </c>
      <c r="AM97">
        <f t="shared" si="85"/>
        <v>0.44871794871794873</v>
      </c>
      <c r="AN97">
        <f t="shared" si="86"/>
        <v>0.59615384615384615</v>
      </c>
      <c r="AO97">
        <f t="shared" si="87"/>
        <v>0.9910714285714286</v>
      </c>
      <c r="AP97">
        <f t="shared" si="88"/>
        <v>0.5</v>
      </c>
      <c r="AQ97">
        <f t="shared" si="89"/>
        <v>0.31228070175438599</v>
      </c>
      <c r="AR97">
        <f t="shared" si="90"/>
        <v>0.96842105263157896</v>
      </c>
      <c r="AS97">
        <f t="shared" si="66"/>
        <v>0.31228070175438599</v>
      </c>
      <c r="AT97">
        <f t="shared" si="66"/>
        <v>0.63181818181818183</v>
      </c>
      <c r="AU97">
        <f t="shared" si="91"/>
        <v>0.44619963369963367</v>
      </c>
      <c r="AV97">
        <f t="shared" si="91"/>
        <v>-0.21036967418546371</v>
      </c>
      <c r="AW97">
        <f t="shared" si="91"/>
        <v>-0.28524720893141942</v>
      </c>
      <c r="AX97">
        <f t="shared" si="67"/>
        <v>-0.49561688311688312</v>
      </c>
      <c r="AY97">
        <f t="shared" si="68"/>
        <v>0.75268817204301075</v>
      </c>
      <c r="AZ97">
        <f t="shared" si="69"/>
        <v>1.9821428571428572</v>
      </c>
      <c r="BA97">
        <f t="shared" si="70"/>
        <v>0.32246376811594202</v>
      </c>
      <c r="BB97">
        <f t="shared" si="71"/>
        <v>0.57553956834532372</v>
      </c>
      <c r="BC97">
        <f t="shared" si="72"/>
        <v>1.1341463414634145</v>
      </c>
      <c r="BD97">
        <f t="shared" si="73"/>
        <v>1.6</v>
      </c>
      <c r="BE97">
        <f t="shared" si="74"/>
        <v>1.2432432432432432</v>
      </c>
      <c r="BF97">
        <f t="shared" si="75"/>
        <v>1.5617977528089888</v>
      </c>
      <c r="BG97">
        <f t="shared" si="76"/>
        <v>0.85365853658536583</v>
      </c>
      <c r="BH97">
        <f t="shared" si="77"/>
        <v>3.1714285714285713</v>
      </c>
      <c r="BI97">
        <f t="shared" si="78"/>
        <v>0.40090090090090091</v>
      </c>
      <c r="BJ97">
        <f t="shared" si="79"/>
        <v>0.898876404494382</v>
      </c>
      <c r="BK97">
        <f t="shared" si="92"/>
        <v>0</v>
      </c>
      <c r="BL97">
        <f t="shared" si="92"/>
        <v>0</v>
      </c>
      <c r="BM97">
        <f t="shared" si="93"/>
        <v>0</v>
      </c>
      <c r="BN97">
        <f t="shared" si="94"/>
        <v>0</v>
      </c>
      <c r="BO97">
        <f t="shared" si="80"/>
        <v>0</v>
      </c>
      <c r="BP97">
        <f t="shared" si="81"/>
        <v>0</v>
      </c>
      <c r="BQ97">
        <f t="shared" si="82"/>
        <v>0</v>
      </c>
      <c r="BR97">
        <f t="shared" si="95"/>
        <v>0</v>
      </c>
    </row>
    <row r="98" spans="1:70">
      <c r="A98" s="3" t="s">
        <v>92</v>
      </c>
      <c r="B98" s="3">
        <v>115</v>
      </c>
      <c r="C98" s="3">
        <v>130</v>
      </c>
      <c r="D98" s="3">
        <v>136</v>
      </c>
      <c r="E98" s="4">
        <v>156</v>
      </c>
      <c r="F98" s="3">
        <v>155</v>
      </c>
      <c r="G98" s="3">
        <v>130</v>
      </c>
      <c r="H98" s="3">
        <v>122</v>
      </c>
      <c r="I98" s="3">
        <v>133</v>
      </c>
      <c r="J98" s="3">
        <v>173</v>
      </c>
      <c r="K98" s="3">
        <v>150</v>
      </c>
      <c r="L98" s="3">
        <v>157</v>
      </c>
      <c r="M98" s="3">
        <v>234</v>
      </c>
      <c r="N98">
        <v>217</v>
      </c>
      <c r="O98" s="3">
        <v>300</v>
      </c>
      <c r="P98" s="3">
        <v>228</v>
      </c>
      <c r="Q98" s="3"/>
      <c r="R98">
        <f t="shared" si="83"/>
        <v>0.54285714285714282</v>
      </c>
      <c r="S98">
        <f t="shared" si="51"/>
        <v>0.70612244897959187</v>
      </c>
      <c r="T98">
        <f t="shared" si="51"/>
        <v>0.56390977443609025</v>
      </c>
      <c r="U98">
        <f t="shared" si="52"/>
        <v>0.59022556390977443</v>
      </c>
      <c r="V98">
        <f t="shared" si="52"/>
        <v>0.80136986301369861</v>
      </c>
      <c r="W98">
        <f t="shared" si="53"/>
        <v>0.74315068493150682</v>
      </c>
      <c r="X98">
        <f t="shared" si="53"/>
        <v>0.96463022508038587</v>
      </c>
      <c r="Y98">
        <f t="shared" si="84"/>
        <v>0.73311897106109325</v>
      </c>
      <c r="Z98">
        <f t="shared" si="54"/>
        <v>1.1304347826086956</v>
      </c>
      <c r="AA98">
        <f t="shared" si="55"/>
        <v>1.182608695652174</v>
      </c>
      <c r="AB98">
        <f t="shared" si="56"/>
        <v>1.0461538461538462</v>
      </c>
      <c r="AC98">
        <f t="shared" si="57"/>
        <v>1.2</v>
      </c>
      <c r="AD98">
        <f t="shared" si="58"/>
        <v>1.1470588235294117</v>
      </c>
      <c r="AE98">
        <f t="shared" si="58"/>
        <v>0.99358974358974361</v>
      </c>
      <c r="AF98">
        <f t="shared" si="59"/>
        <v>1.1397058823529411</v>
      </c>
      <c r="AG98">
        <f t="shared" si="60"/>
        <v>0.83870967741935487</v>
      </c>
      <c r="AH98">
        <f t="shared" si="61"/>
        <v>0.83333333333333337</v>
      </c>
      <c r="AI98">
        <f t="shared" si="62"/>
        <v>1.2489795918367348</v>
      </c>
      <c r="AJ98">
        <f t="shared" si="63"/>
        <v>1.1541353383458646</v>
      </c>
      <c r="AK98">
        <f t="shared" si="64"/>
        <v>1.5445205479452055</v>
      </c>
      <c r="AL98">
        <f t="shared" si="65"/>
        <v>1.697749196141479</v>
      </c>
      <c r="AM98">
        <f t="shared" si="85"/>
        <v>0.70612244897959187</v>
      </c>
      <c r="AN98">
        <f t="shared" si="86"/>
        <v>0.54285714285714282</v>
      </c>
      <c r="AO98">
        <f t="shared" si="87"/>
        <v>0.59022556390977443</v>
      </c>
      <c r="AP98">
        <f t="shared" si="88"/>
        <v>0.56390977443609025</v>
      </c>
      <c r="AQ98">
        <f t="shared" si="89"/>
        <v>0.74315068493150682</v>
      </c>
      <c r="AR98">
        <f t="shared" si="90"/>
        <v>0.80136986301369861</v>
      </c>
      <c r="AS98">
        <f t="shared" si="66"/>
        <v>0.74315068493150682</v>
      </c>
      <c r="AT98">
        <f t="shared" si="66"/>
        <v>0.96463022508038587</v>
      </c>
      <c r="AU98">
        <f t="shared" si="91"/>
        <v>-9.4844253490870223E-2</v>
      </c>
      <c r="AV98">
        <f t="shared" si="91"/>
        <v>0.39038520959934098</v>
      </c>
      <c r="AW98">
        <f t="shared" si="91"/>
        <v>0.15322864819627346</v>
      </c>
      <c r="AX98">
        <f t="shared" si="67"/>
        <v>0.54361385779561444</v>
      </c>
      <c r="AY98">
        <f t="shared" si="68"/>
        <v>1.3007518796992481</v>
      </c>
      <c r="AZ98">
        <f t="shared" si="69"/>
        <v>1.0466666666666666</v>
      </c>
      <c r="BA98">
        <f t="shared" si="70"/>
        <v>0.92735042735042739</v>
      </c>
      <c r="BB98">
        <f t="shared" si="71"/>
        <v>0.76</v>
      </c>
      <c r="BC98">
        <f t="shared" si="72"/>
        <v>1.0901639344262295</v>
      </c>
      <c r="BD98">
        <f t="shared" si="73"/>
        <v>0.86705202312138729</v>
      </c>
      <c r="BE98">
        <f t="shared" si="74"/>
        <v>1.4904458598726114</v>
      </c>
      <c r="BF98">
        <f t="shared" si="75"/>
        <v>1.3824884792626728</v>
      </c>
      <c r="BG98">
        <f t="shared" si="76"/>
        <v>1.4180327868852458</v>
      </c>
      <c r="BH98">
        <f t="shared" si="77"/>
        <v>0.90751445086705207</v>
      </c>
      <c r="BI98">
        <f t="shared" si="78"/>
        <v>1.3821656050955413</v>
      </c>
      <c r="BJ98">
        <f t="shared" si="79"/>
        <v>1.0506912442396312</v>
      </c>
      <c r="BK98">
        <f t="shared" si="92"/>
        <v>0</v>
      </c>
      <c r="BL98">
        <f t="shared" si="92"/>
        <v>0</v>
      </c>
      <c r="BM98">
        <f t="shared" si="93"/>
        <v>0</v>
      </c>
      <c r="BN98">
        <f t="shared" si="94"/>
        <v>0</v>
      </c>
      <c r="BO98">
        <f t="shared" si="80"/>
        <v>1</v>
      </c>
      <c r="BP98">
        <f t="shared" si="81"/>
        <v>0</v>
      </c>
      <c r="BQ98">
        <f t="shared" si="82"/>
        <v>0</v>
      </c>
      <c r="BR98">
        <f t="shared" si="95"/>
        <v>1</v>
      </c>
    </row>
    <row r="99" spans="1:70">
      <c r="A99" s="3" t="s">
        <v>93</v>
      </c>
      <c r="B99" s="3">
        <v>226</v>
      </c>
      <c r="C99" s="3">
        <v>214</v>
      </c>
      <c r="D99" s="3">
        <v>192</v>
      </c>
      <c r="E99" s="4">
        <v>182</v>
      </c>
      <c r="F99" s="3">
        <v>199</v>
      </c>
      <c r="G99" s="3">
        <v>220</v>
      </c>
      <c r="H99" s="3">
        <v>295</v>
      </c>
      <c r="I99" s="3">
        <v>281</v>
      </c>
      <c r="J99" s="3">
        <v>184</v>
      </c>
      <c r="K99" s="3">
        <v>306</v>
      </c>
      <c r="L99" s="3">
        <v>175</v>
      </c>
      <c r="M99" s="3">
        <v>271</v>
      </c>
      <c r="N99">
        <v>217</v>
      </c>
      <c r="O99" s="3">
        <v>316</v>
      </c>
      <c r="P99" s="3">
        <v>256</v>
      </c>
      <c r="Q99" s="3"/>
      <c r="R99">
        <f t="shared" si="83"/>
        <v>0.63863636363636367</v>
      </c>
      <c r="S99">
        <f t="shared" si="51"/>
        <v>0.41818181818181815</v>
      </c>
      <c r="T99">
        <f t="shared" si="51"/>
        <v>0.75369458128078815</v>
      </c>
      <c r="U99">
        <f t="shared" si="52"/>
        <v>0.43103448275862066</v>
      </c>
      <c r="V99">
        <f t="shared" si="52"/>
        <v>0.72459893048128343</v>
      </c>
      <c r="W99">
        <f t="shared" si="53"/>
        <v>0.5802139037433155</v>
      </c>
      <c r="X99">
        <f t="shared" si="53"/>
        <v>0.82939632545931763</v>
      </c>
      <c r="Y99">
        <f t="shared" si="84"/>
        <v>0.67191601049868765</v>
      </c>
      <c r="Z99">
        <f t="shared" si="54"/>
        <v>0.94690265486725667</v>
      </c>
      <c r="AA99">
        <f t="shared" si="55"/>
        <v>0.84955752212389379</v>
      </c>
      <c r="AB99">
        <f t="shared" si="56"/>
        <v>0.89719626168224298</v>
      </c>
      <c r="AC99">
        <f t="shared" si="57"/>
        <v>0.85046728971962615</v>
      </c>
      <c r="AD99">
        <f t="shared" si="58"/>
        <v>0.94791666666666663</v>
      </c>
      <c r="AE99">
        <f t="shared" si="58"/>
        <v>1.0934065934065933</v>
      </c>
      <c r="AF99">
        <f t="shared" si="59"/>
        <v>1.0364583333333333</v>
      </c>
      <c r="AG99">
        <f t="shared" si="60"/>
        <v>1.1055276381909547</v>
      </c>
      <c r="AH99">
        <f t="shared" si="61"/>
        <v>1.2087912087912087</v>
      </c>
      <c r="AI99">
        <f t="shared" si="62"/>
        <v>1.0568181818181819</v>
      </c>
      <c r="AJ99">
        <f t="shared" si="63"/>
        <v>1.1847290640394088</v>
      </c>
      <c r="AK99">
        <f t="shared" si="64"/>
        <v>1.304812834224599</v>
      </c>
      <c r="AL99">
        <f t="shared" si="65"/>
        <v>1.5013123359580052</v>
      </c>
      <c r="AM99">
        <f t="shared" si="85"/>
        <v>0.41818181818181815</v>
      </c>
      <c r="AN99">
        <f t="shared" si="86"/>
        <v>0.63863636363636367</v>
      </c>
      <c r="AO99">
        <f t="shared" si="87"/>
        <v>0.43103448275862066</v>
      </c>
      <c r="AP99">
        <f t="shared" si="88"/>
        <v>0.75369458128078815</v>
      </c>
      <c r="AQ99">
        <f t="shared" si="89"/>
        <v>0.5802139037433155</v>
      </c>
      <c r="AR99">
        <f t="shared" si="90"/>
        <v>0.72459893048128343</v>
      </c>
      <c r="AS99">
        <f t="shared" si="66"/>
        <v>0.5802139037433155</v>
      </c>
      <c r="AT99">
        <f t="shared" si="66"/>
        <v>0.82939632545931763</v>
      </c>
      <c r="AU99">
        <f t="shared" si="91"/>
        <v>0.12791088222122693</v>
      </c>
      <c r="AV99">
        <f t="shared" si="91"/>
        <v>0.12008377018519023</v>
      </c>
      <c r="AW99">
        <f t="shared" si="91"/>
        <v>0.19649950173340613</v>
      </c>
      <c r="AX99">
        <f t="shared" si="67"/>
        <v>0.31658327191859637</v>
      </c>
      <c r="AY99">
        <f t="shared" si="68"/>
        <v>0.65480427046263345</v>
      </c>
      <c r="AZ99">
        <f t="shared" si="69"/>
        <v>0.57189542483660127</v>
      </c>
      <c r="BA99">
        <f t="shared" si="70"/>
        <v>0.80073800738007384</v>
      </c>
      <c r="BB99">
        <f t="shared" si="71"/>
        <v>0.810126582278481</v>
      </c>
      <c r="BC99">
        <f t="shared" si="72"/>
        <v>0.9525423728813559</v>
      </c>
      <c r="BD99">
        <f t="shared" si="73"/>
        <v>1.6630434782608696</v>
      </c>
      <c r="BE99">
        <f t="shared" si="74"/>
        <v>1.5485714285714285</v>
      </c>
      <c r="BF99">
        <f t="shared" si="75"/>
        <v>1.4562211981566819</v>
      </c>
      <c r="BG99">
        <f t="shared" si="76"/>
        <v>0.62372881355932208</v>
      </c>
      <c r="BH99">
        <f t="shared" si="77"/>
        <v>0.95108695652173914</v>
      </c>
      <c r="BI99">
        <f t="shared" si="78"/>
        <v>1.24</v>
      </c>
      <c r="BJ99">
        <f t="shared" si="79"/>
        <v>1.1797235023041475</v>
      </c>
      <c r="BK99">
        <f t="shared" si="92"/>
        <v>0</v>
      </c>
      <c r="BL99">
        <f t="shared" si="92"/>
        <v>0</v>
      </c>
      <c r="BM99">
        <f t="shared" si="93"/>
        <v>0</v>
      </c>
      <c r="BN99">
        <f t="shared" si="94"/>
        <v>0</v>
      </c>
      <c r="BO99">
        <f t="shared" si="80"/>
        <v>0</v>
      </c>
      <c r="BP99">
        <f t="shared" si="81"/>
        <v>0</v>
      </c>
      <c r="BQ99">
        <f t="shared" si="82"/>
        <v>1</v>
      </c>
      <c r="BR99">
        <f t="shared" si="95"/>
        <v>1</v>
      </c>
    </row>
    <row r="100" spans="1:70">
      <c r="A100" s="3" t="s">
        <v>103</v>
      </c>
      <c r="B100" s="3">
        <v>277</v>
      </c>
      <c r="C100" s="3">
        <v>259</v>
      </c>
      <c r="D100" s="3">
        <v>244</v>
      </c>
      <c r="E100" s="4">
        <v>192</v>
      </c>
      <c r="F100" s="3">
        <v>178</v>
      </c>
      <c r="G100" s="3">
        <v>188</v>
      </c>
      <c r="H100" s="3">
        <v>563</v>
      </c>
      <c r="I100" s="3">
        <v>798</v>
      </c>
      <c r="J100" s="3">
        <v>574</v>
      </c>
      <c r="K100" s="3">
        <v>712</v>
      </c>
      <c r="L100" s="3">
        <v>499</v>
      </c>
      <c r="M100" s="3">
        <v>714</v>
      </c>
      <c r="N100">
        <v>499</v>
      </c>
      <c r="O100" s="3">
        <v>632</v>
      </c>
      <c r="P100" s="3">
        <v>399</v>
      </c>
      <c r="Q100" s="3"/>
      <c r="R100">
        <f t="shared" si="83"/>
        <v>1.4888059701492538</v>
      </c>
      <c r="S100">
        <f t="shared" si="51"/>
        <v>1.0708955223880596</v>
      </c>
      <c r="T100">
        <f t="shared" si="51"/>
        <v>1.4155069582504971</v>
      </c>
      <c r="U100">
        <f t="shared" si="52"/>
        <v>0.99204771371769385</v>
      </c>
      <c r="V100">
        <f t="shared" si="52"/>
        <v>1.6376146788990826</v>
      </c>
      <c r="W100">
        <f t="shared" si="53"/>
        <v>1.1444954128440368</v>
      </c>
      <c r="X100">
        <f t="shared" si="53"/>
        <v>1.7081081081081082</v>
      </c>
      <c r="Y100">
        <f t="shared" si="84"/>
        <v>1.0783783783783785</v>
      </c>
      <c r="Z100">
        <f t="shared" si="54"/>
        <v>0.93501805054151621</v>
      </c>
      <c r="AA100">
        <f t="shared" si="55"/>
        <v>0.88086642599277976</v>
      </c>
      <c r="AB100">
        <f t="shared" si="56"/>
        <v>0.94208494208494209</v>
      </c>
      <c r="AC100">
        <f t="shared" si="57"/>
        <v>0.74131274131274127</v>
      </c>
      <c r="AD100">
        <f t="shared" si="58"/>
        <v>0.78688524590163933</v>
      </c>
      <c r="AE100">
        <f t="shared" si="58"/>
        <v>0.92708333333333337</v>
      </c>
      <c r="AF100">
        <f t="shared" si="59"/>
        <v>0.72950819672131151</v>
      </c>
      <c r="AG100">
        <f t="shared" si="60"/>
        <v>1.0561797752808988</v>
      </c>
      <c r="AH100">
        <f t="shared" si="61"/>
        <v>0.97916666666666663</v>
      </c>
      <c r="AI100">
        <f t="shared" si="62"/>
        <v>2.5597014925373136</v>
      </c>
      <c r="AJ100">
        <f t="shared" si="63"/>
        <v>2.4075546719681911</v>
      </c>
      <c r="AK100">
        <f t="shared" si="64"/>
        <v>2.7821100917431192</v>
      </c>
      <c r="AL100">
        <f t="shared" si="65"/>
        <v>2.7864864864864867</v>
      </c>
      <c r="AM100">
        <f t="shared" si="85"/>
        <v>1.0708955223880596</v>
      </c>
      <c r="AN100">
        <f t="shared" si="86"/>
        <v>1.4888059701492538</v>
      </c>
      <c r="AO100">
        <f t="shared" si="87"/>
        <v>0.99204771371769385</v>
      </c>
      <c r="AP100">
        <f t="shared" si="88"/>
        <v>1.4155069582504971</v>
      </c>
      <c r="AQ100">
        <f t="shared" si="89"/>
        <v>1.1444954128440368</v>
      </c>
      <c r="AR100">
        <f t="shared" si="90"/>
        <v>1.6376146788990826</v>
      </c>
      <c r="AS100">
        <f t="shared" si="66"/>
        <v>1.1444954128440368</v>
      </c>
      <c r="AT100">
        <f t="shared" si="66"/>
        <v>1.7081081081081082</v>
      </c>
      <c r="AU100">
        <f t="shared" si="91"/>
        <v>-0.15214682056912254</v>
      </c>
      <c r="AV100">
        <f t="shared" si="91"/>
        <v>0.37455541977492812</v>
      </c>
      <c r="AW100">
        <f t="shared" si="91"/>
        <v>4.3763947433674844E-3</v>
      </c>
      <c r="AX100">
        <f t="shared" si="67"/>
        <v>0.37893181451829561</v>
      </c>
      <c r="AY100">
        <f t="shared" si="68"/>
        <v>0.7192982456140351</v>
      </c>
      <c r="AZ100">
        <f t="shared" si="69"/>
        <v>0.7008426966292135</v>
      </c>
      <c r="BA100">
        <f t="shared" si="70"/>
        <v>0.69887955182072825</v>
      </c>
      <c r="BB100">
        <f t="shared" si="71"/>
        <v>0.63132911392405067</v>
      </c>
      <c r="BC100">
        <f t="shared" si="72"/>
        <v>1.4174067495559504</v>
      </c>
      <c r="BD100">
        <f t="shared" si="73"/>
        <v>1.240418118466899</v>
      </c>
      <c r="BE100">
        <f t="shared" si="74"/>
        <v>1.4308617234468939</v>
      </c>
      <c r="BF100">
        <f t="shared" si="75"/>
        <v>1.2665330661322645</v>
      </c>
      <c r="BG100">
        <f t="shared" si="76"/>
        <v>1.0195381882770871</v>
      </c>
      <c r="BH100">
        <f t="shared" si="77"/>
        <v>0.86933797909407662</v>
      </c>
      <c r="BI100">
        <f t="shared" si="78"/>
        <v>1</v>
      </c>
      <c r="BJ100">
        <f t="shared" si="79"/>
        <v>0.79959919839679361</v>
      </c>
      <c r="BK100">
        <f t="shared" si="92"/>
        <v>0</v>
      </c>
      <c r="BL100">
        <f t="shared" si="92"/>
        <v>0</v>
      </c>
      <c r="BM100">
        <f t="shared" si="93"/>
        <v>0</v>
      </c>
      <c r="BN100">
        <f t="shared" si="94"/>
        <v>0</v>
      </c>
      <c r="BO100">
        <f t="shared" si="80"/>
        <v>0</v>
      </c>
      <c r="BP100">
        <f t="shared" si="81"/>
        <v>0</v>
      </c>
      <c r="BQ100">
        <f t="shared" si="82"/>
        <v>0</v>
      </c>
      <c r="BR100">
        <f t="shared" si="95"/>
        <v>0</v>
      </c>
    </row>
    <row r="101" spans="1:70">
      <c r="A101" s="3" t="s">
        <v>119</v>
      </c>
      <c r="B101" s="3">
        <v>349</v>
      </c>
      <c r="C101" s="3">
        <v>355</v>
      </c>
      <c r="D101" s="3">
        <v>339</v>
      </c>
      <c r="E101" s="4">
        <v>365</v>
      </c>
      <c r="F101" s="3">
        <v>333</v>
      </c>
      <c r="G101" s="3">
        <v>344</v>
      </c>
      <c r="H101" s="3">
        <v>765</v>
      </c>
      <c r="I101" s="3">
        <v>884</v>
      </c>
      <c r="J101" s="3">
        <v>706</v>
      </c>
      <c r="K101" s="3">
        <v>806</v>
      </c>
      <c r="L101" s="3">
        <v>809</v>
      </c>
      <c r="M101" s="3">
        <v>914</v>
      </c>
      <c r="N101">
        <v>848</v>
      </c>
      <c r="O101" s="3">
        <v>903</v>
      </c>
      <c r="P101" s="3">
        <v>717</v>
      </c>
      <c r="Q101" s="3"/>
      <c r="R101">
        <f t="shared" si="83"/>
        <v>1.2556818181818181</v>
      </c>
      <c r="S101">
        <f t="shared" si="51"/>
        <v>1.0028409090909092</v>
      </c>
      <c r="T101">
        <f t="shared" si="51"/>
        <v>1.1613832853025936</v>
      </c>
      <c r="U101">
        <f t="shared" si="52"/>
        <v>1.1657060518731988</v>
      </c>
      <c r="V101">
        <f t="shared" si="52"/>
        <v>1.2982954545454546</v>
      </c>
      <c r="W101">
        <f t="shared" si="53"/>
        <v>1.2045454545454546</v>
      </c>
      <c r="X101">
        <f t="shared" si="53"/>
        <v>1.2936962750716332</v>
      </c>
      <c r="Y101">
        <f t="shared" si="84"/>
        <v>1.0272206303724929</v>
      </c>
      <c r="Z101">
        <f t="shared" si="54"/>
        <v>1.0171919770773639</v>
      </c>
      <c r="AA101">
        <f t="shared" si="55"/>
        <v>0.97134670487106012</v>
      </c>
      <c r="AB101">
        <f t="shared" si="56"/>
        <v>0.95492957746478868</v>
      </c>
      <c r="AC101">
        <f t="shared" si="57"/>
        <v>1.028169014084507</v>
      </c>
      <c r="AD101">
        <f t="shared" si="58"/>
        <v>1.0766961651917404</v>
      </c>
      <c r="AE101">
        <f t="shared" si="58"/>
        <v>0.9123287671232877</v>
      </c>
      <c r="AF101">
        <f t="shared" si="59"/>
        <v>0.98230088495575218</v>
      </c>
      <c r="AG101">
        <f t="shared" si="60"/>
        <v>1.0330330330330331</v>
      </c>
      <c r="AH101">
        <f t="shared" si="61"/>
        <v>0.94246575342465755</v>
      </c>
      <c r="AI101">
        <f t="shared" si="62"/>
        <v>2.2585227272727271</v>
      </c>
      <c r="AJ101">
        <f t="shared" si="63"/>
        <v>2.3270893371757926</v>
      </c>
      <c r="AK101">
        <f t="shared" si="64"/>
        <v>2.5028409090909092</v>
      </c>
      <c r="AL101">
        <f t="shared" si="65"/>
        <v>2.3209169054441259</v>
      </c>
      <c r="AM101">
        <f t="shared" si="85"/>
        <v>1.0028409090909092</v>
      </c>
      <c r="AN101">
        <f t="shared" si="86"/>
        <v>1.2556818181818181</v>
      </c>
      <c r="AO101">
        <f t="shared" si="87"/>
        <v>1.1657060518731988</v>
      </c>
      <c r="AP101">
        <f t="shared" si="88"/>
        <v>1.1613832853025936</v>
      </c>
      <c r="AQ101">
        <f t="shared" si="89"/>
        <v>1.2045454545454546</v>
      </c>
      <c r="AR101">
        <f t="shared" si="90"/>
        <v>1.2982954545454546</v>
      </c>
      <c r="AS101">
        <f t="shared" si="66"/>
        <v>1.2045454545454546</v>
      </c>
      <c r="AT101">
        <f t="shared" si="66"/>
        <v>1.2936962750716332</v>
      </c>
      <c r="AU101">
        <f t="shared" si="91"/>
        <v>6.8566609903065512E-2</v>
      </c>
      <c r="AV101">
        <f t="shared" si="91"/>
        <v>0.17575157191511659</v>
      </c>
      <c r="AW101">
        <f t="shared" si="91"/>
        <v>-0.18192400364678329</v>
      </c>
      <c r="AX101">
        <f t="shared" si="67"/>
        <v>-6.1724317316667054E-3</v>
      </c>
      <c r="AY101">
        <f t="shared" si="68"/>
        <v>0.79864253393665163</v>
      </c>
      <c r="AZ101">
        <f t="shared" si="69"/>
        <v>1.0037220843672456</v>
      </c>
      <c r="BA101">
        <f t="shared" si="70"/>
        <v>0.92778993435448576</v>
      </c>
      <c r="BB101">
        <f t="shared" si="71"/>
        <v>0.79401993355481726</v>
      </c>
      <c r="BC101">
        <f t="shared" si="72"/>
        <v>1.1555555555555554</v>
      </c>
      <c r="BD101">
        <f t="shared" si="73"/>
        <v>1.141643059490085</v>
      </c>
      <c r="BE101">
        <f t="shared" si="74"/>
        <v>1.1297898640296662</v>
      </c>
      <c r="BF101">
        <f t="shared" si="75"/>
        <v>1.0648584905660377</v>
      </c>
      <c r="BG101">
        <f t="shared" si="76"/>
        <v>0.9228758169934641</v>
      </c>
      <c r="BH101">
        <f t="shared" si="77"/>
        <v>1.1458923512747876</v>
      </c>
      <c r="BI101">
        <f t="shared" si="78"/>
        <v>1.0482076637824476</v>
      </c>
      <c r="BJ101">
        <f t="shared" si="79"/>
        <v>0.84551886792452835</v>
      </c>
      <c r="BK101">
        <f t="shared" si="92"/>
        <v>0</v>
      </c>
      <c r="BL101">
        <f t="shared" si="92"/>
        <v>0</v>
      </c>
      <c r="BM101">
        <f t="shared" si="93"/>
        <v>0</v>
      </c>
      <c r="BN101">
        <f t="shared" si="94"/>
        <v>0</v>
      </c>
      <c r="BO101">
        <f t="shared" si="80"/>
        <v>0</v>
      </c>
      <c r="BP101">
        <f t="shared" si="81"/>
        <v>0</v>
      </c>
      <c r="BQ101">
        <f t="shared" si="82"/>
        <v>0</v>
      </c>
      <c r="BR101">
        <f t="shared" si="95"/>
        <v>0</v>
      </c>
    </row>
    <row r="102" spans="1:70">
      <c r="B102">
        <f t="shared" ref="B102:C102" si="96">AVERAGE(B2:B101)</f>
        <v>792.92</v>
      </c>
      <c r="C102">
        <f t="shared" si="96"/>
        <v>854.08</v>
      </c>
      <c r="D102">
        <f>AVERAGE(D2:D101)</f>
        <v>890.83</v>
      </c>
      <c r="E102">
        <f>AVERAGE(E2:E101)</f>
        <v>980.99</v>
      </c>
      <c r="F102">
        <f>AVERAGE(F2:F101)</f>
        <v>991.29</v>
      </c>
      <c r="G102">
        <f>AVERAGE(G2:G101)</f>
        <v>1006.9</v>
      </c>
      <c r="R102">
        <f>AVERAGE(R2:R101)</f>
        <v>1.4840105436267419</v>
      </c>
      <c r="S102">
        <f t="shared" ref="S102:Y102" si="97">AVERAGE(S2:S101)</f>
        <v>1.2303070561092435</v>
      </c>
      <c r="T102">
        <f t="shared" si="97"/>
        <v>1.4968665442007967</v>
      </c>
      <c r="U102">
        <f t="shared" si="97"/>
        <v>1.3644680948659795</v>
      </c>
      <c r="V102">
        <f t="shared" si="97"/>
        <v>1.6311669666461748</v>
      </c>
      <c r="W102">
        <f t="shared" si="97"/>
        <v>1.4790655198785259</v>
      </c>
      <c r="X102">
        <f t="shared" si="97"/>
        <v>1.7313738794978633</v>
      </c>
      <c r="Y102">
        <f t="shared" si="97"/>
        <v>1.5219390175663319</v>
      </c>
      <c r="Z102">
        <f t="shared" ref="Z102:AG102" si="98">MAX(Z2:Z101)</f>
        <v>2.7245508982035926</v>
      </c>
      <c r="AA102">
        <f t="shared" si="98"/>
        <v>4.2125000000000004</v>
      </c>
      <c r="AB102">
        <f t="shared" si="98"/>
        <v>8.8310679611650489</v>
      </c>
      <c r="AC102">
        <f t="shared" si="98"/>
        <v>30.710526315789473</v>
      </c>
      <c r="AD102">
        <f t="shared" si="98"/>
        <v>25.369565217391305</v>
      </c>
      <c r="AE102">
        <f t="shared" si="98"/>
        <v>1.9866666666666666</v>
      </c>
      <c r="AF102">
        <f t="shared" si="98"/>
        <v>7.0883977900552484</v>
      </c>
      <c r="AG102">
        <f t="shared" si="98"/>
        <v>2.1927570093457942</v>
      </c>
      <c r="AH102">
        <f>MAX(AH2:AH101)</f>
        <v>2.8088235294117645</v>
      </c>
      <c r="AI102">
        <f>AVERAGE(AI2:AI101)</f>
        <v>2.7143175997359861</v>
      </c>
      <c r="AJ102">
        <f t="shared" ref="AJ102:AX102" si="99">AVERAGE(AJ2:AJ101)</f>
        <v>2.8613346390667749</v>
      </c>
      <c r="AK102">
        <f t="shared" si="99"/>
        <v>3.1102324865247</v>
      </c>
      <c r="AL102">
        <f t="shared" si="99"/>
        <v>3.2533128970641951</v>
      </c>
      <c r="AM102">
        <f t="shared" si="99"/>
        <v>1.2303070561092435</v>
      </c>
      <c r="AN102">
        <f t="shared" si="99"/>
        <v>1.4840105436267419</v>
      </c>
      <c r="AO102">
        <f t="shared" si="99"/>
        <v>1.3644680948659795</v>
      </c>
      <c r="AP102">
        <f t="shared" si="99"/>
        <v>1.4968665442007967</v>
      </c>
      <c r="AQ102">
        <f t="shared" si="99"/>
        <v>1.4790655198785259</v>
      </c>
      <c r="AR102">
        <f t="shared" si="99"/>
        <v>1.6311669666461748</v>
      </c>
      <c r="AS102">
        <f t="shared" si="99"/>
        <v>1.4790655198785259</v>
      </c>
      <c r="AT102">
        <f t="shared" si="99"/>
        <v>1.7313738794978633</v>
      </c>
      <c r="AU102">
        <f t="shared" si="99"/>
        <v>0.1470170393307898</v>
      </c>
      <c r="AV102">
        <f t="shared" si="99"/>
        <v>0.24889784745792431</v>
      </c>
      <c r="AW102">
        <f t="shared" si="99"/>
        <v>0.14308041053949461</v>
      </c>
      <c r="AX102">
        <f t="shared" si="99"/>
        <v>0.39197825799741876</v>
      </c>
      <c r="BB102">
        <f>MAX(BB2:BB101)</f>
        <v>2.0079557246627466</v>
      </c>
      <c r="BF102">
        <f>MAX(BF2:BF101)</f>
        <v>9.7288135593220346</v>
      </c>
      <c r="BJ102">
        <f>MAX(BJ2:BJ101)</f>
        <v>12.68361581920904</v>
      </c>
      <c r="BN102">
        <f>SUM(BN2:BN101)</f>
        <v>18</v>
      </c>
      <c r="BR102">
        <f>SUM(BR2:BR101)</f>
        <v>113</v>
      </c>
    </row>
    <row r="103" spans="1:70">
      <c r="D103">
        <f>AVERAGE(D2:D51,D52:D101)</f>
        <v>890.83</v>
      </c>
      <c r="E103">
        <f>AVERAGE(E2:E51,E52:E101)</f>
        <v>980.99</v>
      </c>
      <c r="F103">
        <f>AVERAGE(F2:F51,F52:F101)</f>
        <v>991.29</v>
      </c>
      <c r="G103">
        <f>AVERAGE(G2:G51,G52:G101)</f>
        <v>1006.9</v>
      </c>
      <c r="Z103">
        <f t="shared" ref="Z103:BJ103" si="100">MIN(Z2:Z102)</f>
        <v>0.21123872026251025</v>
      </c>
      <c r="AA103">
        <f t="shared" si="100"/>
        <v>0.1833839918946302</v>
      </c>
      <c r="AB103">
        <f t="shared" si="100"/>
        <v>0.19609967497291442</v>
      </c>
      <c r="AC103">
        <f t="shared" si="100"/>
        <v>0.38752098489087855</v>
      </c>
      <c r="AD103">
        <f t="shared" si="100"/>
        <v>0.3824910245788456</v>
      </c>
      <c r="AE103">
        <f t="shared" si="100"/>
        <v>0.15938303341902313</v>
      </c>
      <c r="AF103">
        <f t="shared" si="100"/>
        <v>0.460093896713615</v>
      </c>
      <c r="AG103">
        <f t="shared" si="100"/>
        <v>0.23988842398884239</v>
      </c>
      <c r="AH103">
        <f t="shared" si="100"/>
        <v>8.9974293059125965E-2</v>
      </c>
      <c r="AK103">
        <f t="shared" ref="AK103" si="101">MIN(AK2:AK102)</f>
        <v>0.14137419673751853</v>
      </c>
      <c r="AL103">
        <f t="shared" si="100"/>
        <v>0.1348050728041334</v>
      </c>
      <c r="BB103">
        <f t="shared" si="100"/>
        <v>0.38829787234042551</v>
      </c>
      <c r="BF103">
        <f t="shared" si="100"/>
        <v>0.88292682926829269</v>
      </c>
      <c r="BJ103">
        <f t="shared" si="100"/>
        <v>0.52517985611510787</v>
      </c>
    </row>
    <row r="104" spans="1:70">
      <c r="K104">
        <v>1.2470610204959365</v>
      </c>
    </row>
    <row r="105" spans="1:70">
      <c r="B105">
        <v>792.92</v>
      </c>
      <c r="C105">
        <v>854.08</v>
      </c>
      <c r="D105">
        <v>890.83</v>
      </c>
      <c r="E105">
        <v>980.99</v>
      </c>
      <c r="F105">
        <v>991.29</v>
      </c>
      <c r="G105">
        <v>1006.9</v>
      </c>
      <c r="I105" t="s">
        <v>157</v>
      </c>
      <c r="J105" t="s">
        <v>158</v>
      </c>
      <c r="K105" t="s">
        <v>159</v>
      </c>
      <c r="L105" t="s">
        <v>146</v>
      </c>
      <c r="M105" t="s">
        <v>147</v>
      </c>
      <c r="N105" t="s">
        <v>162</v>
      </c>
      <c r="O105" s="11" t="s">
        <v>172</v>
      </c>
      <c r="P105" s="11" t="s">
        <v>173</v>
      </c>
      <c r="Q105" s="11" t="s">
        <v>174</v>
      </c>
      <c r="R105">
        <v>1.4840105436267419</v>
      </c>
      <c r="S105">
        <v>1.2303070561092435</v>
      </c>
      <c r="T105">
        <v>1.4968665442007967</v>
      </c>
      <c r="U105">
        <v>1.3644680948659795</v>
      </c>
      <c r="V105">
        <v>1.6311669666461748</v>
      </c>
      <c r="W105">
        <v>1.375009526353641</v>
      </c>
      <c r="X105">
        <v>1.7313738794978633</v>
      </c>
      <c r="Y105">
        <v>1.5219390175663319</v>
      </c>
      <c r="AI105">
        <v>2.7143175997359861</v>
      </c>
      <c r="AJ105">
        <v>2.8613346390667749</v>
      </c>
      <c r="AK105">
        <v>3.1102324865247</v>
      </c>
      <c r="AL105">
        <v>3.2533128970641951</v>
      </c>
    </row>
    <row r="106" spans="1:70">
      <c r="E106" t="s">
        <v>156</v>
      </c>
      <c r="H106" t="s">
        <v>161</v>
      </c>
      <c r="I106">
        <v>0.45747934712485239</v>
      </c>
      <c r="J106">
        <v>0.40718017263624168</v>
      </c>
      <c r="K106">
        <v>1</v>
      </c>
      <c r="L106">
        <f>1.03302405936207/0.8787</f>
        <v>1.1756276992853876</v>
      </c>
      <c r="M106">
        <f>1.24237001272901/0.8787</f>
        <v>1.4138727810731877</v>
      </c>
      <c r="N106">
        <v>1.4426494534997503</v>
      </c>
      <c r="O106">
        <f>O109</f>
        <v>2.9</v>
      </c>
      <c r="P106">
        <f>P109</f>
        <v>2.3199999999999998</v>
      </c>
      <c r="Q106">
        <f>Q109</f>
        <v>1.74</v>
      </c>
      <c r="R106">
        <v>2</v>
      </c>
      <c r="AM106">
        <v>1.2303070561092435</v>
      </c>
      <c r="AN106">
        <v>1.4840105436267419</v>
      </c>
      <c r="AO106">
        <v>1.3644680948659795</v>
      </c>
      <c r="AP106">
        <v>1.4968665442007967</v>
      </c>
      <c r="AQ106">
        <v>1.4790655198785259</v>
      </c>
      <c r="AR106">
        <v>1.6311669666461748</v>
      </c>
      <c r="AS106">
        <v>1.4790655198785259</v>
      </c>
      <c r="AT106">
        <v>1.7313738794978633</v>
      </c>
    </row>
    <row r="107" spans="1:70">
      <c r="F107" t="s">
        <v>170</v>
      </c>
      <c r="H107">
        <v>2015</v>
      </c>
      <c r="I107">
        <v>2016</v>
      </c>
      <c r="J107">
        <v>2017</v>
      </c>
      <c r="K107">
        <v>2018</v>
      </c>
      <c r="L107">
        <v>2019</v>
      </c>
      <c r="M107">
        <v>2020</v>
      </c>
      <c r="N107">
        <v>2021</v>
      </c>
      <c r="O107">
        <f>O109</f>
        <v>2.9</v>
      </c>
      <c r="P107">
        <f>P109</f>
        <v>2.3199999999999998</v>
      </c>
      <c r="Q107">
        <f>Q109</f>
        <v>1.74</v>
      </c>
      <c r="R107">
        <v>2</v>
      </c>
      <c r="Z107">
        <v>1.0171919770773639</v>
      </c>
      <c r="AA107">
        <v>0.97134670487106012</v>
      </c>
      <c r="AB107">
        <v>0.95492957746478868</v>
      </c>
      <c r="AC107">
        <v>1.028169014084507</v>
      </c>
      <c r="AD107">
        <v>1.0766961651917404</v>
      </c>
      <c r="AE107">
        <v>0.9123287671232877</v>
      </c>
      <c r="AF107">
        <v>0.98230088495575218</v>
      </c>
      <c r="AG107">
        <v>1.0330330330330331</v>
      </c>
      <c r="AH107">
        <v>0.94246575342465755</v>
      </c>
    </row>
    <row r="108" spans="1:70">
      <c r="F108" t="s">
        <v>171</v>
      </c>
      <c r="J108">
        <v>14916.062992125984</v>
      </c>
      <c r="K108">
        <v>15555.204724409448</v>
      </c>
      <c r="L108">
        <v>17312.003937007874</v>
      </c>
      <c r="M108">
        <v>18779.484251968504</v>
      </c>
      <c r="N108">
        <v>19313.881889763779</v>
      </c>
      <c r="O108">
        <f>O109</f>
        <v>2.9</v>
      </c>
      <c r="P108">
        <f>P109</f>
        <v>2.3199999999999998</v>
      </c>
      <c r="Q108">
        <f>Q109</f>
        <v>1.74</v>
      </c>
      <c r="R108">
        <v>2</v>
      </c>
    </row>
    <row r="109" spans="1:70">
      <c r="F109" t="s">
        <v>169</v>
      </c>
      <c r="H109">
        <v>792.92</v>
      </c>
      <c r="I109">
        <v>854.08</v>
      </c>
      <c r="J109">
        <v>890.83</v>
      </c>
      <c r="K109">
        <v>980.99</v>
      </c>
      <c r="L109">
        <v>991.29</v>
      </c>
      <c r="M109">
        <v>1006.9</v>
      </c>
      <c r="O109">
        <v>2.9</v>
      </c>
      <c r="P109">
        <f>O109*0.8</f>
        <v>2.3199999999999998</v>
      </c>
      <c r="Q109">
        <f>O109*0.6</f>
        <v>1.74</v>
      </c>
      <c r="R109" t="s">
        <v>166</v>
      </c>
    </row>
    <row r="110" spans="1:70">
      <c r="F110" t="s">
        <v>168</v>
      </c>
      <c r="G110">
        <v>300</v>
      </c>
      <c r="H110">
        <f>G110</f>
        <v>300</v>
      </c>
      <c r="I110">
        <f>G110</f>
        <v>300</v>
      </c>
      <c r="J110">
        <f>G110</f>
        <v>300</v>
      </c>
      <c r="K110">
        <f>G110</f>
        <v>300</v>
      </c>
      <c r="L110">
        <f>G110</f>
        <v>300</v>
      </c>
      <c r="M110">
        <f>G110</f>
        <v>300</v>
      </c>
    </row>
    <row r="111" spans="1:70">
      <c r="G111" t="s">
        <v>145</v>
      </c>
      <c r="H111">
        <f>H109/H110</f>
        <v>2.6430666666666665</v>
      </c>
      <c r="I111">
        <f t="shared" ref="I111:M111" si="102">I109/I110</f>
        <v>2.8469333333333333</v>
      </c>
      <c r="J111">
        <f t="shared" si="102"/>
        <v>2.9694333333333334</v>
      </c>
      <c r="K111">
        <f t="shared" si="102"/>
        <v>3.2699666666666669</v>
      </c>
      <c r="L111">
        <f t="shared" si="102"/>
        <v>3.3043</v>
      </c>
      <c r="M111">
        <f t="shared" si="102"/>
        <v>3.3563333333333332</v>
      </c>
    </row>
    <row r="112" spans="1:70">
      <c r="G112" t="s">
        <v>160</v>
      </c>
      <c r="J112">
        <f>J109/J108</f>
        <v>5.9722863899827915E-2</v>
      </c>
      <c r="K112">
        <f t="shared" ref="K112:M112" si="103">K109/K108</f>
        <v>6.3065065190727868E-2</v>
      </c>
      <c r="L112">
        <f t="shared" si="103"/>
        <v>5.7260268863555369E-2</v>
      </c>
      <c r="M112">
        <f t="shared" si="103"/>
        <v>5.3617020919754739E-2</v>
      </c>
    </row>
    <row r="116" spans="5:33">
      <c r="H116">
        <v>2017</v>
      </c>
      <c r="I116">
        <v>2018</v>
      </c>
      <c r="J116">
        <v>2019</v>
      </c>
      <c r="K116">
        <v>2020</v>
      </c>
    </row>
    <row r="117" spans="5:33">
      <c r="G117" t="s">
        <v>153</v>
      </c>
      <c r="H117">
        <f>2*I106/K106/(1+K106)*J111^Q106*J110/J108*I111^O107/(I111+H111)</f>
        <v>0.2314261256033768</v>
      </c>
      <c r="I117">
        <f>2*I106/K106/(1+K106)*K111^Q106*K110/K108*J111^O107/(J111+I111)</f>
        <v>0.27991360396833681</v>
      </c>
      <c r="J117">
        <f>2*I106/K106/(1+K106)*L111^Q106*L110/L108*K111^O107/(K111+J111)</f>
        <v>0.3157740950614692</v>
      </c>
      <c r="K117">
        <f>2*I106/K106/(1+K106)*M111^Q106*M110/M108*L111^O107/(L111+K111)</f>
        <v>0.29261560590931152</v>
      </c>
      <c r="L117">
        <f>H117</f>
        <v>0.2314261256033768</v>
      </c>
      <c r="M117">
        <f t="shared" ref="M117:O117" si="104">I117</f>
        <v>0.27991360396833681</v>
      </c>
      <c r="N117">
        <f t="shared" si="104"/>
        <v>0.3157740950614692</v>
      </c>
      <c r="O117">
        <f t="shared" si="104"/>
        <v>0.29261560590931152</v>
      </c>
    </row>
    <row r="118" spans="5:33">
      <c r="E118" t="s">
        <v>154</v>
      </c>
      <c r="F118">
        <v>1</v>
      </c>
      <c r="G118" t="s">
        <v>148</v>
      </c>
      <c r="H118">
        <f>J106/K106*(1-J111^Q106*J110/J108)*I111^P107/(I111+H111)</f>
        <v>0.72789826322576545</v>
      </c>
      <c r="I118">
        <f>J106/K106*(1-K111^Q106*K110/K108)*J111^P107/(J111+I111)</f>
        <v>0.74193302365807312</v>
      </c>
      <c r="J118">
        <f>J106/K106*(1-L111^Q106*L110/L108)*K111^P107/(K111+J111)</f>
        <v>0.87812338933387191</v>
      </c>
      <c r="K118">
        <f>J106/K106*(1-M111^Q106*M110/M108)*L111^P107/(L111+K111)</f>
        <v>0.86108608447991419</v>
      </c>
      <c r="L118">
        <f>H118*F118</f>
        <v>0.72789826322576545</v>
      </c>
      <c r="M118">
        <f>I118*F118</f>
        <v>0.74193302365807312</v>
      </c>
      <c r="N118">
        <f>J118*F118</f>
        <v>0.87812338933387191</v>
      </c>
      <c r="O118">
        <f>K118*F118</f>
        <v>0.86108608447991419</v>
      </c>
    </row>
    <row r="119" spans="5:33">
      <c r="E119" t="s">
        <v>155</v>
      </c>
      <c r="F119">
        <v>1</v>
      </c>
      <c r="G119" t="s">
        <v>149</v>
      </c>
      <c r="H119">
        <f>2/(1+K106)*I111^Q107/(I111+H111)</f>
        <v>1.1247193139248033</v>
      </c>
      <c r="I119">
        <f>2/(1+K106)*J111^Q107/(J111+I111)</f>
        <v>1.1423528019972642</v>
      </c>
      <c r="J119">
        <f>2/(1+K106)*K111^Q107/(K111+J111)</f>
        <v>1.2593967201033491</v>
      </c>
      <c r="K119">
        <f>2/(1+K106)*L111^Q107/(L111+K111)</f>
        <v>1.2171692231114242</v>
      </c>
      <c r="L119">
        <f>H119*F119</f>
        <v>1.1247193139248033</v>
      </c>
      <c r="M119">
        <f>I119*F119</f>
        <v>1.1423528019972642</v>
      </c>
      <c r="N119">
        <f>J119*F119</f>
        <v>1.2593967201033491</v>
      </c>
      <c r="O119">
        <f>K119*F119</f>
        <v>1.2171692231114242</v>
      </c>
      <c r="U119">
        <v>100</v>
      </c>
      <c r="V119">
        <v>200</v>
      </c>
      <c r="W119">
        <v>100</v>
      </c>
      <c r="X119">
        <v>100</v>
      </c>
      <c r="Y119">
        <v>50</v>
      </c>
      <c r="Z119">
        <v>50</v>
      </c>
      <c r="AA119">
        <v>1</v>
      </c>
      <c r="AB119">
        <v>1</v>
      </c>
      <c r="AC119">
        <v>1</v>
      </c>
      <c r="AD119">
        <v>200</v>
      </c>
      <c r="AE119">
        <v>10</v>
      </c>
      <c r="AF119">
        <v>100</v>
      </c>
      <c r="AG119">
        <v>1</v>
      </c>
    </row>
    <row r="120" spans="5:33">
      <c r="G120" t="s">
        <v>150</v>
      </c>
      <c r="H120">
        <f>2*I106/K106/(1+K106)*J111^Q106*J110/J108*H111^O108*L106/(I111+H111)</f>
        <v>0.21933178511917945</v>
      </c>
      <c r="I120">
        <f>2*I106/K106/(1+K106)*K111^Q106*K110/K108*I111^O108*L106/(J111+I111)</f>
        <v>0.29122898607252651</v>
      </c>
      <c r="J120">
        <f>2*I106/K106/(1+K106)*L111^Q106*L110/L108*J111^O108*L106/(K111+J111)</f>
        <v>0.28068812880279514</v>
      </c>
      <c r="K120">
        <f>2*I106/K106/(1+K106)*M111^Q106*M110/M108*K111^O108*L106/(L111+K111)</f>
        <v>0.3337432375027804</v>
      </c>
      <c r="L120">
        <f t="shared" ref="L120:O120" si="105">H120</f>
        <v>0.21933178511917945</v>
      </c>
      <c r="M120">
        <f t="shared" si="105"/>
        <v>0.29122898607252651</v>
      </c>
      <c r="N120">
        <f t="shared" si="105"/>
        <v>0.28068812880279514</v>
      </c>
      <c r="O120">
        <f t="shared" si="105"/>
        <v>0.3337432375027804</v>
      </c>
      <c r="U120">
        <v>1.6</v>
      </c>
      <c r="V120">
        <v>1.7</v>
      </c>
      <c r="W120">
        <v>1</v>
      </c>
      <c r="X120">
        <v>1.65</v>
      </c>
      <c r="Y120">
        <v>1.3</v>
      </c>
      <c r="Z120">
        <v>1</v>
      </c>
      <c r="AA120">
        <v>1.6</v>
      </c>
      <c r="AB120">
        <v>1.2</v>
      </c>
      <c r="AC120">
        <v>1.3</v>
      </c>
      <c r="AD120">
        <v>1.3</v>
      </c>
      <c r="AE120">
        <v>1.3</v>
      </c>
      <c r="AF120">
        <v>1.4</v>
      </c>
      <c r="AG120">
        <v>1.4</v>
      </c>
    </row>
    <row r="121" spans="5:33">
      <c r="G121" t="s">
        <v>151</v>
      </c>
      <c r="H121">
        <f>J106/K106*(1-J111^Q106*J110/J108)*H111^P108*M106/(I111+H111)</f>
        <v>0.86619668995645338</v>
      </c>
      <c r="I121">
        <f>J106/K106*(1-K111^Q106*K110/K108)*I111^P108*M106/(J111+I111)</f>
        <v>0.95132226598432934</v>
      </c>
      <c r="J121">
        <f>J106/K106*(1-L111^Q106*L110/L108)*J111^P108*M106/(K111+J111)</f>
        <v>0.99272296265187998</v>
      </c>
      <c r="K121">
        <f>J106/K106*(1-M111^Q106*M110/M108)*K111^P108*M106/(L111+K111)</f>
        <v>1.1883190210273553</v>
      </c>
      <c r="L121">
        <f>H121*F118</f>
        <v>0.86619668995645338</v>
      </c>
      <c r="M121">
        <f>I121*F118</f>
        <v>0.95132226598432934</v>
      </c>
      <c r="N121">
        <f>J121*F118</f>
        <v>0.99272296265187998</v>
      </c>
      <c r="O121">
        <f>K121*F118</f>
        <v>1.1883190210273553</v>
      </c>
      <c r="T121">
        <v>2.7143175997359861</v>
      </c>
      <c r="U121">
        <v>2.7143175997359861</v>
      </c>
      <c r="V121">
        <v>2.7143175997359865</v>
      </c>
      <c r="W121">
        <v>2.7143175997359861</v>
      </c>
      <c r="X121">
        <v>2.7143175997359865</v>
      </c>
      <c r="Y121">
        <v>2.7143175997359861</v>
      </c>
      <c r="Z121">
        <v>2.7143175997359861</v>
      </c>
      <c r="AA121">
        <v>2.7143175997359861</v>
      </c>
      <c r="AB121">
        <v>2.7143175997359861</v>
      </c>
      <c r="AC121">
        <v>2.7143175997359861</v>
      </c>
      <c r="AD121">
        <v>2.7143175997359861</v>
      </c>
      <c r="AE121">
        <v>2.7143175997359861</v>
      </c>
      <c r="AF121">
        <v>2.7143175997359861</v>
      </c>
      <c r="AG121">
        <v>2.7143175997359861</v>
      </c>
    </row>
    <row r="122" spans="5:33">
      <c r="G122" t="s">
        <v>152</v>
      </c>
      <c r="H122">
        <f>2/(1+K106)*H111^Q108*N106/(I111+H111)</f>
        <v>1.4257933857830196</v>
      </c>
      <c r="I122">
        <f>2/(1+K106)*I111^Q108*N106/(J111+I111)</f>
        <v>1.5315300982782833</v>
      </c>
      <c r="J122">
        <f>2/(1+K106)*J111^Q108*N106/(K111+J111)</f>
        <v>1.5362787207576509</v>
      </c>
      <c r="K122">
        <f>2/(1+K106)*K111^Q108*N106/(L111+K111)</f>
        <v>1.7243240518766103</v>
      </c>
      <c r="L122">
        <f>H122*F119</f>
        <v>1.4257933857830196</v>
      </c>
      <c r="M122">
        <f>I122*F119</f>
        <v>1.5315300982782833</v>
      </c>
      <c r="N122">
        <f>J122*F119</f>
        <v>1.5362787207576509</v>
      </c>
      <c r="O122">
        <f>K122*F119</f>
        <v>1.7243240518766103</v>
      </c>
      <c r="T122">
        <v>2.8613346390667749</v>
      </c>
      <c r="U122">
        <v>3.0681951305032911</v>
      </c>
      <c r="V122">
        <v>3.1100376982377513</v>
      </c>
      <c r="W122">
        <v>2.846659489742033</v>
      </c>
      <c r="X122">
        <v>3.0890748741457132</v>
      </c>
      <c r="Y122">
        <v>3.0133021500039905</v>
      </c>
      <c r="Z122">
        <v>2.9009099902052884</v>
      </c>
      <c r="AA122">
        <v>3.1682709646589249</v>
      </c>
      <c r="AB122">
        <v>3.047288732439585</v>
      </c>
      <c r="AC122">
        <v>3.0772926333616346</v>
      </c>
      <c r="AD122">
        <v>3.0346680450044241</v>
      </c>
      <c r="AE122">
        <v>3.0673372172260049</v>
      </c>
      <c r="AF122">
        <v>2.9911424644422313</v>
      </c>
      <c r="AG122">
        <v>3.1074113986902292</v>
      </c>
    </row>
    <row r="123" spans="5:33">
      <c r="L123">
        <f>SUM(L117:L122)</f>
        <v>4.5953655636125976</v>
      </c>
      <c r="M123">
        <f t="shared" ref="M123:O123" si="106">SUM(M117:M122)</f>
        <v>4.9382807799588138</v>
      </c>
      <c r="N123">
        <f t="shared" si="106"/>
        <v>5.2629840167110169</v>
      </c>
      <c r="O123">
        <f t="shared" si="106"/>
        <v>5.6172572239073961</v>
      </c>
      <c r="P123">
        <f>AVERAGE(L123:O123)</f>
        <v>5.1034718960474557</v>
      </c>
      <c r="T123">
        <v>3.1102324865247</v>
      </c>
      <c r="U123">
        <v>3.0973283809016783</v>
      </c>
      <c r="V123">
        <v>3.1434595788625472</v>
      </c>
      <c r="W123">
        <v>2.855225218480963</v>
      </c>
      <c r="X123">
        <v>3.120339338188427</v>
      </c>
      <c r="Y123">
        <v>3.0442071151679388</v>
      </c>
      <c r="Z123">
        <v>2.9184186266631853</v>
      </c>
      <c r="AA123">
        <v>3.2193860295823766</v>
      </c>
      <c r="AB123">
        <v>3.0839754633274761</v>
      </c>
      <c r="AC123">
        <v>3.117511667694647</v>
      </c>
      <c r="AD123">
        <v>3.0695336635383619</v>
      </c>
      <c r="AE123">
        <v>3.106232578687826</v>
      </c>
      <c r="AF123">
        <v>3.0178826827561753</v>
      </c>
      <c r="AG123">
        <v>3.1512057387309844</v>
      </c>
    </row>
    <row r="124" spans="5:33">
      <c r="K124" s="5" t="s">
        <v>181</v>
      </c>
      <c r="L124" s="5">
        <v>2.7143175997359861</v>
      </c>
      <c r="M124" s="5">
        <v>2.8613346390667749</v>
      </c>
      <c r="N124" s="5">
        <v>3.1102324865247</v>
      </c>
      <c r="O124" s="5">
        <v>3.2533128970641951</v>
      </c>
      <c r="P124">
        <f>AVERAGE(L124:O124)</f>
        <v>2.9847994055979137</v>
      </c>
      <c r="T124">
        <v>3.2533128970641951</v>
      </c>
      <c r="U124">
        <v>3.1826734543691999</v>
      </c>
      <c r="V124">
        <v>3.2374972899077412</v>
      </c>
      <c r="W124">
        <v>2.8959976839079826</v>
      </c>
      <c r="X124">
        <v>3.2100027664005579</v>
      </c>
      <c r="Y124">
        <v>3.1033856683125784</v>
      </c>
      <c r="Z124">
        <v>2.9580651552940855</v>
      </c>
      <c r="AA124">
        <v>3.3045584227806306</v>
      </c>
      <c r="AB124">
        <v>3.1448911525966547</v>
      </c>
      <c r="AC124">
        <v>3.1843208386972304</v>
      </c>
      <c r="AD124">
        <v>3.1289692752796223</v>
      </c>
      <c r="AE124">
        <v>3.171952171525148</v>
      </c>
      <c r="AF124">
        <v>3.0766064570958274</v>
      </c>
      <c r="AG124">
        <v>3.2240158947660285</v>
      </c>
    </row>
    <row r="125" spans="5:33">
      <c r="P125">
        <f>P124/P123</f>
        <v>0.58485663610876071</v>
      </c>
      <c r="Q125" s="5" t="s">
        <v>180</v>
      </c>
      <c r="R125" t="s">
        <v>167</v>
      </c>
      <c r="T125" s="5">
        <v>1.2303070561092435</v>
      </c>
      <c r="W125">
        <v>1.2278312224770365</v>
      </c>
      <c r="X125">
        <v>1.3021905808113765</v>
      </c>
    </row>
    <row r="126" spans="5:33">
      <c r="L126">
        <f>L123*P125</f>
        <v>2.6876300452245032</v>
      </c>
      <c r="M126">
        <f>M123*P125</f>
        <v>2.8881862851272588</v>
      </c>
      <c r="N126">
        <f>N123*P125</f>
        <v>3.0780911279077792</v>
      </c>
      <c r="O126">
        <f>O123*P125</f>
        <v>3.2852901641321153</v>
      </c>
      <c r="P126">
        <f>M124/M126</f>
        <v>0.99070293831157752</v>
      </c>
      <c r="Q126" s="5">
        <f>P125*P126</f>
        <v>0.57941918788397428</v>
      </c>
      <c r="R126">
        <v>1</v>
      </c>
      <c r="T126" s="5">
        <v>1.3644680948659795</v>
      </c>
      <c r="W126">
        <v>1.2684024949756221</v>
      </c>
      <c r="X126">
        <v>1.4449766472406138</v>
      </c>
    </row>
    <row r="127" spans="5:33">
      <c r="K127" s="5" t="s">
        <v>182</v>
      </c>
      <c r="L127" s="5">
        <f>L126*P126</f>
        <v>2.6626429828983933</v>
      </c>
      <c r="M127" s="5">
        <f>M126*P126</f>
        <v>2.8613346390667749</v>
      </c>
      <c r="N127" s="5">
        <f>N126*P126</f>
        <v>3.0494739248090346</v>
      </c>
      <c r="O127" s="5">
        <f>O126*P126</f>
        <v>3.2547466188118115</v>
      </c>
      <c r="Q127">
        <f>Q126*M123</f>
        <v>2.8613346390667749</v>
      </c>
      <c r="R127">
        <v>1</v>
      </c>
      <c r="T127" s="5">
        <v>1.4790655198785259</v>
      </c>
      <c r="W127">
        <v>1.3108883948398269</v>
      </c>
      <c r="X127">
        <v>1.529672555872329</v>
      </c>
    </row>
    <row r="128" spans="5:33">
      <c r="L128">
        <f>L127</f>
        <v>2.6626429828983933</v>
      </c>
      <c r="R128">
        <v>1</v>
      </c>
      <c r="T128" s="5">
        <v>1.4790655198785259</v>
      </c>
      <c r="W128">
        <v>1.268532659609962</v>
      </c>
      <c r="X128">
        <v>1.460757737624816</v>
      </c>
    </row>
    <row r="129" spans="2:33">
      <c r="L129">
        <f>M127</f>
        <v>2.8613346390667749</v>
      </c>
      <c r="T129" s="5">
        <v>1.4840105436267419</v>
      </c>
      <c r="W129">
        <v>1.4864863772589498</v>
      </c>
      <c r="X129">
        <v>1.4121270189246093</v>
      </c>
    </row>
    <row r="130" spans="2:33">
      <c r="B130">
        <v>-2</v>
      </c>
      <c r="C130">
        <v>4.2520000000000002E-2</v>
      </c>
      <c r="D130">
        <v>0.17276</v>
      </c>
      <c r="E130">
        <v>0.21540999999999999</v>
      </c>
      <c r="F130">
        <v>2.86</v>
      </c>
      <c r="G130">
        <f>F130/(SUM(C130:E130))*C130</f>
        <v>0.2823543616057953</v>
      </c>
      <c r="H130">
        <f>F130/(SUM(C130:E130))*D130</f>
        <v>1.1472140054331419</v>
      </c>
      <c r="L130">
        <f>N127</f>
        <v>3.0494739248090346</v>
      </c>
      <c r="T130" s="5">
        <v>1.4968665442007967</v>
      </c>
      <c r="W130">
        <v>1.5782569947664109</v>
      </c>
      <c r="X130">
        <v>1.6440982269050992</v>
      </c>
    </row>
    <row r="131" spans="2:33">
      <c r="B131">
        <v>-1</v>
      </c>
      <c r="C131">
        <v>4.3920000000000001E-2</v>
      </c>
      <c r="D131">
        <v>0.21462999999999999</v>
      </c>
      <c r="E131">
        <v>0.31075999999999998</v>
      </c>
      <c r="F131">
        <v>2.86</v>
      </c>
      <c r="G131">
        <f>2.816/(SUM(C131:E131))*C131</f>
        <v>0.21724318912367604</v>
      </c>
      <c r="L131">
        <f>O127</f>
        <v>3.2547466188118115</v>
      </c>
      <c r="T131" s="5">
        <v>1.6311669666461748</v>
      </c>
      <c r="W131">
        <v>1.5443368236411354</v>
      </c>
      <c r="X131">
        <v>1.5906667823160985</v>
      </c>
    </row>
    <row r="132" spans="2:33">
      <c r="L132">
        <f>SUM(L117:L119)</f>
        <v>2.0840437027539456</v>
      </c>
      <c r="M132">
        <f t="shared" ref="M132:O132" si="107">SUM(M117:M119)</f>
        <v>2.1641994296236744</v>
      </c>
      <c r="N132">
        <f t="shared" si="107"/>
        <v>2.4532942044986905</v>
      </c>
      <c r="O132">
        <f t="shared" si="107"/>
        <v>2.3708709135006498</v>
      </c>
      <c r="T132" s="5">
        <v>1.7313738794978633</v>
      </c>
      <c r="W132">
        <v>1.6274650242980209</v>
      </c>
      <c r="X132">
        <v>1.7492450287757417</v>
      </c>
    </row>
    <row r="133" spans="2:33">
      <c r="C133">
        <f>L117*Q126/R126</f>
        <v>0.13409273775224323</v>
      </c>
      <c r="D133">
        <f>M117*Q126/R126</f>
        <v>0.1621873130890101</v>
      </c>
      <c r="E133">
        <f>N117*Q126/R126</f>
        <v>0.18296556971531339</v>
      </c>
      <c r="F133">
        <f>O117*Q126/R126</f>
        <v>0.16954709673815035</v>
      </c>
      <c r="L133">
        <f>SUM(L120:L122)</f>
        <v>2.5113218608586525</v>
      </c>
      <c r="M133">
        <f t="shared" ref="M133:O133" si="108">SUM(M120:M122)</f>
        <v>2.7740813503351394</v>
      </c>
      <c r="N133">
        <f t="shared" si="108"/>
        <v>2.8096898122123264</v>
      </c>
      <c r="O133">
        <f t="shared" si="108"/>
        <v>3.2463863104067459</v>
      </c>
      <c r="T133" s="5" t="s">
        <v>181</v>
      </c>
    </row>
    <row r="134" spans="2:33">
      <c r="C134">
        <f>L118*Q126/R127</f>
        <v>0.42175822054042839</v>
      </c>
      <c r="D134">
        <f>M118*Q126/R127</f>
        <v>0.42989023003226223</v>
      </c>
      <c r="E134">
        <f>N118*Q126/R127</f>
        <v>0.50880154110975506</v>
      </c>
      <c r="F134">
        <f>O118*Q126/R127</f>
        <v>0.49892979976754315</v>
      </c>
      <c r="L134">
        <f>L132*P125*P126</f>
        <v>1.2075349097644019</v>
      </c>
      <c r="M134">
        <f>M132*P125*P126</f>
        <v>1.2539786759315099</v>
      </c>
      <c r="N134">
        <f>N132*P125*P126</f>
        <v>1.4214857356110919</v>
      </c>
      <c r="O134">
        <f>O132*P125*P126</f>
        <v>1.3737280992782828</v>
      </c>
    </row>
    <row r="135" spans="2:33">
      <c r="C135">
        <f>L119*Q126/R128</f>
        <v>0.65168395147173031</v>
      </c>
      <c r="D135">
        <f>M119*Q126/R128</f>
        <v>0.66190113281023732</v>
      </c>
      <c r="E135">
        <f>N119*Q126/R128</f>
        <v>0.72971862478602345</v>
      </c>
      <c r="F135">
        <f>O119*Q126/R128</f>
        <v>0.70525120277258935</v>
      </c>
      <c r="L135">
        <f>L133*P125*P126</f>
        <v>1.4551080731339916</v>
      </c>
      <c r="M135">
        <f>M133*P125*P126</f>
        <v>1.6073559631352652</v>
      </c>
      <c r="N135">
        <f>N133*P125*P126</f>
        <v>1.6279881891979424</v>
      </c>
      <c r="O135">
        <f>O133*P125*P126</f>
        <v>1.8810185195335283</v>
      </c>
    </row>
    <row r="136" spans="2:33">
      <c r="C136">
        <f>L120*Q126/R126</f>
        <v>0.1270850448108973</v>
      </c>
      <c r="D136">
        <f>M120*Q126/R126</f>
        <v>0.16874366259841656</v>
      </c>
      <c r="E136">
        <f>N120*Q126/R126</f>
        <v>0.16263608763958792</v>
      </c>
      <c r="F136">
        <f>O120*Q126/R126</f>
        <v>0.19337723563562936</v>
      </c>
      <c r="L136" s="5">
        <f>L134</f>
        <v>1.2075349097644019</v>
      </c>
      <c r="M136" s="5">
        <f>L135</f>
        <v>1.4551080731339916</v>
      </c>
    </row>
    <row r="137" spans="2:33">
      <c r="C137">
        <f>L121*Q126/R127</f>
        <v>0.50189098264235488</v>
      </c>
      <c r="D137">
        <f>M121*Q126/R127</f>
        <v>0.55121437477258228</v>
      </c>
      <c r="E137">
        <f>N121*Q126/R127</f>
        <v>0.57520273281352519</v>
      </c>
      <c r="F137">
        <f>O121*Q126/R127</f>
        <v>0.68853484211074956</v>
      </c>
      <c r="L137" s="5">
        <f>M134</f>
        <v>1.2539786759315099</v>
      </c>
      <c r="M137" s="5">
        <f>M135</f>
        <v>1.6073559631352652</v>
      </c>
    </row>
    <row r="138" spans="2:33">
      <c r="C138">
        <f>L122*Q126/R128</f>
        <v>0.82613204568073928</v>
      </c>
      <c r="D138">
        <f>M122*Q126/R128</f>
        <v>0.88739792576426624</v>
      </c>
      <c r="E138">
        <f>N122*Q126/R128</f>
        <v>0.89014936874482897</v>
      </c>
      <c r="F138">
        <f>O122*Q126/R128</f>
        <v>0.99910644178714947</v>
      </c>
      <c r="L138" s="5">
        <f>N134</f>
        <v>1.4214857356110919</v>
      </c>
      <c r="M138" s="5">
        <f>N135</f>
        <v>1.6279881891979424</v>
      </c>
    </row>
    <row r="139" spans="2:33">
      <c r="L139" s="5">
        <f>O134</f>
        <v>1.3737280992782828</v>
      </c>
      <c r="M139" s="5">
        <f>O135</f>
        <v>1.8810185195335283</v>
      </c>
    </row>
    <row r="140" spans="2:33">
      <c r="C140">
        <v>0.13741657621953779</v>
      </c>
      <c r="D140">
        <v>0.16620754892869033</v>
      </c>
      <c r="E140">
        <v>0.18750084887363641</v>
      </c>
      <c r="F140">
        <v>0.17374976402351536</v>
      </c>
      <c r="L140" s="5" t="s">
        <v>182</v>
      </c>
      <c r="M140" s="5" t="s">
        <v>182</v>
      </c>
    </row>
    <row r="141" spans="2:33">
      <c r="C141">
        <v>0.4322125987627608</v>
      </c>
      <c r="D141">
        <v>0.44054618133318529</v>
      </c>
      <c r="E141">
        <v>0.52141351520252122</v>
      </c>
      <c r="F141">
        <v>0.5112970769873656</v>
      </c>
      <c r="H141" s="5">
        <f>L120*Q126</f>
        <v>0.1270850448108973</v>
      </c>
      <c r="I141" s="5">
        <f>L117*Q126</f>
        <v>0.13409273775224323</v>
      </c>
      <c r="J141" s="5">
        <f>L121*Q126</f>
        <v>0.50189098264235488</v>
      </c>
      <c r="K141" s="5">
        <f>L118*Q126</f>
        <v>0.42175822054042839</v>
      </c>
      <c r="L141" s="5">
        <f>L122*Q126</f>
        <v>0.82613204568073928</v>
      </c>
      <c r="M141" s="5">
        <f>L119*Q126</f>
        <v>0.65168395147173031</v>
      </c>
      <c r="N141">
        <f>SUM(H141:M141)</f>
        <v>2.6626429828983929</v>
      </c>
      <c r="O141">
        <f>(H141+I141)/N141</f>
        <v>9.808967414731587E-2</v>
      </c>
      <c r="U141">
        <f>U122-T122</f>
        <v>0.20686049143651619</v>
      </c>
      <c r="V141">
        <f>V122-T122</f>
        <v>0.24870305917097646</v>
      </c>
      <c r="W141">
        <f>W122-T122</f>
        <v>-1.4675149324741898E-2</v>
      </c>
      <c r="X141">
        <f>X122-T122</f>
        <v>0.22774023507893837</v>
      </c>
      <c r="Y141">
        <f>Y122-T122</f>
        <v>0.15196751093721561</v>
      </c>
      <c r="Z141">
        <f>Z122-T122</f>
        <v>3.9575351138513515E-2</v>
      </c>
      <c r="AA141">
        <f>AA122-T122</f>
        <v>0.30693632559215001</v>
      </c>
      <c r="AB141">
        <f>AB122-T122</f>
        <v>0.1859540933728101</v>
      </c>
      <c r="AC141">
        <f>AC122-T122</f>
        <v>0.21595799429485973</v>
      </c>
      <c r="AD141">
        <f>AD122-T122</f>
        <v>0.17333340593764923</v>
      </c>
      <c r="AE141">
        <f>AE122-T122</f>
        <v>0.20600257815923007</v>
      </c>
      <c r="AF141">
        <f>AF122-T122</f>
        <v>0.12980782537545643</v>
      </c>
      <c r="AG141">
        <f>AG122-T122</f>
        <v>0.24607675962345432</v>
      </c>
    </row>
    <row r="142" spans="2:33">
      <c r="C142">
        <v>0.63800407947713855</v>
      </c>
      <c r="D142">
        <v>0.64800678609589735</v>
      </c>
      <c r="E142">
        <v>0.71440068215969599</v>
      </c>
      <c r="F142">
        <v>0.69044686984990056</v>
      </c>
      <c r="H142" s="5">
        <f>M120*Q126</f>
        <v>0.16874366259841656</v>
      </c>
      <c r="I142" s="5">
        <f>M117*Q126</f>
        <v>0.1621873130890101</v>
      </c>
      <c r="J142" s="5">
        <f>M121*Q126</f>
        <v>0.55121437477258228</v>
      </c>
      <c r="K142" s="5">
        <f>M118*Q126</f>
        <v>0.42989023003226223</v>
      </c>
      <c r="L142" s="5">
        <f>M122*Q126</f>
        <v>0.88739792576426624</v>
      </c>
      <c r="M142" s="5">
        <f>M119*Q126</f>
        <v>0.66190113281023732</v>
      </c>
      <c r="N142">
        <f t="shared" ref="N142:N144" si="109">SUM(H142:M142)</f>
        <v>2.8613346390667749</v>
      </c>
      <c r="O142">
        <f t="shared" ref="O142:O144" si="110">(H142+I142)/N142</f>
        <v>0.11565615960087769</v>
      </c>
      <c r="U142">
        <f>U123-T123</f>
        <v>-1.2904105623021689E-2</v>
      </c>
      <c r="V142">
        <f>V123-T123</f>
        <v>3.3227092337847264E-2</v>
      </c>
      <c r="W142">
        <f>W123-T123</f>
        <v>-0.25500726804373697</v>
      </c>
      <c r="X142">
        <f>X123-T123</f>
        <v>1.0106851663727046E-2</v>
      </c>
      <c r="Y142">
        <f>Y123-T123</f>
        <v>-6.602537135676112E-2</v>
      </c>
      <c r="Z142">
        <f>Z123-T123</f>
        <v>-0.19181385986151467</v>
      </c>
      <c r="AA142">
        <f>AA123-T123</f>
        <v>0.10915354305767666</v>
      </c>
      <c r="AB142">
        <f>AB123-T123</f>
        <v>-2.6257023197223894E-2</v>
      </c>
      <c r="AC142">
        <f>AC123-T123</f>
        <v>7.2791811699470799E-3</v>
      </c>
      <c r="AD142">
        <f>AD123-T123</f>
        <v>-4.069882298633809E-2</v>
      </c>
      <c r="AE142">
        <f>AE123-T123</f>
        <v>-3.9999078368739838E-3</v>
      </c>
      <c r="AF142">
        <f>AF123-T123</f>
        <v>-9.2349803768524641E-2</v>
      </c>
      <c r="AG142">
        <f>AG123-T123</f>
        <v>4.097325220628445E-2</v>
      </c>
    </row>
    <row r="143" spans="2:33">
      <c r="C143">
        <v>0.13023517931960413</v>
      </c>
      <c r="D143">
        <v>0.17292641467178468</v>
      </c>
      <c r="E143">
        <v>0.16666744752773904</v>
      </c>
      <c r="F143">
        <v>0.19817059510668725</v>
      </c>
      <c r="H143" s="5">
        <f>N120*Q126</f>
        <v>0.16263608763958792</v>
      </c>
      <c r="I143" s="5">
        <f>N117*Q126</f>
        <v>0.18296556971531339</v>
      </c>
      <c r="J143" s="5">
        <f>N121*Q126</f>
        <v>0.57520273281352519</v>
      </c>
      <c r="K143" s="5">
        <f>N118*Q126</f>
        <v>0.50880154110975506</v>
      </c>
      <c r="L143" s="5">
        <f>N122*Q126</f>
        <v>0.89014936874482897</v>
      </c>
      <c r="M143" s="5">
        <f>N119*Q126</f>
        <v>0.72971862478602345</v>
      </c>
      <c r="N143">
        <f t="shared" si="109"/>
        <v>3.0494739248090341</v>
      </c>
      <c r="O143">
        <f t="shared" si="110"/>
        <v>0.11333156664933405</v>
      </c>
      <c r="U143">
        <f>U124-T124</f>
        <v>-7.0639442694995225E-2</v>
      </c>
      <c r="V143">
        <f>V124-T124</f>
        <v>-1.5815607156453915E-2</v>
      </c>
      <c r="W143">
        <f>W124-T124</f>
        <v>-0.35731521315621251</v>
      </c>
      <c r="X143">
        <f>X124-T124</f>
        <v>-4.3310130663637203E-2</v>
      </c>
      <c r="Y143">
        <f>Y124-T124</f>
        <v>-0.14992722875161668</v>
      </c>
      <c r="Z143">
        <f>Z124-T124</f>
        <v>-0.2952477417701096</v>
      </c>
      <c r="AA143">
        <f>AA124-T124</f>
        <v>5.124552571643548E-2</v>
      </c>
      <c r="AB143">
        <f>AB124-T124</f>
        <v>-0.10842174446754038</v>
      </c>
      <c r="AC143">
        <f>AC124-T124</f>
        <v>-6.8992058366964759E-2</v>
      </c>
      <c r="AD143">
        <f>AD124-T124</f>
        <v>-0.12434362178457281</v>
      </c>
      <c r="AE143">
        <f>AE124-T124</f>
        <v>-8.1360725539047163E-2</v>
      </c>
      <c r="AF143">
        <f>AF124-T124</f>
        <v>-0.17670643996836777</v>
      </c>
      <c r="AG143">
        <f>AG124-T124</f>
        <v>-2.9297002298166674E-2</v>
      </c>
    </row>
    <row r="144" spans="2:33">
      <c r="C144">
        <v>0.51433166050797652</v>
      </c>
      <c r="D144">
        <v>0.56487766163887043</v>
      </c>
      <c r="E144">
        <v>0.58946063373990543</v>
      </c>
      <c r="F144">
        <v>0.70560197514601353</v>
      </c>
      <c r="H144" s="5">
        <f>O120*Q126</f>
        <v>0.19337723563562936</v>
      </c>
      <c r="I144" s="5">
        <f>O117*Q126</f>
        <v>0.16954709673815035</v>
      </c>
      <c r="J144" s="5">
        <f>O121*Q126</f>
        <v>0.68853484211074956</v>
      </c>
      <c r="K144" s="5">
        <f>O118*Q126</f>
        <v>0.49892979976754315</v>
      </c>
      <c r="L144" s="5">
        <f>O122*Q126</f>
        <v>0.99910644178714947</v>
      </c>
      <c r="M144" s="5">
        <f>O119*Q126</f>
        <v>0.70525120277258935</v>
      </c>
      <c r="N144">
        <f t="shared" si="109"/>
        <v>3.2547466188118115</v>
      </c>
      <c r="O144">
        <f t="shared" si="110"/>
        <v>0.11150617079564556</v>
      </c>
      <c r="U144">
        <f>ABS(U141)+ABS(U142)+ABS(U143)</f>
        <v>0.29040403975453311</v>
      </c>
      <c r="V144">
        <f t="shared" ref="V144:AG144" si="111">ABS(V141)+ABS(V142)+ABS(V143)</f>
        <v>0.29774575866527764</v>
      </c>
      <c r="W144">
        <f t="shared" si="111"/>
        <v>0.62699763052469137</v>
      </c>
      <c r="X144">
        <f t="shared" si="111"/>
        <v>0.28115721740630262</v>
      </c>
      <c r="Y144">
        <f t="shared" si="111"/>
        <v>0.36792011104559341</v>
      </c>
      <c r="Z144">
        <f t="shared" si="111"/>
        <v>0.52663695277013778</v>
      </c>
      <c r="AA144">
        <f t="shared" si="111"/>
        <v>0.46733539436626215</v>
      </c>
      <c r="AB144">
        <f t="shared" si="111"/>
        <v>0.32063286103757438</v>
      </c>
      <c r="AC144">
        <f t="shared" si="111"/>
        <v>0.29222923383177157</v>
      </c>
      <c r="AD144">
        <f t="shared" si="111"/>
        <v>0.33837585070856013</v>
      </c>
      <c r="AE144">
        <f t="shared" si="111"/>
        <v>0.29136321153515121</v>
      </c>
      <c r="AF144">
        <f t="shared" si="111"/>
        <v>0.39886406911234884</v>
      </c>
      <c r="AG144">
        <f t="shared" si="111"/>
        <v>0.31634701412790545</v>
      </c>
    </row>
    <row r="145" spans="3:6">
      <c r="C145">
        <v>0.80879023357991919</v>
      </c>
      <c r="D145">
        <v>0.86877004639834643</v>
      </c>
      <c r="E145">
        <v>0.87146373225954243</v>
      </c>
      <c r="F145">
        <v>0.97813362482310751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5A2B-E7F9-4638-87C4-875F906BA6FB}">
  <dimension ref="A1:Y101"/>
  <sheetViews>
    <sheetView tabSelected="1" workbookViewId="0">
      <selection activeCell="N15" sqref="N15"/>
    </sheetView>
  </sheetViews>
  <sheetFormatPr defaultRowHeight="15"/>
  <sheetData>
    <row r="1" spans="1:25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</row>
    <row r="2" spans="1:25">
      <c r="A2" s="15">
        <v>1.0316169829999999</v>
      </c>
      <c r="B2" s="15">
        <v>0.91531165299999995</v>
      </c>
      <c r="C2" s="15">
        <v>0.88725919399999997</v>
      </c>
      <c r="D2" s="15">
        <v>1.0499124339999999</v>
      </c>
      <c r="E2" s="15">
        <v>1.183320997</v>
      </c>
      <c r="F2" s="15">
        <v>0.95412843999999997</v>
      </c>
      <c r="G2" s="15">
        <v>1.129040217</v>
      </c>
      <c r="H2" s="15">
        <v>1.0487325169999999</v>
      </c>
      <c r="I2" s="15">
        <v>1.0006255209999999</v>
      </c>
      <c r="J2" s="15">
        <v>7.1364987000000005E-2</v>
      </c>
      <c r="K2" s="15">
        <v>-3.1124880000000001E-2</v>
      </c>
      <c r="L2" s="15">
        <v>9.8693647999999995E-2</v>
      </c>
      <c r="M2" s="15">
        <v>6.7568768000000001E-2</v>
      </c>
      <c r="N2" s="15">
        <v>0.89488459099999995</v>
      </c>
      <c r="O2" s="15">
        <v>1.057206775</v>
      </c>
      <c r="P2" s="15">
        <v>0.65945551800000002</v>
      </c>
      <c r="Q2" s="15">
        <v>1.425619835</v>
      </c>
      <c r="R2" s="15">
        <v>1.219011407</v>
      </c>
      <c r="S2" s="15">
        <v>1.090623911</v>
      </c>
      <c r="T2" s="15">
        <v>1.243651753</v>
      </c>
      <c r="U2" s="15">
        <v>1.159601917</v>
      </c>
      <c r="V2" s="15">
        <v>1.090874525</v>
      </c>
      <c r="W2" s="15">
        <v>1.153014988</v>
      </c>
      <c r="X2" s="15">
        <v>0.82013301100000002</v>
      </c>
      <c r="Y2" s="15">
        <v>1.653151493</v>
      </c>
    </row>
    <row r="3" spans="1:25">
      <c r="A3" s="15">
        <v>1.000787195</v>
      </c>
      <c r="B3" s="15">
        <v>0.91367095300000001</v>
      </c>
      <c r="C3" s="15">
        <v>0.91295228100000003</v>
      </c>
      <c r="D3" s="15">
        <v>1.0409019399999999</v>
      </c>
      <c r="E3" s="15">
        <v>1.1401493389999999</v>
      </c>
      <c r="F3" s="15">
        <v>0.83853904300000004</v>
      </c>
      <c r="G3" s="15">
        <v>0.95605973600000005</v>
      </c>
      <c r="H3" s="15">
        <v>1.0735956740000001</v>
      </c>
      <c r="I3" s="15">
        <v>0.90025188899999997</v>
      </c>
      <c r="J3" s="15">
        <v>2.2830637000000001E-2</v>
      </c>
      <c r="K3" s="15">
        <v>-2.2437194000000001E-2</v>
      </c>
      <c r="L3" s="15">
        <v>-6.8216129999999998E-3</v>
      </c>
      <c r="M3" s="15">
        <v>-2.9258807000000001E-2</v>
      </c>
      <c r="N3" s="15">
        <v>0.74298850599999999</v>
      </c>
      <c r="O3" s="15">
        <v>0.86896551700000002</v>
      </c>
      <c r="P3" s="15">
        <v>0.82943294300000003</v>
      </c>
      <c r="Q3" s="15">
        <v>0.61206120600000002</v>
      </c>
      <c r="R3" s="15">
        <v>1.2543252600000001</v>
      </c>
      <c r="S3" s="15">
        <v>1.2561881189999999</v>
      </c>
      <c r="T3" s="15">
        <v>1.2596371879999999</v>
      </c>
      <c r="U3" s="15">
        <v>1.205642973</v>
      </c>
      <c r="V3" s="15">
        <v>0.93194924999999995</v>
      </c>
      <c r="W3" s="15">
        <v>1.0915841580000001</v>
      </c>
      <c r="X3" s="15">
        <v>1.04478458</v>
      </c>
      <c r="Y3" s="15">
        <v>0.73792729199999996</v>
      </c>
    </row>
    <row r="4" spans="1:25">
      <c r="A4" s="15">
        <v>0.95413758699999995</v>
      </c>
      <c r="B4" s="15">
        <v>0.96236291100000004</v>
      </c>
      <c r="C4" s="15">
        <v>1.0086206900000001</v>
      </c>
      <c r="D4" s="15">
        <v>1.0167189130000001</v>
      </c>
      <c r="E4" s="15">
        <v>1.0080290080000001</v>
      </c>
      <c r="F4" s="15">
        <v>1.0174717369999999</v>
      </c>
      <c r="G4" s="15">
        <v>1.025641026</v>
      </c>
      <c r="H4" s="15">
        <v>1.090656566</v>
      </c>
      <c r="I4" s="15">
        <v>1.10971223</v>
      </c>
      <c r="J4" s="15">
        <v>-1.2164658E-2</v>
      </c>
      <c r="K4" s="15">
        <v>-0.155820036</v>
      </c>
      <c r="L4" s="15">
        <v>1.3291883259999999</v>
      </c>
      <c r="M4" s="15">
        <v>1.17336829</v>
      </c>
      <c r="N4" s="15">
        <v>0.72621538600000002</v>
      </c>
      <c r="O4" s="15">
        <v>0.743295127</v>
      </c>
      <c r="P4" s="15">
        <v>0.77970769500000003</v>
      </c>
      <c r="Q4" s="15">
        <v>0.78963684700000003</v>
      </c>
      <c r="R4" s="15">
        <v>1.277210884</v>
      </c>
      <c r="S4" s="15">
        <v>1.3352417299999999</v>
      </c>
      <c r="T4" s="15">
        <v>1.3827244279999999</v>
      </c>
      <c r="U4" s="15">
        <v>1.421367372</v>
      </c>
      <c r="V4" s="15">
        <v>0.92753019599999997</v>
      </c>
      <c r="W4" s="15">
        <v>0.99247867099999998</v>
      </c>
      <c r="X4" s="15">
        <v>1.0781208760000001</v>
      </c>
      <c r="Y4" s="15">
        <v>1.1223640500000001</v>
      </c>
    </row>
    <row r="5" spans="1:25">
      <c r="A5" s="15">
        <v>0.94377910799999998</v>
      </c>
      <c r="B5" s="15">
        <v>0.88789088500000002</v>
      </c>
      <c r="C5" s="15">
        <v>0.94078251700000004</v>
      </c>
      <c r="D5" s="15">
        <v>0.84279168100000001</v>
      </c>
      <c r="E5" s="15">
        <v>0.89584113899999995</v>
      </c>
      <c r="F5" s="15">
        <v>0.79213718099999997</v>
      </c>
      <c r="G5" s="15">
        <v>0.70962907500000005</v>
      </c>
      <c r="H5" s="15">
        <v>1.5675818370000001</v>
      </c>
      <c r="I5" s="15">
        <v>1.2417398580000001</v>
      </c>
      <c r="J5" s="15">
        <v>-0.119126528</v>
      </c>
      <c r="K5" s="15">
        <v>-8.9499177999999999E-2</v>
      </c>
      <c r="L5" s="15">
        <v>0.17624388099999999</v>
      </c>
      <c r="M5" s="15">
        <v>8.6744703000000006E-2</v>
      </c>
      <c r="N5" s="15">
        <v>0.57594834500000003</v>
      </c>
      <c r="O5" s="15">
        <v>0.87738958499999997</v>
      </c>
      <c r="P5" s="15">
        <v>0.57137338199999999</v>
      </c>
      <c r="Q5" s="15">
        <v>0.65472543000000005</v>
      </c>
      <c r="R5" s="15">
        <v>1.2040816329999999</v>
      </c>
      <c r="S5" s="15">
        <v>1.275504484</v>
      </c>
      <c r="T5" s="15">
        <v>1.2965189079999999</v>
      </c>
      <c r="U5" s="15">
        <v>1.434415145</v>
      </c>
      <c r="V5" s="15">
        <v>0.693488824</v>
      </c>
      <c r="W5" s="15">
        <v>1.11911435</v>
      </c>
      <c r="X5" s="15">
        <v>0.74079639399999997</v>
      </c>
      <c r="Y5" s="15">
        <v>0.93914807300000003</v>
      </c>
    </row>
    <row r="6" spans="1:25">
      <c r="A6" s="15">
        <v>1.0754716980000001</v>
      </c>
      <c r="B6" s="15">
        <v>0.998742138</v>
      </c>
      <c r="C6" s="15">
        <v>0.92865497100000005</v>
      </c>
      <c r="D6" s="15">
        <v>2.6713450289999998</v>
      </c>
      <c r="E6" s="15">
        <v>2.8765743069999998</v>
      </c>
      <c r="F6" s="15">
        <v>0.285464098</v>
      </c>
      <c r="G6" s="15">
        <v>0.82115868999999997</v>
      </c>
      <c r="H6" s="15">
        <v>1.145705521</v>
      </c>
      <c r="I6" s="15">
        <v>0.32705779299999999</v>
      </c>
      <c r="J6" s="15">
        <v>-0.20659683600000001</v>
      </c>
      <c r="K6" s="15">
        <v>-2.4940740000000002E-3</v>
      </c>
      <c r="L6" s="15">
        <v>-1.6508744120000001</v>
      </c>
      <c r="M6" s="15">
        <v>-1.6533684850000001</v>
      </c>
      <c r="N6" s="15">
        <v>0.66417736299999997</v>
      </c>
      <c r="O6" s="15">
        <v>0.57667286200000001</v>
      </c>
      <c r="P6" s="15">
        <v>0.72341989200000001</v>
      </c>
      <c r="Q6" s="15">
        <v>0.576788831</v>
      </c>
      <c r="R6" s="15">
        <v>1.335306949</v>
      </c>
      <c r="S6" s="15">
        <v>1.5122979620000001</v>
      </c>
      <c r="T6" s="15">
        <v>1.644641418</v>
      </c>
      <c r="U6" s="15">
        <v>1.5523196749999999</v>
      </c>
      <c r="V6" s="15">
        <v>0.88688064799999999</v>
      </c>
      <c r="W6" s="15">
        <v>0.87210119500000005</v>
      </c>
      <c r="X6" s="15">
        <v>1.1897663169999999</v>
      </c>
      <c r="Y6" s="15">
        <v>0.89536064999999998</v>
      </c>
    </row>
    <row r="7" spans="1:25">
      <c r="A7" s="15">
        <v>2.676320273</v>
      </c>
      <c r="B7" s="15">
        <v>3.1413969339999999</v>
      </c>
      <c r="C7" s="15">
        <v>1.1737746659999999</v>
      </c>
      <c r="D7" s="15">
        <v>1.417568428</v>
      </c>
      <c r="E7" s="15">
        <v>1.2077006509999999</v>
      </c>
      <c r="F7" s="15">
        <v>0.88414907899999995</v>
      </c>
      <c r="G7" s="15">
        <v>1.0677874190000001</v>
      </c>
      <c r="H7" s="15">
        <v>0.948704926</v>
      </c>
      <c r="I7" s="15">
        <v>0.83879658700000004</v>
      </c>
      <c r="J7" s="15">
        <v>-0.36846790200000001</v>
      </c>
      <c r="K7" s="15">
        <v>0.31981173899999998</v>
      </c>
      <c r="L7" s="15">
        <v>-0.217287129</v>
      </c>
      <c r="M7" s="15">
        <v>0.10252461</v>
      </c>
      <c r="N7" s="15">
        <v>0.68081494099999995</v>
      </c>
      <c r="O7" s="15">
        <v>0.68312387799999996</v>
      </c>
      <c r="P7" s="15">
        <v>0.74299065399999997</v>
      </c>
      <c r="Q7" s="15">
        <v>0.77302204900000004</v>
      </c>
      <c r="R7" s="15">
        <v>1.4023809519999999</v>
      </c>
      <c r="S7" s="15">
        <v>1.3890274309999999</v>
      </c>
      <c r="T7" s="15">
        <v>1.6872536140000001</v>
      </c>
      <c r="U7" s="15">
        <v>1.616352201</v>
      </c>
      <c r="V7" s="15">
        <v>0.95476190500000002</v>
      </c>
      <c r="W7" s="15">
        <v>0.94887780499999996</v>
      </c>
      <c r="X7" s="15">
        <v>1.2536136659999999</v>
      </c>
      <c r="Y7" s="15">
        <v>1.2494758909999999</v>
      </c>
    </row>
    <row r="8" spans="1:25">
      <c r="A8" s="15">
        <v>1.619524406</v>
      </c>
      <c r="B8" s="15">
        <v>1.7133917400000001</v>
      </c>
      <c r="C8" s="15">
        <v>1.057959815</v>
      </c>
      <c r="D8" s="15">
        <v>1.479134467</v>
      </c>
      <c r="E8" s="15">
        <v>1.398100804</v>
      </c>
      <c r="F8" s="15">
        <v>1.1118077319999999</v>
      </c>
      <c r="G8" s="15">
        <v>1.554419284</v>
      </c>
      <c r="H8" s="15">
        <v>1.073778195</v>
      </c>
      <c r="I8" s="15">
        <v>1.193834901</v>
      </c>
      <c r="J8" s="15">
        <v>0.12888894000000001</v>
      </c>
      <c r="K8" s="15">
        <v>0.62648612000000004</v>
      </c>
      <c r="L8" s="15">
        <v>-8.9689884999999997E-2</v>
      </c>
      <c r="M8" s="15">
        <v>0.53679623399999998</v>
      </c>
      <c r="N8" s="15">
        <v>1.2214076250000001</v>
      </c>
      <c r="O8" s="15">
        <v>0.676060192</v>
      </c>
      <c r="P8" s="15">
        <v>1.057479735</v>
      </c>
      <c r="Q8" s="15">
        <v>0.80201131400000003</v>
      </c>
      <c r="R8" s="15">
        <v>1.4168975070000001</v>
      </c>
      <c r="S8" s="15">
        <v>1.462585034</v>
      </c>
      <c r="T8" s="15">
        <v>1.647511129</v>
      </c>
      <c r="U8" s="15">
        <v>1.4782810689999999</v>
      </c>
      <c r="V8" s="15">
        <v>1.730609418</v>
      </c>
      <c r="W8" s="15">
        <v>0.98879551799999998</v>
      </c>
      <c r="X8" s="15">
        <v>1.742209632</v>
      </c>
      <c r="Y8" s="15">
        <v>1.1855981419999999</v>
      </c>
    </row>
    <row r="9" spans="1:25">
      <c r="A9" s="15">
        <v>1.0354609930000001</v>
      </c>
      <c r="B9" s="15">
        <v>0.96324951599999997</v>
      </c>
      <c r="C9" s="15">
        <v>0.93026151899999998</v>
      </c>
      <c r="D9" s="15">
        <v>0.94396014900000003</v>
      </c>
      <c r="E9" s="15">
        <v>1.0147255690000001</v>
      </c>
      <c r="F9" s="15">
        <v>0.96372031700000005</v>
      </c>
      <c r="G9" s="15">
        <v>0.97791164699999999</v>
      </c>
      <c r="H9" s="15">
        <v>1.130047912</v>
      </c>
      <c r="I9" s="15">
        <v>1.0890501319999999</v>
      </c>
      <c r="J9" s="15">
        <v>-1.906738839</v>
      </c>
      <c r="K9" s="15">
        <v>-0.274129073</v>
      </c>
      <c r="L9" s="15">
        <v>4.4573662570000003</v>
      </c>
      <c r="M9" s="15">
        <v>4.1832371840000002</v>
      </c>
      <c r="N9" s="15">
        <v>0.63639672400000002</v>
      </c>
      <c r="O9" s="15">
        <v>0.89885827200000001</v>
      </c>
      <c r="P9" s="15">
        <v>0.90298452699999998</v>
      </c>
      <c r="Q9" s="15">
        <v>0.82042942799999996</v>
      </c>
      <c r="R9" s="15">
        <v>1.159976076</v>
      </c>
      <c r="S9" s="15">
        <v>1.1813459159999999</v>
      </c>
      <c r="T9" s="15">
        <v>1.2241472170000001</v>
      </c>
      <c r="U9" s="15">
        <v>1.2859347080000001</v>
      </c>
      <c r="V9" s="15">
        <v>0.73820497500000004</v>
      </c>
      <c r="W9" s="15">
        <v>1.061862549</v>
      </c>
      <c r="X9" s="15">
        <v>1.1053859960000001</v>
      </c>
      <c r="Y9" s="15">
        <v>1.0550186779999999</v>
      </c>
    </row>
    <row r="10" spans="1:25">
      <c r="A10" s="15">
        <v>1.351383875</v>
      </c>
      <c r="B10" s="15">
        <v>1.4476534299999999</v>
      </c>
      <c r="C10" s="15">
        <v>1.0712377559999999</v>
      </c>
      <c r="D10" s="15">
        <v>1.2742653610000001</v>
      </c>
      <c r="E10" s="15">
        <v>1.1895261850000001</v>
      </c>
      <c r="F10" s="15">
        <v>0.99021663199999999</v>
      </c>
      <c r="G10" s="15">
        <v>1.1778886120000001</v>
      </c>
      <c r="H10" s="15">
        <v>0.75017642900000003</v>
      </c>
      <c r="I10" s="15">
        <v>0.74283717699999996</v>
      </c>
      <c r="J10" s="15">
        <v>-0.18476331400000001</v>
      </c>
      <c r="K10" s="15">
        <v>0.15763946500000001</v>
      </c>
      <c r="L10" s="15">
        <v>2.1352052E-2</v>
      </c>
      <c r="M10" s="15">
        <v>0.17899151699999999</v>
      </c>
      <c r="N10" s="15">
        <v>0.72086956499999999</v>
      </c>
      <c r="O10" s="15">
        <v>0.752502275</v>
      </c>
      <c r="P10" s="15">
        <v>0.87991104499999995</v>
      </c>
      <c r="Q10" s="15">
        <v>0.77585139299999994</v>
      </c>
      <c r="R10" s="15">
        <v>1.453855879</v>
      </c>
      <c r="S10" s="15">
        <v>1.3256936070000001</v>
      </c>
      <c r="T10" s="15">
        <v>1.6311970979999999</v>
      </c>
      <c r="U10" s="15">
        <v>1.360572873</v>
      </c>
      <c r="V10" s="15">
        <v>1.048040455</v>
      </c>
      <c r="W10" s="15">
        <v>0.99758745500000001</v>
      </c>
      <c r="X10" s="15">
        <v>1.435308343</v>
      </c>
      <c r="Y10" s="15">
        <v>1.0556023590000001</v>
      </c>
    </row>
    <row r="11" spans="1:25">
      <c r="A11" s="15">
        <v>1.2539021850000001</v>
      </c>
      <c r="B11" s="15">
        <v>1.4911550469999999</v>
      </c>
      <c r="C11" s="15">
        <v>1.1892116180000001</v>
      </c>
      <c r="D11" s="15">
        <v>1.163485477</v>
      </c>
      <c r="E11" s="15">
        <v>0.97836706200000001</v>
      </c>
      <c r="F11" s="15">
        <v>1.1604850209999999</v>
      </c>
      <c r="G11" s="15">
        <v>1.135380321</v>
      </c>
      <c r="H11" s="15">
        <v>1.276582667</v>
      </c>
      <c r="I11" s="15">
        <v>1.4814550639999999</v>
      </c>
      <c r="J11" s="15">
        <v>-0.17938510699999999</v>
      </c>
      <c r="K11" s="15">
        <v>1.4864026509999999</v>
      </c>
      <c r="L11" s="15">
        <v>-1.038743668</v>
      </c>
      <c r="M11" s="15">
        <v>0.44765898300000001</v>
      </c>
      <c r="N11" s="15">
        <v>0.89442778599999995</v>
      </c>
      <c r="O11" s="15">
        <v>0.87437500000000001</v>
      </c>
      <c r="P11" s="15">
        <v>0.76326074799999999</v>
      </c>
      <c r="Q11" s="15">
        <v>0.88388808100000005</v>
      </c>
      <c r="R11" s="15">
        <v>1.358682736</v>
      </c>
      <c r="S11" s="15">
        <v>1.3409694089999999</v>
      </c>
      <c r="T11" s="15">
        <v>1.2802001430000001</v>
      </c>
      <c r="U11" s="15">
        <v>1.4248963670000001</v>
      </c>
      <c r="V11" s="15">
        <v>1.215243592</v>
      </c>
      <c r="W11" s="15">
        <v>1.172510127</v>
      </c>
      <c r="X11" s="15">
        <v>0.97712651900000003</v>
      </c>
      <c r="Y11" s="15">
        <v>1.2594489149999999</v>
      </c>
    </row>
    <row r="12" spans="1:25">
      <c r="A12" s="15">
        <v>1.044113351</v>
      </c>
      <c r="B12" s="15">
        <v>1.0578439959999999</v>
      </c>
      <c r="C12" s="15">
        <v>1.013150532</v>
      </c>
      <c r="D12" s="15">
        <v>0.38752098499999998</v>
      </c>
      <c r="E12" s="15">
        <v>0.38249102499999998</v>
      </c>
      <c r="F12" s="15">
        <v>1.2028880870000001</v>
      </c>
      <c r="G12" s="15">
        <v>0.46009389699999997</v>
      </c>
      <c r="H12" s="15">
        <v>0.78451380599999998</v>
      </c>
      <c r="I12" s="15">
        <v>0.94368231000000002</v>
      </c>
      <c r="J12" s="15">
        <v>-1.9989903E-2</v>
      </c>
      <c r="K12" s="15">
        <v>1.1700637E-2</v>
      </c>
      <c r="L12" s="15">
        <v>0.996646688</v>
      </c>
      <c r="M12" s="15">
        <v>1.008347324</v>
      </c>
      <c r="N12" s="15">
        <v>0.76748251700000003</v>
      </c>
      <c r="O12" s="15">
        <v>1.0488980720000001</v>
      </c>
      <c r="P12" s="15">
        <v>0.80183861099999998</v>
      </c>
      <c r="Q12" s="15">
        <v>0.89349628999999997</v>
      </c>
      <c r="R12" s="15">
        <v>1.1924947880000001</v>
      </c>
      <c r="S12" s="15">
        <v>1.1025056950000001</v>
      </c>
      <c r="T12" s="15">
        <v>1.285620486</v>
      </c>
      <c r="U12" s="15">
        <v>1.4592356689999999</v>
      </c>
      <c r="V12" s="15">
        <v>0.915218902</v>
      </c>
      <c r="W12" s="15">
        <v>1.1564160969999999</v>
      </c>
      <c r="X12" s="15">
        <v>1.030860144</v>
      </c>
      <c r="Y12" s="15">
        <v>1.303821656</v>
      </c>
    </row>
    <row r="13" spans="1:25">
      <c r="A13" s="15">
        <v>0.99267697300000002</v>
      </c>
      <c r="B13" s="15">
        <v>1.017087063</v>
      </c>
      <c r="C13" s="15">
        <v>1.0245901639999999</v>
      </c>
      <c r="D13" s="15">
        <v>1.1131147539999999</v>
      </c>
      <c r="E13" s="15">
        <v>1.0864</v>
      </c>
      <c r="F13" s="15">
        <v>1.106774669</v>
      </c>
      <c r="G13" s="15">
        <v>1.2023999999999999</v>
      </c>
      <c r="H13" s="15">
        <v>0.79507651400000001</v>
      </c>
      <c r="I13" s="15">
        <v>0.87997054500000005</v>
      </c>
      <c r="J13" s="15">
        <v>-1.1564829E-2</v>
      </c>
      <c r="K13" s="15">
        <v>2.1732409999999998E-3</v>
      </c>
      <c r="L13" s="15">
        <v>1.1774488E-2</v>
      </c>
      <c r="M13" s="15">
        <v>1.3947729000000001E-2</v>
      </c>
      <c r="N13" s="15">
        <v>0.65984654700000001</v>
      </c>
      <c r="O13" s="15">
        <v>0.84117647100000004</v>
      </c>
      <c r="P13" s="15">
        <v>0.78054298600000005</v>
      </c>
      <c r="Q13" s="15">
        <v>0.60041840999999996</v>
      </c>
      <c r="R13" s="15">
        <v>1.427007299</v>
      </c>
      <c r="S13" s="15">
        <v>1.317829457</v>
      </c>
      <c r="T13" s="15">
        <v>1.5454545449999999</v>
      </c>
      <c r="U13" s="15">
        <v>1.385507246</v>
      </c>
      <c r="V13" s="15">
        <v>0.94160583899999994</v>
      </c>
      <c r="W13" s="15">
        <v>1.1085271320000001</v>
      </c>
      <c r="X13" s="15">
        <v>1.2062937060000001</v>
      </c>
      <c r="Y13" s="15">
        <v>0.83188405799999998</v>
      </c>
    </row>
    <row r="14" spans="1:25">
      <c r="A14" s="15">
        <v>1.043956044</v>
      </c>
      <c r="B14" s="15">
        <v>1.168956044</v>
      </c>
      <c r="C14" s="15">
        <v>1.119736842</v>
      </c>
      <c r="D14" s="15">
        <v>1.5171052629999999</v>
      </c>
      <c r="E14" s="15">
        <v>1.3548766160000001</v>
      </c>
      <c r="F14" s="15">
        <v>1.1925411969999999</v>
      </c>
      <c r="G14" s="15">
        <v>1.615746181</v>
      </c>
      <c r="H14" s="15">
        <v>1.172363636</v>
      </c>
      <c r="I14" s="15">
        <v>1.398091934</v>
      </c>
      <c r="J14" s="15">
        <v>0.339546915</v>
      </c>
      <c r="K14" s="15">
        <v>0.214888569</v>
      </c>
      <c r="L14" s="15">
        <v>0.51103766799999994</v>
      </c>
      <c r="M14" s="15">
        <v>0.72592623700000003</v>
      </c>
      <c r="N14" s="15">
        <v>1.1696774190000001</v>
      </c>
      <c r="O14" s="15">
        <v>1.28852459</v>
      </c>
      <c r="P14" s="15">
        <v>1.1499824380000001</v>
      </c>
      <c r="Q14" s="15">
        <v>0.97486492800000002</v>
      </c>
      <c r="R14" s="15">
        <v>1.325919589</v>
      </c>
      <c r="S14" s="15">
        <v>1.009376724</v>
      </c>
      <c r="T14" s="15">
        <v>1.207379135</v>
      </c>
      <c r="U14" s="15">
        <v>1.300244349</v>
      </c>
      <c r="V14" s="15">
        <v>1.5508982039999999</v>
      </c>
      <c r="W14" s="15">
        <v>1.3006067290000001</v>
      </c>
      <c r="X14" s="15">
        <v>1.388464801</v>
      </c>
      <c r="Y14" s="15">
        <v>1.2675626149999999</v>
      </c>
    </row>
    <row r="15" spans="1:25">
      <c r="A15" s="15">
        <v>1.185454545</v>
      </c>
      <c r="B15" s="15">
        <v>1.34</v>
      </c>
      <c r="C15" s="15">
        <v>1.1303680979999999</v>
      </c>
      <c r="D15" s="15">
        <v>1.6840490800000001</v>
      </c>
      <c r="E15" s="15">
        <v>1.4898236090000001</v>
      </c>
      <c r="F15" s="15">
        <v>1.025500911</v>
      </c>
      <c r="G15" s="15">
        <v>1.527815468</v>
      </c>
      <c r="H15" s="15">
        <v>0.87211367699999998</v>
      </c>
      <c r="I15" s="15">
        <v>0.89435337000000004</v>
      </c>
      <c r="J15" s="15">
        <v>0.11701819300000001</v>
      </c>
      <c r="K15" s="15">
        <v>0.29479545099999999</v>
      </c>
      <c r="L15" s="15">
        <v>0.39934491700000002</v>
      </c>
      <c r="M15" s="15">
        <v>0.69414036800000001</v>
      </c>
      <c r="N15" s="15">
        <v>0.89786856100000001</v>
      </c>
      <c r="O15" s="15">
        <v>0.87197723999999999</v>
      </c>
      <c r="P15" s="15">
        <v>1.2294398090000001</v>
      </c>
      <c r="Q15" s="15">
        <v>0.79544745900000002</v>
      </c>
      <c r="R15" s="15">
        <v>1.412797992</v>
      </c>
      <c r="S15" s="15">
        <v>1.390702275</v>
      </c>
      <c r="T15" s="15">
        <v>1.36867863</v>
      </c>
      <c r="U15" s="15">
        <v>1.5545322349999999</v>
      </c>
      <c r="V15" s="15">
        <v>1.2685069010000001</v>
      </c>
      <c r="W15" s="15">
        <v>1.212660732</v>
      </c>
      <c r="X15" s="15">
        <v>1.682707993</v>
      </c>
      <c r="Y15" s="15">
        <v>1.2365487150000001</v>
      </c>
    </row>
    <row r="16" spans="1:25">
      <c r="A16" s="15">
        <v>0.82</v>
      </c>
      <c r="B16" s="15">
        <v>1.1070588240000001</v>
      </c>
      <c r="C16" s="15">
        <v>1.3500717360000001</v>
      </c>
      <c r="D16" s="15">
        <v>1.5523672879999999</v>
      </c>
      <c r="E16" s="15">
        <v>1.1498405949999999</v>
      </c>
      <c r="F16" s="15">
        <v>0.96765249499999995</v>
      </c>
      <c r="G16" s="15">
        <v>1.112646121</v>
      </c>
      <c r="H16" s="15">
        <v>0.69436485199999998</v>
      </c>
      <c r="I16" s="15">
        <v>0.67190388199999995</v>
      </c>
      <c r="J16" s="15">
        <v>-7.2003159999999997E-2</v>
      </c>
      <c r="K16" s="15">
        <v>1.3826043E-2</v>
      </c>
      <c r="L16" s="15">
        <v>-0.114063705</v>
      </c>
      <c r="M16" s="15">
        <v>-0.10023766200000001</v>
      </c>
      <c r="N16" s="15">
        <v>0.74632352899999999</v>
      </c>
      <c r="O16" s="15">
        <v>0.46387832699999998</v>
      </c>
      <c r="P16" s="15">
        <v>0.52127659599999998</v>
      </c>
      <c r="Q16" s="15">
        <v>0.91333333299999997</v>
      </c>
      <c r="R16" s="15">
        <v>1.307692308</v>
      </c>
      <c r="S16" s="15">
        <v>1.295566502</v>
      </c>
      <c r="T16" s="15">
        <v>1.540983607</v>
      </c>
      <c r="U16" s="15">
        <v>1.5306122449999999</v>
      </c>
      <c r="V16" s="15">
        <v>0.97596153799999996</v>
      </c>
      <c r="W16" s="15">
        <v>0.60098522200000004</v>
      </c>
      <c r="X16" s="15">
        <v>0.80327868899999999</v>
      </c>
      <c r="Y16" s="15">
        <v>1.3979591840000001</v>
      </c>
    </row>
    <row r="17" spans="1:25">
      <c r="A17" s="15">
        <v>1.0045351469999999</v>
      </c>
      <c r="B17" s="15">
        <v>1.1065759639999999</v>
      </c>
      <c r="C17" s="15">
        <v>1.1015801350000001</v>
      </c>
      <c r="D17" s="15">
        <v>1.0959367950000001</v>
      </c>
      <c r="E17" s="15">
        <v>0.99487704899999996</v>
      </c>
      <c r="F17" s="15">
        <v>0.95365602500000002</v>
      </c>
      <c r="G17" s="15">
        <v>0.94877049199999997</v>
      </c>
      <c r="H17" s="15">
        <v>1.0712742980000001</v>
      </c>
      <c r="I17" s="15">
        <v>1.0216271880000001</v>
      </c>
      <c r="J17" s="15">
        <v>-9.9655651999999997E-2</v>
      </c>
      <c r="K17" s="15">
        <v>6.7415832999999994E-2</v>
      </c>
      <c r="L17" s="15">
        <v>0.35831969699999999</v>
      </c>
      <c r="M17" s="15">
        <v>0.42573552999999997</v>
      </c>
      <c r="N17" s="15">
        <v>0.71611071699999995</v>
      </c>
      <c r="O17" s="15">
        <v>0.97904442599999997</v>
      </c>
      <c r="P17" s="15">
        <v>0.87394451100000003</v>
      </c>
      <c r="Q17" s="15">
        <v>0.79597540499999997</v>
      </c>
      <c r="R17" s="15">
        <v>1.187026116</v>
      </c>
      <c r="S17" s="15">
        <v>1.1823587710000001</v>
      </c>
      <c r="T17" s="15">
        <v>1.4195205479999999</v>
      </c>
      <c r="U17" s="15">
        <v>1.234644582</v>
      </c>
      <c r="V17" s="15">
        <v>0.85004212300000004</v>
      </c>
      <c r="W17" s="15">
        <v>1.1575817639999999</v>
      </c>
      <c r="X17" s="15">
        <v>1.240582192</v>
      </c>
      <c r="Y17" s="15">
        <v>0.98274672200000002</v>
      </c>
    </row>
    <row r="18" spans="1:25">
      <c r="A18" s="15">
        <v>0.77731958800000001</v>
      </c>
      <c r="B18" s="15">
        <v>0.71890034400000002</v>
      </c>
      <c r="C18" s="15">
        <v>0.92484527000000005</v>
      </c>
      <c r="D18" s="15">
        <v>0.77188328900000003</v>
      </c>
      <c r="E18" s="15">
        <v>0.83460803100000003</v>
      </c>
      <c r="F18" s="15">
        <v>0.91294387200000005</v>
      </c>
      <c r="G18" s="15">
        <v>0.761950287</v>
      </c>
      <c r="H18" s="15">
        <v>0.97741530700000001</v>
      </c>
      <c r="I18" s="15">
        <v>0.89232531500000001</v>
      </c>
      <c r="J18" s="15">
        <v>-0.1519885</v>
      </c>
      <c r="K18" s="15">
        <v>-0.86773307799999999</v>
      </c>
      <c r="L18" s="15">
        <v>0.77230180000000004</v>
      </c>
      <c r="M18" s="15">
        <v>-9.5431277999999994E-2</v>
      </c>
      <c r="N18" s="15">
        <v>0.55713370399999995</v>
      </c>
      <c r="O18" s="15">
        <v>0.68225352100000003</v>
      </c>
      <c r="P18" s="15">
        <v>0.58659476099999996</v>
      </c>
      <c r="Q18" s="15">
        <v>0.71192241899999997</v>
      </c>
      <c r="R18" s="15">
        <v>1.254219127</v>
      </c>
      <c r="S18" s="15">
        <v>1.360935403</v>
      </c>
      <c r="T18" s="15">
        <v>1.3398018169999999</v>
      </c>
      <c r="U18" s="15">
        <v>1.381402679</v>
      </c>
      <c r="V18" s="15">
        <v>0.69876774699999999</v>
      </c>
      <c r="W18" s="15">
        <v>0.92850297100000001</v>
      </c>
      <c r="X18" s="15">
        <v>0.78592072700000004</v>
      </c>
      <c r="Y18" s="15">
        <v>0.98345153699999999</v>
      </c>
    </row>
    <row r="19" spans="1:25">
      <c r="A19" s="15">
        <v>0.86312849199999997</v>
      </c>
      <c r="B19" s="15">
        <v>0.90921787700000001</v>
      </c>
      <c r="C19" s="15">
        <v>1.053398058</v>
      </c>
      <c r="D19" s="15">
        <v>1.1860841419999999</v>
      </c>
      <c r="E19" s="15">
        <v>1.125960061</v>
      </c>
      <c r="F19" s="15">
        <v>0.98908594800000005</v>
      </c>
      <c r="G19" s="15">
        <v>1.113671275</v>
      </c>
      <c r="H19" s="15">
        <v>1.0068965519999999</v>
      </c>
      <c r="I19" s="15">
        <v>0.995907231</v>
      </c>
      <c r="J19" s="15">
        <v>-0.280547669</v>
      </c>
      <c r="K19" s="15">
        <v>-0.207458328</v>
      </c>
      <c r="L19" s="15">
        <v>0.30985741700000002</v>
      </c>
      <c r="M19" s="15">
        <v>0.102399089</v>
      </c>
      <c r="N19" s="15">
        <v>0.62698199399999999</v>
      </c>
      <c r="O19" s="15">
        <v>0.99889012200000005</v>
      </c>
      <c r="P19" s="15">
        <v>0.81553973899999999</v>
      </c>
      <c r="Q19" s="15">
        <v>0.62085670599999998</v>
      </c>
      <c r="R19" s="15">
        <v>1.19072</v>
      </c>
      <c r="S19" s="15">
        <v>1.1585940850000001</v>
      </c>
      <c r="T19" s="15">
        <v>1.2488888890000001</v>
      </c>
      <c r="U19" s="15">
        <v>1.4261818180000001</v>
      </c>
      <c r="V19" s="15">
        <v>0.74656</v>
      </c>
      <c r="W19" s="15">
        <v>1.1573081869999999</v>
      </c>
      <c r="X19" s="15">
        <v>1.0185185189999999</v>
      </c>
      <c r="Y19" s="15">
        <v>0.88545454499999998</v>
      </c>
    </row>
    <row r="20" spans="1:25">
      <c r="A20" s="15">
        <v>1.1062874250000001</v>
      </c>
      <c r="B20" s="15">
        <v>1.0059880240000001</v>
      </c>
      <c r="C20" s="15">
        <v>0.90933694200000004</v>
      </c>
      <c r="D20" s="15">
        <v>0.97834911999999996</v>
      </c>
      <c r="E20" s="15">
        <v>1.0758928569999999</v>
      </c>
      <c r="F20" s="15">
        <v>0.99446749700000003</v>
      </c>
      <c r="G20" s="15">
        <v>1.069940476</v>
      </c>
      <c r="H20" s="15">
        <v>0.89290681500000002</v>
      </c>
      <c r="I20" s="15">
        <v>0.88796680500000003</v>
      </c>
      <c r="J20" s="15">
        <v>9.7326468999999999E-2</v>
      </c>
      <c r="K20" s="15">
        <v>2.176019E-3</v>
      </c>
      <c r="L20" s="15">
        <v>0.174156954</v>
      </c>
      <c r="M20" s="15">
        <v>0.176332973</v>
      </c>
      <c r="N20" s="15">
        <v>0.76029962500000003</v>
      </c>
      <c r="O20" s="15">
        <v>0.75040518599999995</v>
      </c>
      <c r="P20" s="15">
        <v>1.0243902439999999</v>
      </c>
      <c r="Q20" s="15">
        <v>0.76134889800000005</v>
      </c>
      <c r="R20" s="15">
        <v>1.394255875</v>
      </c>
      <c r="S20" s="15">
        <v>1.519704433</v>
      </c>
      <c r="T20" s="15">
        <v>1.3282937370000001</v>
      </c>
      <c r="U20" s="15">
        <v>1.223809524</v>
      </c>
      <c r="V20" s="15">
        <v>1.0600522189999999</v>
      </c>
      <c r="W20" s="15">
        <v>1.1403940889999999</v>
      </c>
      <c r="X20" s="15">
        <v>1.3606911450000001</v>
      </c>
      <c r="Y20" s="15">
        <v>0.93174603199999995</v>
      </c>
    </row>
    <row r="21" spans="1:25">
      <c r="A21" s="15">
        <v>0.85832187100000001</v>
      </c>
      <c r="B21" s="15">
        <v>0.900962861</v>
      </c>
      <c r="C21" s="15">
        <v>1.0496794869999999</v>
      </c>
      <c r="D21" s="15">
        <v>1.102564103</v>
      </c>
      <c r="E21" s="15">
        <v>1.050381679</v>
      </c>
      <c r="F21" s="15">
        <v>0.95203488400000003</v>
      </c>
      <c r="G21" s="15">
        <v>1</v>
      </c>
      <c r="H21" s="15">
        <v>0.97557251899999997</v>
      </c>
      <c r="I21" s="15">
        <v>0.92877907000000004</v>
      </c>
      <c r="J21" s="15">
        <v>-0.41533535199999999</v>
      </c>
      <c r="K21" s="15">
        <v>-0.12500513599999999</v>
      </c>
      <c r="L21" s="15">
        <v>0.635714534</v>
      </c>
      <c r="M21" s="15">
        <v>0.51070939800000004</v>
      </c>
      <c r="N21" s="15">
        <v>0.58858603099999995</v>
      </c>
      <c r="O21" s="15">
        <v>0.64654226100000001</v>
      </c>
      <c r="P21" s="15">
        <v>0.79946236599999998</v>
      </c>
      <c r="Q21" s="15">
        <v>0.64423489099999998</v>
      </c>
      <c r="R21" s="15">
        <v>1.408518296</v>
      </c>
      <c r="S21" s="15">
        <v>1.318379161</v>
      </c>
      <c r="T21" s="15">
        <v>1.5789473679999999</v>
      </c>
      <c r="U21" s="15">
        <v>1.568930733</v>
      </c>
      <c r="V21" s="15">
        <v>0.82903419300000003</v>
      </c>
      <c r="W21" s="15">
        <v>0.85238784400000001</v>
      </c>
      <c r="X21" s="15">
        <v>1.262308998</v>
      </c>
      <c r="Y21" s="15">
        <v>1.0107599190000001</v>
      </c>
    </row>
    <row r="22" spans="1:25">
      <c r="A22" s="15">
        <v>0.21123871999999999</v>
      </c>
      <c r="B22" s="15">
        <v>1.865463495</v>
      </c>
      <c r="C22" s="15">
        <v>8.8310679610000005</v>
      </c>
      <c r="D22" s="15">
        <v>5.3475728159999996</v>
      </c>
      <c r="E22" s="15">
        <v>0.60554089700000002</v>
      </c>
      <c r="F22" s="15">
        <v>0.959331881</v>
      </c>
      <c r="G22" s="15">
        <v>0.58091468800000001</v>
      </c>
      <c r="H22" s="15">
        <v>0.28728236200000001</v>
      </c>
      <c r="I22" s="15">
        <v>0.275599129</v>
      </c>
      <c r="J22" s="15">
        <v>-0.34700170299999999</v>
      </c>
      <c r="K22" s="15">
        <v>0.33616526600000002</v>
      </c>
      <c r="L22" s="15">
        <v>-0.36408728099999998</v>
      </c>
      <c r="M22" s="15">
        <v>-2.7922015000000001E-2</v>
      </c>
      <c r="N22" s="15">
        <v>0.75308642000000003</v>
      </c>
      <c r="O22" s="15">
        <v>0.86530931899999997</v>
      </c>
      <c r="P22" s="15">
        <v>0.720333102</v>
      </c>
      <c r="Q22" s="15">
        <v>0.64462809899999995</v>
      </c>
      <c r="R22" s="15">
        <v>1.087677725</v>
      </c>
      <c r="S22" s="15">
        <v>1.231436837</v>
      </c>
      <c r="T22" s="15">
        <v>1.304072398</v>
      </c>
      <c r="U22" s="15">
        <v>1.398843931</v>
      </c>
      <c r="V22" s="15">
        <v>0.81911532399999998</v>
      </c>
      <c r="W22" s="15">
        <v>1.0655737700000001</v>
      </c>
      <c r="X22" s="15">
        <v>0.93936651599999998</v>
      </c>
      <c r="Y22" s="15">
        <v>0.90173410399999998</v>
      </c>
    </row>
    <row r="23" spans="1:25">
      <c r="A23" s="15">
        <v>1.811480757</v>
      </c>
      <c r="B23" s="15">
        <v>1.1376386169999999</v>
      </c>
      <c r="C23" s="15">
        <v>0.62801584399999999</v>
      </c>
      <c r="D23" s="15">
        <v>0.49801944500000001</v>
      </c>
      <c r="E23" s="15">
        <v>0.79300458699999998</v>
      </c>
      <c r="F23" s="15">
        <v>1.0426608820000001</v>
      </c>
      <c r="G23" s="15">
        <v>0.826834862</v>
      </c>
      <c r="H23" s="15">
        <v>1.066574202</v>
      </c>
      <c r="I23" s="15">
        <v>1.112075199</v>
      </c>
      <c r="J23" s="15">
        <v>-0.100817685</v>
      </c>
      <c r="K23" s="15">
        <v>5.9286362000000002E-2</v>
      </c>
      <c r="L23" s="15">
        <v>-6.7115782999999998E-2</v>
      </c>
      <c r="M23" s="15">
        <v>-7.8294209999999996E-3</v>
      </c>
      <c r="N23" s="15">
        <v>1.601932812</v>
      </c>
      <c r="O23" s="15">
        <v>0.271186441</v>
      </c>
      <c r="P23" s="15">
        <v>0.55403868000000001</v>
      </c>
      <c r="Q23" s="15">
        <v>1.2781501340000001</v>
      </c>
      <c r="R23" s="15">
        <v>1.2038781160000001</v>
      </c>
      <c r="S23" s="15">
        <v>1.2372881360000001</v>
      </c>
      <c r="T23" s="15">
        <v>1.5051369859999999</v>
      </c>
      <c r="U23" s="15">
        <v>1.531827515</v>
      </c>
      <c r="V23" s="15">
        <v>1.928531856</v>
      </c>
      <c r="W23" s="15">
        <v>0.33553576600000001</v>
      </c>
      <c r="X23" s="15">
        <v>0.83390410999999998</v>
      </c>
      <c r="Y23" s="15">
        <v>1.9579055439999999</v>
      </c>
    </row>
    <row r="24" spans="1:25">
      <c r="A24" s="15">
        <v>2.7245508979999999</v>
      </c>
      <c r="B24" s="15">
        <v>1.239520958</v>
      </c>
      <c r="C24" s="15">
        <v>0.45494505499999999</v>
      </c>
      <c r="D24" s="15">
        <v>0.95274725299999996</v>
      </c>
      <c r="E24" s="15">
        <v>2.0942028989999999</v>
      </c>
      <c r="F24" s="15">
        <v>0.48904267600000001</v>
      </c>
      <c r="G24" s="15">
        <v>1.0241545889999999</v>
      </c>
      <c r="H24" s="15">
        <v>1.7523584910000001</v>
      </c>
      <c r="I24" s="15">
        <v>0.85697808499999995</v>
      </c>
      <c r="J24" s="15">
        <v>0.19646933699999999</v>
      </c>
      <c r="K24" s="15">
        <v>6.8000116999999999E-2</v>
      </c>
      <c r="L24" s="15">
        <v>0.120918752</v>
      </c>
      <c r="M24" s="15">
        <v>0.18891886899999999</v>
      </c>
      <c r="N24" s="15">
        <v>0.74429967399999997</v>
      </c>
      <c r="O24" s="15">
        <v>0.98581560300000004</v>
      </c>
      <c r="P24" s="15">
        <v>0.61090573000000004</v>
      </c>
      <c r="Q24" s="15">
        <v>0.91092636599999999</v>
      </c>
      <c r="R24" s="15">
        <v>1.710306407</v>
      </c>
      <c r="S24" s="15">
        <v>1.542669584</v>
      </c>
      <c r="T24" s="15">
        <v>1.5568345320000001</v>
      </c>
      <c r="U24" s="15">
        <v>1.273827534</v>
      </c>
      <c r="V24" s="15">
        <v>1.2729805009999999</v>
      </c>
      <c r="W24" s="15">
        <v>1.5207877460000001</v>
      </c>
      <c r="X24" s="15">
        <v>0.95107913700000002</v>
      </c>
      <c r="Y24" s="15">
        <v>1.160363086</v>
      </c>
    </row>
    <row r="25" spans="1:25">
      <c r="A25" s="15">
        <v>0.95636363599999996</v>
      </c>
      <c r="B25" s="15">
        <v>1.069090909</v>
      </c>
      <c r="C25" s="15">
        <v>1.1178707219999999</v>
      </c>
      <c r="D25" s="15">
        <v>1.020278834</v>
      </c>
      <c r="E25" s="15">
        <v>0.91269841299999999</v>
      </c>
      <c r="F25" s="15">
        <v>1.0894409940000001</v>
      </c>
      <c r="G25" s="15">
        <v>0.99433106599999999</v>
      </c>
      <c r="H25" s="15">
        <v>0.94184720600000005</v>
      </c>
      <c r="I25" s="15">
        <v>1.026086957</v>
      </c>
      <c r="J25" s="15">
        <v>0.14037628599999999</v>
      </c>
      <c r="K25" s="15">
        <v>5.9747630000000003E-2</v>
      </c>
      <c r="L25" s="15">
        <v>-4.1085213000000002E-2</v>
      </c>
      <c r="M25" s="15">
        <v>1.8662417000000001E-2</v>
      </c>
      <c r="N25" s="15">
        <v>0.71859986300000001</v>
      </c>
      <c r="O25" s="15">
        <v>0.89986559099999996</v>
      </c>
      <c r="P25" s="15">
        <v>0.62080536900000005</v>
      </c>
      <c r="Q25" s="15">
        <v>0.93606998699999999</v>
      </c>
      <c r="R25" s="15">
        <v>1.3784295179999999</v>
      </c>
      <c r="S25" s="15">
        <v>1.421203438</v>
      </c>
      <c r="T25" s="15">
        <v>1.3353248689999999</v>
      </c>
      <c r="U25" s="15">
        <v>1.3387387390000001</v>
      </c>
      <c r="V25" s="15">
        <v>0.99053926199999998</v>
      </c>
      <c r="W25" s="15">
        <v>1.278892073</v>
      </c>
      <c r="X25" s="15">
        <v>0.82897684800000004</v>
      </c>
      <c r="Y25" s="15">
        <v>1.253153153</v>
      </c>
    </row>
    <row r="26" spans="1:25">
      <c r="A26" s="15">
        <v>0.88383233500000002</v>
      </c>
      <c r="B26" s="15">
        <v>0.87784431100000004</v>
      </c>
      <c r="C26" s="15">
        <v>0.99322493199999995</v>
      </c>
      <c r="D26" s="15">
        <v>0.844173442</v>
      </c>
      <c r="E26" s="15">
        <v>0.84993178700000005</v>
      </c>
      <c r="F26" s="15">
        <v>0.96308186200000001</v>
      </c>
      <c r="G26" s="15">
        <v>0.81855388799999995</v>
      </c>
      <c r="H26" s="15">
        <v>1.0249999999999999</v>
      </c>
      <c r="I26" s="15">
        <v>0.98715890900000003</v>
      </c>
      <c r="J26" s="15">
        <v>7.7690185999999994E-2</v>
      </c>
      <c r="K26" s="15">
        <v>-2.4289041000000001E-2</v>
      </c>
      <c r="L26" s="15">
        <v>0.102698387</v>
      </c>
      <c r="M26" s="15">
        <v>7.8409345000000005E-2</v>
      </c>
      <c r="N26" s="15">
        <v>0.50645161299999997</v>
      </c>
      <c r="O26" s="15">
        <v>0.56090651599999997</v>
      </c>
      <c r="P26" s="15">
        <v>0.40444444400000001</v>
      </c>
      <c r="Q26" s="15">
        <v>0.46949602099999999</v>
      </c>
      <c r="R26" s="15">
        <v>2.6956521740000001</v>
      </c>
      <c r="S26" s="15">
        <v>2.2484076430000002</v>
      </c>
      <c r="T26" s="15">
        <v>2.2727272730000001</v>
      </c>
      <c r="U26" s="15">
        <v>2.0714285710000002</v>
      </c>
      <c r="V26" s="15">
        <v>1.3652173910000001</v>
      </c>
      <c r="W26" s="15">
        <v>1.2611464969999999</v>
      </c>
      <c r="X26" s="15">
        <v>0.91919191899999997</v>
      </c>
      <c r="Y26" s="15">
        <v>0.97252747299999998</v>
      </c>
    </row>
    <row r="27" spans="1:25">
      <c r="A27" s="15">
        <v>0.56005398100000003</v>
      </c>
      <c r="B27" s="15">
        <v>0.65587044500000002</v>
      </c>
      <c r="C27" s="15">
        <v>1.1710843369999999</v>
      </c>
      <c r="D27" s="15">
        <v>1.4385542170000001</v>
      </c>
      <c r="E27" s="15">
        <v>1.2283950619999999</v>
      </c>
      <c r="F27" s="15">
        <v>1.003350084</v>
      </c>
      <c r="G27" s="15">
        <v>1.2325102880000001</v>
      </c>
      <c r="H27" s="15">
        <v>0.784641068</v>
      </c>
      <c r="I27" s="15">
        <v>0.78726968200000003</v>
      </c>
      <c r="J27" s="15">
        <v>8.4709799999999995E-3</v>
      </c>
      <c r="K27" s="15">
        <v>-1.0828654440000001</v>
      </c>
      <c r="L27" s="15">
        <v>1.879561051</v>
      </c>
      <c r="M27" s="15">
        <v>0.79669560800000006</v>
      </c>
      <c r="N27" s="15">
        <v>0.48182056000000001</v>
      </c>
      <c r="O27" s="15">
        <v>1.0214808040000001</v>
      </c>
      <c r="P27" s="15">
        <v>1.0859826589999999</v>
      </c>
      <c r="Q27" s="15">
        <v>0.98256827400000002</v>
      </c>
      <c r="R27" s="15">
        <v>1.2117274170000001</v>
      </c>
      <c r="S27" s="15">
        <v>1.187839305</v>
      </c>
      <c r="T27" s="15">
        <v>1.238478747</v>
      </c>
      <c r="U27" s="15">
        <v>1.145043247</v>
      </c>
      <c r="V27" s="15">
        <v>0.58383518199999995</v>
      </c>
      <c r="W27" s="15">
        <v>1.213355049</v>
      </c>
      <c r="X27" s="15">
        <v>1.3449664429999999</v>
      </c>
      <c r="Y27" s="15">
        <v>1.1250831670000001</v>
      </c>
    </row>
    <row r="28" spans="1:25">
      <c r="A28" s="15">
        <v>1.669491525</v>
      </c>
      <c r="B28" s="15">
        <v>2.4152542370000001</v>
      </c>
      <c r="C28" s="15">
        <v>1.4467005079999999</v>
      </c>
      <c r="D28" s="15">
        <v>1.502538071</v>
      </c>
      <c r="E28" s="15">
        <v>1.0385964910000001</v>
      </c>
      <c r="F28" s="15">
        <v>0.89189189199999996</v>
      </c>
      <c r="G28" s="15">
        <v>0.926315789</v>
      </c>
      <c r="H28" s="15">
        <v>0.784090909</v>
      </c>
      <c r="I28" s="15">
        <v>0.699324324</v>
      </c>
      <c r="J28" s="15">
        <v>0.130013831</v>
      </c>
      <c r="K28" s="15">
        <v>0.42236712100000001</v>
      </c>
      <c r="L28" s="15">
        <v>-0.36190476199999999</v>
      </c>
      <c r="M28" s="15">
        <v>6.0462359E-2</v>
      </c>
      <c r="N28" s="15">
        <v>1.0388349509999999</v>
      </c>
      <c r="O28" s="15">
        <v>1.306306306</v>
      </c>
      <c r="P28" s="15">
        <v>0.508928571</v>
      </c>
      <c r="Q28" s="15">
        <v>0.72661870500000003</v>
      </c>
      <c r="R28" s="15">
        <v>1.925233645</v>
      </c>
      <c r="S28" s="15">
        <v>1.5560747660000001</v>
      </c>
      <c r="T28" s="15">
        <v>1.544827586</v>
      </c>
      <c r="U28" s="15">
        <v>1.625730994</v>
      </c>
      <c r="V28" s="15">
        <v>2</v>
      </c>
      <c r="W28" s="15">
        <v>2.0327102799999999</v>
      </c>
      <c r="X28" s="15">
        <v>0.78620689700000002</v>
      </c>
      <c r="Y28" s="15">
        <v>1.18128655</v>
      </c>
    </row>
    <row r="29" spans="1:25">
      <c r="A29" s="15">
        <v>2.0625</v>
      </c>
      <c r="B29" s="15">
        <v>4.2125000000000004</v>
      </c>
      <c r="C29" s="15">
        <v>2.0424242420000001</v>
      </c>
      <c r="D29" s="15">
        <v>3.1818181820000002</v>
      </c>
      <c r="E29" s="15">
        <v>1.5578635009999999</v>
      </c>
      <c r="F29" s="15">
        <v>1.9866666669999999</v>
      </c>
      <c r="G29" s="15">
        <v>3.0949554899999998</v>
      </c>
      <c r="H29" s="15">
        <v>0.50335570500000004</v>
      </c>
      <c r="I29" s="15">
        <v>1</v>
      </c>
      <c r="J29" s="15">
        <v>-6.8534026999999997E-2</v>
      </c>
      <c r="K29" s="15">
        <v>0.75016667999999997</v>
      </c>
      <c r="L29" s="15">
        <v>-0.75293367300000003</v>
      </c>
      <c r="M29" s="15">
        <v>-2.7669930000000001E-3</v>
      </c>
      <c r="N29" s="15">
        <v>1.3132530120000001</v>
      </c>
      <c r="O29" s="15">
        <v>1.601449275</v>
      </c>
      <c r="P29" s="15">
        <v>0.916426513</v>
      </c>
      <c r="Q29" s="15">
        <v>1.5678160919999999</v>
      </c>
      <c r="R29" s="15">
        <v>2.0243902440000001</v>
      </c>
      <c r="S29" s="15">
        <v>1.266055046</v>
      </c>
      <c r="T29" s="15">
        <v>1.5701357469999999</v>
      </c>
      <c r="U29" s="15">
        <v>1.3679245280000001</v>
      </c>
      <c r="V29" s="15">
        <v>2.6585365849999998</v>
      </c>
      <c r="W29" s="15">
        <v>2.027522936</v>
      </c>
      <c r="X29" s="15">
        <v>1.438914027</v>
      </c>
      <c r="Y29" s="15">
        <v>2.1446540879999998</v>
      </c>
    </row>
    <row r="30" spans="1:25">
      <c r="A30" s="15">
        <v>1.1016949149999999</v>
      </c>
      <c r="B30" s="15">
        <v>1.1016949149999999</v>
      </c>
      <c r="C30" s="15">
        <v>1</v>
      </c>
      <c r="D30" s="15">
        <v>0.87179487200000005</v>
      </c>
      <c r="E30" s="15">
        <v>0.87179487200000005</v>
      </c>
      <c r="F30" s="15">
        <v>1.135294118</v>
      </c>
      <c r="G30" s="15">
        <v>0.98974359000000001</v>
      </c>
      <c r="H30" s="15">
        <v>1</v>
      </c>
      <c r="I30" s="15">
        <v>1.135294118</v>
      </c>
      <c r="J30" s="15">
        <v>7.2236009999999996E-3</v>
      </c>
      <c r="K30" s="15">
        <v>1.5177833E-2</v>
      </c>
      <c r="L30" s="15">
        <v>-4.4188216000000002E-2</v>
      </c>
      <c r="M30" s="15">
        <v>-2.9010384E-2</v>
      </c>
      <c r="N30" s="15">
        <v>0.81914893600000005</v>
      </c>
      <c r="O30" s="15">
        <v>1.3081761009999999</v>
      </c>
      <c r="P30" s="15">
        <v>0.66379310300000005</v>
      </c>
      <c r="Q30" s="15">
        <v>0.85628742499999999</v>
      </c>
      <c r="R30" s="15">
        <v>1.197452229</v>
      </c>
      <c r="S30" s="15">
        <v>1.0324675320000001</v>
      </c>
      <c r="T30" s="15">
        <v>1.115384615</v>
      </c>
      <c r="U30" s="15">
        <v>1.084415584</v>
      </c>
      <c r="V30" s="15">
        <v>0.98089172000000002</v>
      </c>
      <c r="W30" s="15">
        <v>1.3506493509999999</v>
      </c>
      <c r="X30" s="15">
        <v>0.74038461499999997</v>
      </c>
      <c r="Y30" s="15">
        <v>0.928571429</v>
      </c>
    </row>
    <row r="31" spans="1:25">
      <c r="A31" s="15">
        <v>1.5980392160000001</v>
      </c>
      <c r="B31" s="15">
        <v>2.5098039220000001</v>
      </c>
      <c r="C31" s="15">
        <v>1.5705521469999999</v>
      </c>
      <c r="D31" s="15">
        <v>3.0920245400000002</v>
      </c>
      <c r="E31" s="15">
        <v>1.96875</v>
      </c>
      <c r="F31" s="15">
        <v>1.6210317460000001</v>
      </c>
      <c r="G31" s="15">
        <v>3.19140625</v>
      </c>
      <c r="H31" s="15">
        <v>1.6903304770000001</v>
      </c>
      <c r="I31" s="15">
        <v>2.7400793650000002</v>
      </c>
      <c r="J31" s="15">
        <v>0.20974467499999999</v>
      </c>
      <c r="K31" s="15">
        <v>1.0845949479999999</v>
      </c>
      <c r="L31" s="15">
        <v>-0.56184422899999997</v>
      </c>
      <c r="M31" s="15">
        <v>0.52275071900000003</v>
      </c>
      <c r="N31" s="15">
        <v>1.100478469</v>
      </c>
      <c r="O31" s="15">
        <v>1.5639344260000001</v>
      </c>
      <c r="P31" s="15">
        <v>1.4029850749999999</v>
      </c>
      <c r="Q31" s="15">
        <v>1.088682991</v>
      </c>
      <c r="R31" s="15">
        <v>1.4928571429999999</v>
      </c>
      <c r="S31" s="15">
        <v>1.326086957</v>
      </c>
      <c r="T31" s="15">
        <v>1.5450733750000001</v>
      </c>
      <c r="U31" s="15">
        <v>1.46131528</v>
      </c>
      <c r="V31" s="15">
        <v>1.6428571430000001</v>
      </c>
      <c r="W31" s="15">
        <v>2.0739130430000001</v>
      </c>
      <c r="X31" s="15">
        <v>2.1677148850000001</v>
      </c>
      <c r="Y31" s="15">
        <v>1.5909090910000001</v>
      </c>
    </row>
    <row r="32" spans="1:25">
      <c r="A32" s="15">
        <v>0.90098039200000002</v>
      </c>
      <c r="B32" s="15">
        <v>0.82941176500000002</v>
      </c>
      <c r="C32" s="15">
        <v>0.92056583199999997</v>
      </c>
      <c r="D32" s="15">
        <v>0.96191512499999998</v>
      </c>
      <c r="E32" s="15">
        <v>1.0449172579999999</v>
      </c>
      <c r="F32" s="15">
        <v>0.94230769199999997</v>
      </c>
      <c r="G32" s="15">
        <v>0.98463356999999996</v>
      </c>
      <c r="H32" s="15">
        <v>0.799519808</v>
      </c>
      <c r="I32" s="15">
        <v>0.75339366500000005</v>
      </c>
      <c r="J32" s="15">
        <v>0.206495857</v>
      </c>
      <c r="K32" s="15">
        <v>-8.2720716E-2</v>
      </c>
      <c r="L32" s="15">
        <v>0.639067265</v>
      </c>
      <c r="M32" s="15">
        <v>0.55634655</v>
      </c>
      <c r="N32" s="15">
        <v>0.62412177999999996</v>
      </c>
      <c r="O32" s="15">
        <v>0.64676113400000002</v>
      </c>
      <c r="P32" s="15">
        <v>0.64010507900000002</v>
      </c>
      <c r="Q32" s="15">
        <v>0.85255474499999995</v>
      </c>
      <c r="R32" s="15">
        <v>1.8365591400000001</v>
      </c>
      <c r="S32" s="15">
        <v>1.8536585370000001</v>
      </c>
      <c r="T32" s="15">
        <v>1.787167449</v>
      </c>
      <c r="U32" s="15">
        <v>1.8741450070000001</v>
      </c>
      <c r="V32" s="15">
        <v>1.1462365590000001</v>
      </c>
      <c r="W32" s="15">
        <v>1.1988742960000001</v>
      </c>
      <c r="X32" s="15">
        <v>1.1439749610000001</v>
      </c>
      <c r="Y32" s="15">
        <v>1.5978112179999999</v>
      </c>
    </row>
    <row r="33" spans="1:25">
      <c r="A33" s="15">
        <v>1.6175438600000001</v>
      </c>
      <c r="B33" s="15">
        <v>0.88771929800000005</v>
      </c>
      <c r="C33" s="15">
        <v>0.54880694100000005</v>
      </c>
      <c r="D33" s="15">
        <v>1.5119305860000001</v>
      </c>
      <c r="E33" s="15">
        <v>2.7549407110000002</v>
      </c>
      <c r="F33" s="15">
        <v>1.2281205159999999</v>
      </c>
      <c r="G33" s="15">
        <v>3.3833992089999998</v>
      </c>
      <c r="H33" s="15">
        <v>2.1927570090000001</v>
      </c>
      <c r="I33" s="15">
        <v>2.6929698709999998</v>
      </c>
      <c r="J33" s="15">
        <v>0.222441255</v>
      </c>
      <c r="K33" s="15">
        <v>-4.4157072999999998E-2</v>
      </c>
      <c r="L33" s="15">
        <v>-0.162331318</v>
      </c>
      <c r="M33" s="15">
        <v>-0.20648839099999999</v>
      </c>
      <c r="N33" s="15">
        <v>0.74492753599999995</v>
      </c>
      <c r="O33" s="15">
        <v>0.44970414199999997</v>
      </c>
      <c r="P33" s="15">
        <v>1.383435583</v>
      </c>
      <c r="Q33" s="15">
        <v>1.0317965019999999</v>
      </c>
      <c r="R33" s="15">
        <v>1.2234042549999999</v>
      </c>
      <c r="S33" s="15">
        <v>1.9727626460000001</v>
      </c>
      <c r="T33" s="15">
        <v>1.429824561</v>
      </c>
      <c r="U33" s="15">
        <v>1.3946784919999999</v>
      </c>
      <c r="V33" s="15">
        <v>0.91134751800000002</v>
      </c>
      <c r="W33" s="15">
        <v>0.88715953299999994</v>
      </c>
      <c r="X33" s="15">
        <v>1.978070175</v>
      </c>
      <c r="Y33" s="15">
        <v>1.4390243899999999</v>
      </c>
    </row>
    <row r="34" spans="1:25">
      <c r="A34" s="15">
        <v>1.0372208439999999</v>
      </c>
      <c r="B34" s="15">
        <v>1.0669975190000001</v>
      </c>
      <c r="C34" s="15">
        <v>1.0287081339999999</v>
      </c>
      <c r="D34" s="15">
        <v>1.055023923</v>
      </c>
      <c r="E34" s="15">
        <v>1.0255813949999999</v>
      </c>
      <c r="F34" s="15">
        <v>0.89569160999999997</v>
      </c>
      <c r="G34" s="15">
        <v>0.91860465099999999</v>
      </c>
      <c r="H34" s="15">
        <v>1.1468354430000001</v>
      </c>
      <c r="I34" s="15">
        <v>1.027210884</v>
      </c>
      <c r="J34" s="15">
        <v>-0.40190431599999998</v>
      </c>
      <c r="K34" s="15">
        <v>9.0089455999999998E-2</v>
      </c>
      <c r="L34" s="15">
        <v>0.33918403899999999</v>
      </c>
      <c r="M34" s="15">
        <v>0.429273495</v>
      </c>
      <c r="N34" s="15">
        <v>0.61794228399999995</v>
      </c>
      <c r="O34" s="15">
        <v>0.76251896799999996</v>
      </c>
      <c r="P34" s="15">
        <v>0.65389447199999995</v>
      </c>
      <c r="Q34" s="15">
        <v>0.59290438999999995</v>
      </c>
      <c r="R34" s="15">
        <v>1.408127208</v>
      </c>
      <c r="S34" s="15">
        <v>1.3380710659999999</v>
      </c>
      <c r="T34" s="15">
        <v>1.5840796020000001</v>
      </c>
      <c r="U34" s="15">
        <v>1.5975024019999999</v>
      </c>
      <c r="V34" s="15">
        <v>0.87014134300000001</v>
      </c>
      <c r="W34" s="15">
        <v>1.0203045690000001</v>
      </c>
      <c r="X34" s="15">
        <v>1.0358208959999999</v>
      </c>
      <c r="Y34" s="15">
        <v>0.94716618600000002</v>
      </c>
    </row>
    <row r="35" spans="1:25">
      <c r="A35" s="15">
        <v>0.74515235499999999</v>
      </c>
      <c r="B35" s="15">
        <v>1.108033241</v>
      </c>
      <c r="C35" s="15">
        <v>1.486988848</v>
      </c>
      <c r="D35" s="15">
        <v>1.486988848</v>
      </c>
      <c r="E35" s="15">
        <v>1</v>
      </c>
      <c r="F35" s="15">
        <v>1.65</v>
      </c>
      <c r="G35" s="15">
        <v>1.65</v>
      </c>
      <c r="H35" s="15">
        <v>1.01969697</v>
      </c>
      <c r="I35" s="15">
        <v>1.6825000000000001</v>
      </c>
      <c r="J35" s="15">
        <v>-0.20323866500000001</v>
      </c>
      <c r="K35" s="15">
        <v>0.12704818800000001</v>
      </c>
      <c r="L35" s="15">
        <v>0.37535190200000002</v>
      </c>
      <c r="M35" s="15">
        <v>0.50240008999999997</v>
      </c>
      <c r="N35" s="15">
        <v>0.624</v>
      </c>
      <c r="O35" s="15">
        <v>1.1453125</v>
      </c>
      <c r="P35" s="15">
        <v>0.99785407699999995</v>
      </c>
      <c r="Q35" s="15">
        <v>1.344588745</v>
      </c>
      <c r="R35" s="15">
        <v>1.1824324319999999</v>
      </c>
      <c r="S35" s="15">
        <v>1.172161172</v>
      </c>
      <c r="T35" s="15">
        <v>1.27148704</v>
      </c>
      <c r="U35" s="15">
        <v>1.2419354840000001</v>
      </c>
      <c r="V35" s="15">
        <v>0.73783783800000002</v>
      </c>
      <c r="W35" s="15">
        <v>1.3424908419999999</v>
      </c>
      <c r="X35" s="15">
        <v>1.2687585269999999</v>
      </c>
      <c r="Y35" s="15">
        <v>1.669892473</v>
      </c>
    </row>
    <row r="36" spans="1:25">
      <c r="A36" s="15">
        <v>1.071428571</v>
      </c>
      <c r="B36" s="15">
        <v>1.1696428569999999</v>
      </c>
      <c r="C36" s="15">
        <v>1.0916666669999999</v>
      </c>
      <c r="D36" s="15">
        <v>1.2250000000000001</v>
      </c>
      <c r="E36" s="15">
        <v>1.1221374049999999</v>
      </c>
      <c r="F36" s="15">
        <v>1.1224489799999999</v>
      </c>
      <c r="G36" s="15">
        <v>1.259541985</v>
      </c>
      <c r="H36" s="15">
        <v>1.363636364</v>
      </c>
      <c r="I36" s="15">
        <v>1.5306122449999999</v>
      </c>
      <c r="J36" s="15">
        <v>0.84264665500000002</v>
      </c>
      <c r="K36" s="15">
        <v>0.377180931</v>
      </c>
      <c r="L36" s="15">
        <v>0.397049072</v>
      </c>
      <c r="M36" s="15">
        <v>0.774230003</v>
      </c>
      <c r="N36" s="15">
        <v>0.82254697300000001</v>
      </c>
      <c r="O36" s="15">
        <v>0.90288065799999995</v>
      </c>
      <c r="P36" s="15">
        <v>0.809232858</v>
      </c>
      <c r="Q36" s="15">
        <v>0.84349258599999999</v>
      </c>
      <c r="R36" s="15">
        <v>1.555194805</v>
      </c>
      <c r="S36" s="15">
        <v>1.541878173</v>
      </c>
      <c r="T36" s="15">
        <v>1.3427529629999999</v>
      </c>
      <c r="U36" s="15">
        <v>1.5276845640000001</v>
      </c>
      <c r="V36" s="15">
        <v>1.2792207790000001</v>
      </c>
      <c r="W36" s="15">
        <v>1.39213198</v>
      </c>
      <c r="X36" s="15">
        <v>1.0865998180000001</v>
      </c>
      <c r="Y36" s="15">
        <v>1.2885906039999999</v>
      </c>
    </row>
    <row r="37" spans="1:25">
      <c r="A37" s="15">
        <v>0.77307692299999997</v>
      </c>
      <c r="B37" s="15">
        <v>1.076923077</v>
      </c>
      <c r="C37" s="15">
        <v>1.3930348260000001</v>
      </c>
      <c r="D37" s="15">
        <v>1.422885572</v>
      </c>
      <c r="E37" s="15">
        <v>1.021428571</v>
      </c>
      <c r="F37" s="15">
        <v>0.87412587399999997</v>
      </c>
      <c r="G37" s="15">
        <v>0.89285714299999996</v>
      </c>
      <c r="H37" s="15">
        <v>0.68</v>
      </c>
      <c r="I37" s="15">
        <v>0.59440559400000004</v>
      </c>
      <c r="J37" s="15">
        <v>-0.75630578000000004</v>
      </c>
      <c r="K37" s="15">
        <v>9.6869770999999993E-2</v>
      </c>
      <c r="L37" s="15">
        <v>1.1777446819999999</v>
      </c>
      <c r="M37" s="15">
        <v>1.274614454</v>
      </c>
      <c r="N37" s="15">
        <v>0.42502585300000001</v>
      </c>
      <c r="O37" s="15">
        <v>1.037950664</v>
      </c>
      <c r="P37" s="15">
        <v>1.165487977</v>
      </c>
      <c r="Q37" s="15">
        <v>0.56666666700000001</v>
      </c>
      <c r="R37" s="15">
        <v>1.3562412340000001</v>
      </c>
      <c r="S37" s="15">
        <v>1.282238443</v>
      </c>
      <c r="T37" s="15">
        <v>1.29250457</v>
      </c>
      <c r="U37" s="15">
        <v>1.4563106800000001</v>
      </c>
      <c r="V37" s="15">
        <v>0.576437588</v>
      </c>
      <c r="W37" s="15">
        <v>1.3309002430000001</v>
      </c>
      <c r="X37" s="15">
        <v>1.5063985369999999</v>
      </c>
      <c r="Y37" s="15">
        <v>0.82524271800000004</v>
      </c>
    </row>
    <row r="38" spans="1:25">
      <c r="A38" s="15">
        <v>1.0551724140000001</v>
      </c>
      <c r="B38" s="15">
        <v>0.95862069000000005</v>
      </c>
      <c r="C38" s="15">
        <v>0.90849673200000003</v>
      </c>
      <c r="D38" s="15">
        <v>0.83660130700000002</v>
      </c>
      <c r="E38" s="15">
        <v>0.92086330900000002</v>
      </c>
      <c r="F38" s="15">
        <v>0.9453125</v>
      </c>
      <c r="G38" s="15">
        <v>0.87050359700000002</v>
      </c>
      <c r="H38" s="15">
        <v>1.111570248</v>
      </c>
      <c r="I38" s="15">
        <v>1.05078125</v>
      </c>
      <c r="J38" s="15">
        <v>0.107991634</v>
      </c>
      <c r="K38" s="15">
        <v>-3.4166130000000003E-2</v>
      </c>
      <c r="L38" s="15">
        <v>0.64046117400000002</v>
      </c>
      <c r="M38" s="15">
        <v>0.60629504300000003</v>
      </c>
      <c r="N38" s="15">
        <v>0.80038022799999997</v>
      </c>
      <c r="O38" s="15">
        <v>0.76334519599999995</v>
      </c>
      <c r="P38" s="15">
        <v>0.715909091</v>
      </c>
      <c r="Q38" s="15">
        <v>0.67935578299999999</v>
      </c>
      <c r="R38" s="15">
        <v>1.243498818</v>
      </c>
      <c r="S38" s="15">
        <v>1.3349168650000001</v>
      </c>
      <c r="T38" s="15">
        <v>1.6410256409999999</v>
      </c>
      <c r="U38" s="15">
        <v>1.3551587300000001</v>
      </c>
      <c r="V38" s="15">
        <v>0.995271868</v>
      </c>
      <c r="W38" s="15">
        <v>1.0190023749999999</v>
      </c>
      <c r="X38" s="15">
        <v>1.1748251750000001</v>
      </c>
      <c r="Y38" s="15">
        <v>0.92063492099999999</v>
      </c>
    </row>
    <row r="39" spans="1:25">
      <c r="A39" s="15">
        <v>0.70707070699999996</v>
      </c>
      <c r="B39" s="15">
        <v>0.88215488200000003</v>
      </c>
      <c r="C39" s="15">
        <v>1.247619048</v>
      </c>
      <c r="D39" s="15">
        <v>0.95238095199999995</v>
      </c>
      <c r="E39" s="15">
        <v>0.76335877900000004</v>
      </c>
      <c r="F39" s="15">
        <v>0.875</v>
      </c>
      <c r="G39" s="15">
        <v>0.66793893100000001</v>
      </c>
      <c r="H39" s="15">
        <v>0.56000000000000005</v>
      </c>
      <c r="I39" s="15">
        <v>0.49</v>
      </c>
      <c r="J39" s="15">
        <v>7.1624377000000003E-2</v>
      </c>
      <c r="K39" s="15">
        <v>-3.2176646000000003E-2</v>
      </c>
      <c r="L39" s="15">
        <v>4.0741617000000001E-2</v>
      </c>
      <c r="M39" s="15">
        <v>8.5649720000000006E-3</v>
      </c>
      <c r="N39" s="15">
        <v>0.6</v>
      </c>
      <c r="O39" s="15">
        <v>0.65413533800000001</v>
      </c>
      <c r="P39" s="15">
        <v>0.55384615400000003</v>
      </c>
      <c r="Q39" s="15">
        <v>0.575221239</v>
      </c>
      <c r="R39" s="15">
        <v>1.8656716419999999</v>
      </c>
      <c r="S39" s="15">
        <v>1.7733333330000001</v>
      </c>
      <c r="T39" s="15">
        <v>1.4942528740000001</v>
      </c>
      <c r="U39" s="15">
        <v>1.5694444439999999</v>
      </c>
      <c r="V39" s="15">
        <v>1.119402985</v>
      </c>
      <c r="W39" s="15">
        <v>1.1599999999999999</v>
      </c>
      <c r="X39" s="15">
        <v>0.82758620699999996</v>
      </c>
      <c r="Y39" s="15">
        <v>0.90277777800000003</v>
      </c>
    </row>
    <row r="40" spans="1:25">
      <c r="A40" s="15">
        <v>0.91304347799999996</v>
      </c>
      <c r="B40" s="15">
        <v>0.88888888899999996</v>
      </c>
      <c r="C40" s="15">
        <v>0.97354497399999995</v>
      </c>
      <c r="D40" s="15">
        <v>1.1375661379999999</v>
      </c>
      <c r="E40" s="15">
        <v>1.168478261</v>
      </c>
      <c r="F40" s="15">
        <v>0.93023255800000004</v>
      </c>
      <c r="G40" s="15">
        <v>1.0869565219999999</v>
      </c>
      <c r="H40" s="15">
        <v>1.325</v>
      </c>
      <c r="I40" s="15">
        <v>1.2325581400000001</v>
      </c>
      <c r="J40" s="15">
        <v>3.6558620000000002E-3</v>
      </c>
      <c r="K40" s="15">
        <v>-2.1332628999999999E-2</v>
      </c>
      <c r="L40" s="15">
        <v>-4.9574053999999999E-2</v>
      </c>
      <c r="M40" s="15">
        <v>-7.0906682999999998E-2</v>
      </c>
      <c r="N40" s="15">
        <v>0.694117647</v>
      </c>
      <c r="O40" s="15">
        <v>0.356435644</v>
      </c>
      <c r="P40" s="15">
        <v>0.54929577500000004</v>
      </c>
      <c r="Q40" s="15">
        <v>1.1578947369999999</v>
      </c>
      <c r="R40" s="15">
        <v>2.65625</v>
      </c>
      <c r="S40" s="15">
        <v>1.711864407</v>
      </c>
      <c r="T40" s="15">
        <v>1.9722222220000001</v>
      </c>
      <c r="U40" s="15">
        <v>1.461538462</v>
      </c>
      <c r="V40" s="15">
        <v>1.84375</v>
      </c>
      <c r="W40" s="15">
        <v>0.61016949200000004</v>
      </c>
      <c r="X40" s="15">
        <v>1.0833333329999999</v>
      </c>
      <c r="Y40" s="15">
        <v>1.692307692</v>
      </c>
    </row>
    <row r="41" spans="1:25">
      <c r="A41" s="15">
        <v>1.03960396</v>
      </c>
      <c r="B41" s="15">
        <v>0.92079207900000004</v>
      </c>
      <c r="C41" s="15">
        <v>0.88571428600000002</v>
      </c>
      <c r="D41" s="15">
        <v>0.66666666699999999</v>
      </c>
      <c r="E41" s="15">
        <v>0.75268817200000004</v>
      </c>
      <c r="F41" s="15">
        <v>1.1714285710000001</v>
      </c>
      <c r="G41" s="15">
        <v>0.88172043</v>
      </c>
      <c r="H41" s="15">
        <v>1.56504065</v>
      </c>
      <c r="I41" s="15">
        <v>1.8333333329999999</v>
      </c>
      <c r="J41" s="15">
        <v>-9.4684711000000005E-2</v>
      </c>
      <c r="K41" s="15">
        <v>-3.3147004000000001E-2</v>
      </c>
      <c r="L41" s="15">
        <v>0.71469936999999994</v>
      </c>
      <c r="M41" s="15">
        <v>0.68155236600000002</v>
      </c>
      <c r="N41" s="15">
        <v>0.44691357999999998</v>
      </c>
      <c r="O41" s="15">
        <v>0.45272206300000001</v>
      </c>
      <c r="P41" s="15">
        <v>0.46814404399999998</v>
      </c>
      <c r="Q41" s="15">
        <v>0.763224181</v>
      </c>
      <c r="R41" s="15">
        <v>1.659836066</v>
      </c>
      <c r="S41" s="15">
        <v>1.928176796</v>
      </c>
      <c r="T41" s="15">
        <v>2.2848101270000001</v>
      </c>
      <c r="U41" s="15">
        <v>2.349112426</v>
      </c>
      <c r="V41" s="15">
        <v>0.74180327899999998</v>
      </c>
      <c r="W41" s="15">
        <v>0.87292817700000003</v>
      </c>
      <c r="X41" s="15">
        <v>1.0696202530000001</v>
      </c>
      <c r="Y41" s="15">
        <v>1.792899408</v>
      </c>
    </row>
    <row r="42" spans="1:25">
      <c r="A42" s="15">
        <v>1.048469388</v>
      </c>
      <c r="B42" s="15">
        <v>1.043367347</v>
      </c>
      <c r="C42" s="15">
        <v>0.99513381999999995</v>
      </c>
      <c r="D42" s="15">
        <v>1.051094891</v>
      </c>
      <c r="E42" s="15">
        <v>1.0562347190000001</v>
      </c>
      <c r="F42" s="15">
        <v>1.532407407</v>
      </c>
      <c r="G42" s="15">
        <v>1.618581907</v>
      </c>
      <c r="H42" s="15">
        <v>0.92145015100000005</v>
      </c>
      <c r="I42" s="15">
        <v>1.4120370369999999</v>
      </c>
      <c r="J42" s="15">
        <v>0.242845427</v>
      </c>
      <c r="K42" s="15">
        <v>4.3580476E-2</v>
      </c>
      <c r="L42" s="15">
        <v>-2.5334611E-2</v>
      </c>
      <c r="M42" s="15">
        <v>1.8245864000000001E-2</v>
      </c>
      <c r="N42" s="15">
        <v>0.81569115800000003</v>
      </c>
      <c r="O42" s="15">
        <v>0.60608943900000001</v>
      </c>
      <c r="P42" s="15">
        <v>0.77112299500000003</v>
      </c>
      <c r="Q42" s="15">
        <v>1.2697302699999999</v>
      </c>
      <c r="R42" s="15">
        <v>1.365646259</v>
      </c>
      <c r="S42" s="15">
        <v>1.6045801529999999</v>
      </c>
      <c r="T42" s="15">
        <v>1.4678178959999999</v>
      </c>
      <c r="U42" s="15">
        <v>1.388349515</v>
      </c>
      <c r="V42" s="15">
        <v>1.113945578</v>
      </c>
      <c r="W42" s="15">
        <v>0.97251908399999998</v>
      </c>
      <c r="X42" s="15">
        <v>1.1318681319999999</v>
      </c>
      <c r="Y42" s="15">
        <v>1.7628294040000001</v>
      </c>
    </row>
    <row r="43" spans="1:25">
      <c r="A43" s="15">
        <v>1.184210526</v>
      </c>
      <c r="B43" s="15">
        <v>1.0350877190000001</v>
      </c>
      <c r="C43" s="15">
        <v>0.87407407400000003</v>
      </c>
      <c r="D43" s="15">
        <v>0.77037036999999997</v>
      </c>
      <c r="E43" s="15">
        <v>0.88135593199999995</v>
      </c>
      <c r="F43" s="15">
        <v>1.711538462</v>
      </c>
      <c r="G43" s="15">
        <v>1.508474576</v>
      </c>
      <c r="H43" s="15">
        <v>1.6123595509999999</v>
      </c>
      <c r="I43" s="15">
        <v>2.759615385</v>
      </c>
      <c r="J43" s="15">
        <v>0.14992777400000001</v>
      </c>
      <c r="K43" s="15">
        <v>1.473086E-2</v>
      </c>
      <c r="L43" s="15">
        <v>0.90160642599999996</v>
      </c>
      <c r="M43" s="15">
        <v>0.91633728599999997</v>
      </c>
      <c r="N43" s="15">
        <v>0.56557376999999998</v>
      </c>
      <c r="O43" s="15">
        <v>0.62237762200000002</v>
      </c>
      <c r="P43" s="15">
        <v>0.82608695700000001</v>
      </c>
      <c r="Q43" s="15">
        <v>1.3715596329999999</v>
      </c>
      <c r="R43" s="15">
        <v>1.4352941180000001</v>
      </c>
      <c r="S43" s="15">
        <v>2.072463768</v>
      </c>
      <c r="T43" s="15">
        <v>1.5505617979999999</v>
      </c>
      <c r="U43" s="15">
        <v>1.9122807020000001</v>
      </c>
      <c r="V43" s="15">
        <v>0.81176470599999995</v>
      </c>
      <c r="W43" s="15">
        <v>1.2898550719999999</v>
      </c>
      <c r="X43" s="15">
        <v>1.280898876</v>
      </c>
      <c r="Y43" s="15">
        <v>2.622807018</v>
      </c>
    </row>
    <row r="44" spans="1:25">
      <c r="A44" s="15">
        <v>0.97402597400000002</v>
      </c>
      <c r="B44" s="15">
        <v>0.98701298699999995</v>
      </c>
      <c r="C44" s="15">
        <v>1.0133333330000001</v>
      </c>
      <c r="D44" s="15">
        <v>1.1866666669999999</v>
      </c>
      <c r="E44" s="15">
        <v>1.1710526320000001</v>
      </c>
      <c r="F44" s="15">
        <v>0.69662921300000002</v>
      </c>
      <c r="G44" s="15">
        <v>0.81578947400000001</v>
      </c>
      <c r="H44" s="15">
        <v>0.87096774200000004</v>
      </c>
      <c r="I44" s="15">
        <v>0.60674157299999998</v>
      </c>
      <c r="J44" s="15">
        <v>-4.3133499999999996E-3</v>
      </c>
      <c r="K44" s="15">
        <v>-2.2655980000000002E-3</v>
      </c>
      <c r="L44" s="15">
        <v>6.8490762999999996E-2</v>
      </c>
      <c r="M44" s="15">
        <v>6.6225166000000002E-2</v>
      </c>
      <c r="N44" s="15">
        <v>1.1200000000000001</v>
      </c>
      <c r="O44" s="15">
        <v>0.485714286</v>
      </c>
      <c r="P44" s="15">
        <v>0.49090909100000002</v>
      </c>
      <c r="Q44" s="15">
        <v>0.63157894699999995</v>
      </c>
      <c r="R44" s="15">
        <v>1.6666666670000001</v>
      </c>
      <c r="S44" s="15">
        <v>1.25</v>
      </c>
      <c r="T44" s="15">
        <v>3.2352941180000001</v>
      </c>
      <c r="U44" s="15">
        <v>1.407407407</v>
      </c>
      <c r="V44" s="15">
        <v>1.8666666670000001</v>
      </c>
      <c r="W44" s="15">
        <v>0.60714285700000004</v>
      </c>
      <c r="X44" s="15">
        <v>1.588235294</v>
      </c>
      <c r="Y44" s="15">
        <v>0.88888888899999996</v>
      </c>
    </row>
    <row r="45" spans="1:25">
      <c r="A45" s="15">
        <v>1</v>
      </c>
      <c r="B45" s="15">
        <v>0.81034482799999996</v>
      </c>
      <c r="C45" s="15">
        <v>0.81034482799999996</v>
      </c>
      <c r="D45" s="15">
        <v>0.68103448300000002</v>
      </c>
      <c r="E45" s="15">
        <v>0.84042553200000003</v>
      </c>
      <c r="F45" s="15">
        <v>1.2658227849999999</v>
      </c>
      <c r="G45" s="15">
        <v>1.063829787</v>
      </c>
      <c r="H45" s="15">
        <v>0.95</v>
      </c>
      <c r="I45" s="15">
        <v>1.202531646</v>
      </c>
      <c r="J45" s="15">
        <v>-1.2136289</v>
      </c>
      <c r="K45" s="15">
        <v>-7.9474548000000006E-2</v>
      </c>
      <c r="L45" s="15">
        <v>1.155847E-3</v>
      </c>
      <c r="M45" s="15">
        <v>-7.8318702000000004E-2</v>
      </c>
      <c r="N45" s="15">
        <v>0.138755981</v>
      </c>
      <c r="O45" s="15">
        <v>0.76</v>
      </c>
      <c r="P45" s="15">
        <v>0.59405940599999996</v>
      </c>
      <c r="Q45" s="15">
        <v>1.1587301590000001</v>
      </c>
      <c r="R45" s="15">
        <v>1.720164609</v>
      </c>
      <c r="S45" s="15">
        <v>1.724137931</v>
      </c>
      <c r="T45" s="15">
        <v>1.3289473679999999</v>
      </c>
      <c r="U45" s="15">
        <v>1.05</v>
      </c>
      <c r="V45" s="15">
        <v>0.23868312799999999</v>
      </c>
      <c r="W45" s="15">
        <v>1.3103448280000001</v>
      </c>
      <c r="X45" s="15">
        <v>0.78947368399999995</v>
      </c>
      <c r="Y45" s="15">
        <v>1.2166666669999999</v>
      </c>
    </row>
    <row r="46" spans="1:25">
      <c r="A46" s="15">
        <v>1.031746032</v>
      </c>
      <c r="B46" s="15">
        <v>0.76190476200000001</v>
      </c>
      <c r="C46" s="15">
        <v>0.73846153800000003</v>
      </c>
      <c r="D46" s="15">
        <v>0.84615384599999999</v>
      </c>
      <c r="E46" s="15">
        <v>1.1458333329999999</v>
      </c>
      <c r="F46" s="15">
        <v>1.181818182</v>
      </c>
      <c r="G46" s="15">
        <v>1.3541666670000001</v>
      </c>
      <c r="H46" s="15">
        <v>0.92307692299999999</v>
      </c>
      <c r="I46" s="15">
        <v>1.0909090910000001</v>
      </c>
      <c r="J46" s="15">
        <v>1.5071902999999999E-2</v>
      </c>
      <c r="K46" s="15">
        <v>-0.241634403</v>
      </c>
      <c r="L46" s="15">
        <v>0.35468749999999999</v>
      </c>
      <c r="M46" s="15">
        <v>0.11305309700000001</v>
      </c>
      <c r="N46" s="15">
        <v>0.70129870100000002</v>
      </c>
      <c r="O46" s="15">
        <v>0.59589041099999995</v>
      </c>
      <c r="P46" s="15">
        <v>0.71844660199999999</v>
      </c>
      <c r="Q46" s="15">
        <v>1.1219512199999999</v>
      </c>
      <c r="R46" s="15">
        <v>1.3628318580000001</v>
      </c>
      <c r="S46" s="15">
        <v>1.351851852</v>
      </c>
      <c r="T46" s="15">
        <v>1.183908046</v>
      </c>
      <c r="U46" s="15">
        <v>1.662162162</v>
      </c>
      <c r="V46" s="15">
        <v>0.95575221200000005</v>
      </c>
      <c r="W46" s="15">
        <v>0.80555555599999995</v>
      </c>
      <c r="X46" s="15">
        <v>0.85057471299999998</v>
      </c>
      <c r="Y46" s="15">
        <v>1.8648648649999999</v>
      </c>
    </row>
    <row r="47" spans="1:25">
      <c r="A47" s="15">
        <v>1.131147541</v>
      </c>
      <c r="B47" s="15">
        <v>0.88524590199999997</v>
      </c>
      <c r="C47" s="15">
        <v>0.78260869600000005</v>
      </c>
      <c r="D47" s="15">
        <v>0.78260869600000005</v>
      </c>
      <c r="E47" s="15">
        <v>1</v>
      </c>
      <c r="F47" s="15">
        <v>0.75925925900000002</v>
      </c>
      <c r="G47" s="15">
        <v>0.75925925900000002</v>
      </c>
      <c r="H47" s="15">
        <v>1.0243902439999999</v>
      </c>
      <c r="I47" s="15">
        <v>0.77777777800000003</v>
      </c>
      <c r="J47" s="15">
        <v>-6.9168229999999997E-2</v>
      </c>
      <c r="K47" s="15">
        <v>-3.8524078000000003E-2</v>
      </c>
      <c r="L47" s="15">
        <v>0.55465587000000005</v>
      </c>
      <c r="M47" s="15">
        <v>0.51613179300000001</v>
      </c>
      <c r="N47" s="15">
        <v>1.1702127659999999</v>
      </c>
      <c r="O47" s="15">
        <v>0.79591836699999996</v>
      </c>
      <c r="P47" s="15">
        <v>0.60655737700000001</v>
      </c>
      <c r="Q47" s="15">
        <v>0.64788732400000004</v>
      </c>
      <c r="R47" s="15">
        <v>1.3055555560000001</v>
      </c>
      <c r="S47" s="15">
        <v>0.89090909100000004</v>
      </c>
      <c r="T47" s="15">
        <v>1.5641025639999999</v>
      </c>
      <c r="U47" s="15">
        <v>1.918918919</v>
      </c>
      <c r="V47" s="15">
        <v>1.5277777779999999</v>
      </c>
      <c r="W47" s="15">
        <v>0.70909090900000005</v>
      </c>
      <c r="X47" s="15">
        <v>0.94871794899999995</v>
      </c>
      <c r="Y47" s="15">
        <v>1.243243243</v>
      </c>
    </row>
    <row r="48" spans="1:25">
      <c r="A48" s="15">
        <v>0.94827586200000002</v>
      </c>
      <c r="B48" s="15">
        <v>0.91379310300000005</v>
      </c>
      <c r="C48" s="15">
        <v>0.96363636399999997</v>
      </c>
      <c r="D48" s="15">
        <v>0.92727272699999996</v>
      </c>
      <c r="E48" s="15">
        <v>0.96226415099999996</v>
      </c>
      <c r="F48" s="15">
        <v>0.78431372499999996</v>
      </c>
      <c r="G48" s="15">
        <v>0.75471698099999995</v>
      </c>
      <c r="H48" s="15">
        <v>1.35</v>
      </c>
      <c r="I48" s="15">
        <v>1.0588235290000001</v>
      </c>
      <c r="J48" s="15">
        <v>-0.56120943999999995</v>
      </c>
      <c r="K48" s="15">
        <v>-4.0560472E-2</v>
      </c>
      <c r="L48" s="15">
        <v>1.123893805</v>
      </c>
      <c r="M48" s="15">
        <v>1.0833333329999999</v>
      </c>
      <c r="N48" s="15">
        <v>0.56074766399999998</v>
      </c>
      <c r="O48" s="15">
        <v>2.6666666669999999</v>
      </c>
      <c r="P48" s="15">
        <v>0.53921568600000003</v>
      </c>
      <c r="Q48" s="15">
        <v>1.24691358</v>
      </c>
      <c r="R48" s="15">
        <v>1.2022471910000001</v>
      </c>
      <c r="S48" s="15">
        <v>0.45</v>
      </c>
      <c r="T48" s="15">
        <v>1.4166666670000001</v>
      </c>
      <c r="U48" s="15">
        <v>1.4727272730000001</v>
      </c>
      <c r="V48" s="15">
        <v>0.67415730299999999</v>
      </c>
      <c r="W48" s="15">
        <v>1.2</v>
      </c>
      <c r="X48" s="15">
        <v>0.76388888899999996</v>
      </c>
      <c r="Y48" s="15">
        <v>1.836363636</v>
      </c>
    </row>
    <row r="49" spans="1:25">
      <c r="A49" s="15">
        <v>1.575757576</v>
      </c>
      <c r="B49" s="15">
        <v>1.0909090910000001</v>
      </c>
      <c r="C49" s="15">
        <v>0.69230769199999997</v>
      </c>
      <c r="D49" s="15">
        <v>0.76923076899999998</v>
      </c>
      <c r="E49" s="15">
        <v>1.111111111</v>
      </c>
      <c r="F49" s="15">
        <v>1.25</v>
      </c>
      <c r="G49" s="15">
        <v>1.388888889</v>
      </c>
      <c r="H49" s="15">
        <v>1.32</v>
      </c>
      <c r="I49" s="15">
        <v>1.65</v>
      </c>
      <c r="J49" s="15">
        <v>0.588502674</v>
      </c>
      <c r="K49" s="15">
        <v>5.8556150000000001E-2</v>
      </c>
      <c r="L49" s="15">
        <v>-0.13986928100000001</v>
      </c>
      <c r="M49" s="15">
        <v>-8.1313130999999997E-2</v>
      </c>
      <c r="N49" s="15">
        <v>7.0588234999999999E-2</v>
      </c>
      <c r="O49" s="15">
        <v>0.24786324800000001</v>
      </c>
      <c r="P49" s="15">
        <v>0.432098765</v>
      </c>
      <c r="Q49" s="15">
        <v>1.088235294</v>
      </c>
      <c r="R49" s="15">
        <v>2.575757576</v>
      </c>
      <c r="S49" s="15">
        <v>19.5</v>
      </c>
      <c r="T49" s="15">
        <v>2.7931034480000001</v>
      </c>
      <c r="U49" s="15">
        <v>1.9428571429999999</v>
      </c>
      <c r="V49" s="15">
        <v>0.18181818199999999</v>
      </c>
      <c r="W49" s="15">
        <v>4.8333333329999997</v>
      </c>
      <c r="X49" s="15">
        <v>1.2068965519999999</v>
      </c>
      <c r="Y49" s="15">
        <v>2.1142857140000002</v>
      </c>
    </row>
    <row r="50" spans="1:25">
      <c r="A50" s="15">
        <v>1.0909090910000001</v>
      </c>
      <c r="B50" s="15">
        <v>1.0909090910000001</v>
      </c>
      <c r="C50" s="15">
        <v>1</v>
      </c>
      <c r="D50" s="15">
        <v>1</v>
      </c>
      <c r="E50" s="15">
        <v>1</v>
      </c>
      <c r="F50" s="15">
        <v>1.0208333329999999</v>
      </c>
      <c r="G50" s="15">
        <v>1.0208333329999999</v>
      </c>
      <c r="H50" s="15">
        <v>1.081632653</v>
      </c>
      <c r="I50" s="15">
        <v>1.1041666670000001</v>
      </c>
      <c r="J50" s="15">
        <v>0.117753623</v>
      </c>
      <c r="K50" s="15">
        <v>4.5289854999999997E-2</v>
      </c>
      <c r="L50" s="15">
        <v>5.826983E-3</v>
      </c>
      <c r="M50" s="15">
        <v>5.1116837999999998E-2</v>
      </c>
      <c r="N50" s="15">
        <v>1.023809524</v>
      </c>
      <c r="O50" s="15">
        <v>0.20481927699999999</v>
      </c>
      <c r="P50" s="15">
        <v>0.87804877999999997</v>
      </c>
      <c r="Q50" s="15">
        <v>0.65625</v>
      </c>
      <c r="R50" s="15">
        <v>1.615384615</v>
      </c>
      <c r="S50" s="15">
        <v>1.9302325579999999</v>
      </c>
      <c r="T50" s="15">
        <v>2.411764706</v>
      </c>
      <c r="U50" s="15">
        <v>1.7777777779999999</v>
      </c>
      <c r="V50" s="15">
        <v>1.653846154</v>
      </c>
      <c r="W50" s="15">
        <v>0.39534883700000001</v>
      </c>
      <c r="X50" s="15">
        <v>2.1176470589999998</v>
      </c>
      <c r="Y50" s="15">
        <v>1.1666666670000001</v>
      </c>
    </row>
    <row r="51" spans="1:25">
      <c r="A51" s="15">
        <v>0.76</v>
      </c>
      <c r="B51" s="15">
        <v>0.64</v>
      </c>
      <c r="C51" s="15">
        <v>0.84210526299999999</v>
      </c>
      <c r="D51" s="15">
        <v>1.1578947369999999</v>
      </c>
      <c r="E51" s="15">
        <v>1.375</v>
      </c>
      <c r="F51" s="15">
        <v>0.86363636399999999</v>
      </c>
      <c r="G51" s="15">
        <v>1.1875</v>
      </c>
      <c r="H51" s="15">
        <v>1.2105263159999999</v>
      </c>
      <c r="I51" s="15">
        <v>1.0454545449999999</v>
      </c>
      <c r="J51" s="15">
        <v>0.17597402600000001</v>
      </c>
      <c r="K51" s="15">
        <v>-0.40324675300000001</v>
      </c>
      <c r="L51" s="15">
        <v>0.11474501099999999</v>
      </c>
      <c r="M51" s="15">
        <v>-0.28850174200000001</v>
      </c>
      <c r="N51" s="15">
        <v>0.54901960800000005</v>
      </c>
      <c r="O51" s="15">
        <v>0.68292682900000001</v>
      </c>
      <c r="P51" s="15">
        <v>1.162162162</v>
      </c>
      <c r="Q51" s="15">
        <v>0.53333333299999997</v>
      </c>
      <c r="R51" s="15">
        <v>1.888888889</v>
      </c>
      <c r="S51" s="15">
        <v>1.4642857140000001</v>
      </c>
      <c r="T51" s="15">
        <v>1.321428571</v>
      </c>
      <c r="U51" s="15">
        <v>1.046511628</v>
      </c>
      <c r="V51" s="15">
        <v>1.0370370369999999</v>
      </c>
      <c r="W51" s="15">
        <v>1</v>
      </c>
      <c r="X51" s="15">
        <v>1.5357142859999999</v>
      </c>
      <c r="Y51" s="15">
        <v>0.55813953500000002</v>
      </c>
    </row>
    <row r="52" spans="1:25">
      <c r="A52" s="15">
        <v>1.0507482109999999</v>
      </c>
      <c r="B52" s="15">
        <v>1.046193884</v>
      </c>
      <c r="C52" s="15">
        <v>0.99566563500000005</v>
      </c>
      <c r="D52" s="15">
        <v>1.053869969</v>
      </c>
      <c r="E52" s="15">
        <v>1.058457711</v>
      </c>
      <c r="F52" s="15">
        <v>0.95005875399999995</v>
      </c>
      <c r="G52" s="15">
        <v>1.005597015</v>
      </c>
      <c r="H52" s="15">
        <v>1.004947434</v>
      </c>
      <c r="I52" s="15">
        <v>0.954759107</v>
      </c>
      <c r="J52" s="15">
        <v>0.66964658399999999</v>
      </c>
      <c r="K52" s="15">
        <v>0.14856407599999999</v>
      </c>
      <c r="L52" s="15">
        <v>2.6001074609999999</v>
      </c>
      <c r="M52" s="15">
        <v>2.7486715369999999</v>
      </c>
      <c r="N52" s="15">
        <v>0.855184744</v>
      </c>
      <c r="O52" s="15">
        <v>0.77511482300000001</v>
      </c>
      <c r="P52" s="15">
        <v>0.97459882900000006</v>
      </c>
      <c r="Q52" s="15">
        <v>0.77450363300000002</v>
      </c>
      <c r="R52" s="15">
        <v>1.2605483909999999</v>
      </c>
      <c r="S52" s="15">
        <v>1.3908246230000001</v>
      </c>
      <c r="T52" s="15">
        <v>1.4166127989999999</v>
      </c>
      <c r="U52" s="15">
        <v>1.363792431</v>
      </c>
      <c r="V52" s="15">
        <v>1.0780017529999999</v>
      </c>
      <c r="W52" s="15">
        <v>1.07804878</v>
      </c>
      <c r="X52" s="15">
        <v>1.3806291749999999</v>
      </c>
      <c r="Y52" s="15">
        <v>1.056262193</v>
      </c>
    </row>
    <row r="53" spans="1:25">
      <c r="A53" s="15">
        <v>1.110289173</v>
      </c>
      <c r="B53" s="15">
        <v>1.4754539339999999</v>
      </c>
      <c r="C53" s="15">
        <v>1.3288915809999999</v>
      </c>
      <c r="D53" s="15">
        <v>1.6099333739999999</v>
      </c>
      <c r="E53" s="15">
        <v>1.211485871</v>
      </c>
      <c r="F53" s="15">
        <v>0.64672686199999996</v>
      </c>
      <c r="G53" s="15">
        <v>0.78350045599999996</v>
      </c>
      <c r="H53" s="15">
        <v>0.85398487499999998</v>
      </c>
      <c r="I53" s="15">
        <v>0.55229495900000003</v>
      </c>
      <c r="J53" s="15">
        <v>0.63794329500000002</v>
      </c>
      <c r="K53" s="15">
        <v>1.4203741050000001</v>
      </c>
      <c r="L53" s="15">
        <v>-0.46764003199999998</v>
      </c>
      <c r="M53" s="15">
        <v>0.95273407200000004</v>
      </c>
      <c r="N53" s="15">
        <v>1.0572717810000001</v>
      </c>
      <c r="O53" s="15">
        <v>1.3143020809999999</v>
      </c>
      <c r="P53" s="15">
        <v>1.175162756</v>
      </c>
      <c r="Q53" s="15">
        <v>0.63403467300000005</v>
      </c>
      <c r="R53" s="15">
        <v>1.0863499249999999</v>
      </c>
      <c r="S53" s="15">
        <v>1.1462026700000001</v>
      </c>
      <c r="T53" s="15">
        <v>1.1827691410000001</v>
      </c>
      <c r="U53" s="15">
        <v>1.015940211</v>
      </c>
      <c r="V53" s="15">
        <v>1.148567119</v>
      </c>
      <c r="W53" s="15">
        <v>1.506456555</v>
      </c>
      <c r="X53" s="15">
        <v>1.3899462440000001</v>
      </c>
      <c r="Y53" s="15">
        <v>0.64414131900000005</v>
      </c>
    </row>
    <row r="54" spans="1:25">
      <c r="A54" s="15">
        <v>1.037165082</v>
      </c>
      <c r="B54" s="15">
        <v>1.337078652</v>
      </c>
      <c r="C54" s="15">
        <v>1.2891666669999999</v>
      </c>
      <c r="D54" s="15">
        <v>1.421666667</v>
      </c>
      <c r="E54" s="15">
        <v>1.1027795730000001</v>
      </c>
      <c r="F54" s="15">
        <v>1.1137162949999999</v>
      </c>
      <c r="G54" s="15">
        <v>1.2281835809999999</v>
      </c>
      <c r="H54" s="15">
        <v>0.78473684200000005</v>
      </c>
      <c r="I54" s="15">
        <v>0.873974209</v>
      </c>
      <c r="J54" s="15">
        <v>0.48543981899999999</v>
      </c>
      <c r="K54" s="15">
        <v>0.73263400400000001</v>
      </c>
      <c r="L54" s="15">
        <v>0.31466824100000002</v>
      </c>
      <c r="M54" s="15">
        <v>1.047302245</v>
      </c>
      <c r="N54" s="15">
        <v>0.99527592899999995</v>
      </c>
      <c r="O54" s="15">
        <v>1.213064047</v>
      </c>
      <c r="P54" s="15">
        <v>0.98744131499999999</v>
      </c>
      <c r="Q54" s="15">
        <v>0.91996499099999995</v>
      </c>
      <c r="R54" s="15">
        <v>1.319637291</v>
      </c>
      <c r="S54" s="15">
        <v>1.1857605179999999</v>
      </c>
      <c r="T54" s="15">
        <v>1.277936103</v>
      </c>
      <c r="U54" s="15">
        <v>1.222275051</v>
      </c>
      <c r="V54" s="15">
        <v>1.31340323</v>
      </c>
      <c r="W54" s="15">
        <v>1.438403452</v>
      </c>
      <c r="X54" s="15">
        <v>1.261886906</v>
      </c>
      <c r="Y54" s="15">
        <v>1.124450256</v>
      </c>
    </row>
    <row r="55" spans="1:25">
      <c r="A55" s="15">
        <v>1.2974753020000001</v>
      </c>
      <c r="B55" s="15">
        <v>1.6492864979999999</v>
      </c>
      <c r="C55" s="15">
        <v>1.2711505919999999</v>
      </c>
      <c r="D55" s="15">
        <v>0.93654822299999996</v>
      </c>
      <c r="E55" s="15">
        <v>0.73677204699999999</v>
      </c>
      <c r="F55" s="15">
        <v>1.3265582659999999</v>
      </c>
      <c r="G55" s="15">
        <v>0.97737104799999996</v>
      </c>
      <c r="H55" s="15">
        <v>1.0149812730000001</v>
      </c>
      <c r="I55" s="15">
        <v>1.346431798</v>
      </c>
      <c r="J55" s="15">
        <v>-0.134131528</v>
      </c>
      <c r="K55" s="15">
        <v>1.129592589</v>
      </c>
      <c r="L55" s="15">
        <v>0.41250609999999999</v>
      </c>
      <c r="M55" s="15">
        <v>1.5420986889999999</v>
      </c>
      <c r="N55" s="15">
        <v>1.146332382</v>
      </c>
      <c r="O55" s="15">
        <v>1.160910281</v>
      </c>
      <c r="P55" s="15">
        <v>0.66552415399999998</v>
      </c>
      <c r="Q55" s="15">
        <v>1.285485421</v>
      </c>
      <c r="R55" s="15">
        <v>1.3379275989999999</v>
      </c>
      <c r="S55" s="15">
        <v>1.0752490260000001</v>
      </c>
      <c r="T55" s="15">
        <v>1.341226472</v>
      </c>
      <c r="U55" s="15">
        <v>1.213098824</v>
      </c>
      <c r="V55" s="15">
        <v>1.5337097310000001</v>
      </c>
      <c r="W55" s="15">
        <v>1.2482676479999999</v>
      </c>
      <c r="X55" s="15">
        <v>0.89261861399999998</v>
      </c>
      <c r="Y55" s="15">
        <v>1.559420853</v>
      </c>
    </row>
    <row r="56" spans="1:25">
      <c r="A56" s="15">
        <v>0.91757246400000003</v>
      </c>
      <c r="B56" s="15">
        <v>0.97101449299999998</v>
      </c>
      <c r="C56" s="15">
        <v>1.0582428429999999</v>
      </c>
      <c r="D56" s="15">
        <v>1.159921027</v>
      </c>
      <c r="E56" s="15">
        <v>1.0960820899999999</v>
      </c>
      <c r="F56" s="15">
        <v>1.074042553</v>
      </c>
      <c r="G56" s="15">
        <v>1.1772388060000001</v>
      </c>
      <c r="H56" s="15">
        <v>0.89936608600000001</v>
      </c>
      <c r="I56" s="15">
        <v>0.96595744699999997</v>
      </c>
      <c r="J56" s="15">
        <v>0.81963889400000001</v>
      </c>
      <c r="K56" s="15">
        <v>-0.110616693</v>
      </c>
      <c r="L56" s="15">
        <v>2.23538857</v>
      </c>
      <c r="M56" s="15">
        <v>2.1247718770000001</v>
      </c>
      <c r="N56" s="15">
        <v>0.84930770300000002</v>
      </c>
      <c r="O56" s="15">
        <v>0.97847510400000004</v>
      </c>
      <c r="P56" s="15">
        <v>0.944227496</v>
      </c>
      <c r="Q56" s="15">
        <v>0.96549368000000002</v>
      </c>
      <c r="R56" s="15">
        <v>1.233665008</v>
      </c>
      <c r="S56" s="15">
        <v>1.220639443</v>
      </c>
      <c r="T56" s="15">
        <v>1.3234826399999999</v>
      </c>
      <c r="U56" s="15">
        <v>1.2415694589999999</v>
      </c>
      <c r="V56" s="15">
        <v>1.047761194</v>
      </c>
      <c r="W56" s="15">
        <v>1.194365305</v>
      </c>
      <c r="X56" s="15">
        <v>1.2496686990000001</v>
      </c>
      <c r="Y56" s="15">
        <v>1.198727466</v>
      </c>
    </row>
    <row r="57" spans="1:25">
      <c r="A57" s="15">
        <v>0.93515704200000005</v>
      </c>
      <c r="B57" s="15">
        <v>0.183383992</v>
      </c>
      <c r="C57" s="15">
        <v>0.196099675</v>
      </c>
      <c r="D57" s="15">
        <v>1.393282774</v>
      </c>
      <c r="E57" s="15">
        <v>7.1049723760000001</v>
      </c>
      <c r="F57" s="15">
        <v>0.99766718499999996</v>
      </c>
      <c r="G57" s="15">
        <v>7.0883977900000001</v>
      </c>
      <c r="H57" s="15">
        <v>0.87763055300000004</v>
      </c>
      <c r="I57" s="15">
        <v>0.875583204</v>
      </c>
      <c r="J57" s="15">
        <v>4.7267840879999996</v>
      </c>
      <c r="K57" s="15">
        <v>-3.7325432510000001</v>
      </c>
      <c r="L57" s="15">
        <v>0.160303376</v>
      </c>
      <c r="M57" s="15">
        <v>-3.5722398750000002</v>
      </c>
      <c r="N57" s="15">
        <v>0.77361893999999998</v>
      </c>
      <c r="O57" s="15">
        <v>1.0437421520000001</v>
      </c>
      <c r="P57" s="15">
        <v>0.89907448199999995</v>
      </c>
      <c r="Q57" s="15">
        <v>0.86353005900000002</v>
      </c>
      <c r="R57" s="15">
        <v>1.2671428570000001</v>
      </c>
      <c r="S57" s="15">
        <v>1.392596911</v>
      </c>
      <c r="T57" s="15">
        <v>1.3649488670000001</v>
      </c>
      <c r="U57" s="15">
        <v>1.1877450979999999</v>
      </c>
      <c r="V57" s="15">
        <v>0.98028571399999997</v>
      </c>
      <c r="W57" s="15">
        <v>1.4535120960000001</v>
      </c>
      <c r="X57" s="15">
        <v>1.2271906960000001</v>
      </c>
      <c r="Y57" s="15">
        <v>1.0256535950000001</v>
      </c>
    </row>
    <row r="58" spans="1:25">
      <c r="A58" s="15">
        <v>1.568067227</v>
      </c>
      <c r="B58" s="15">
        <v>1.180672269</v>
      </c>
      <c r="C58" s="15">
        <v>0.75294748099999997</v>
      </c>
      <c r="D58" s="15">
        <v>0.94265809199999995</v>
      </c>
      <c r="E58" s="15">
        <v>1.251957295</v>
      </c>
      <c r="F58" s="15">
        <v>1.0341102900000001</v>
      </c>
      <c r="G58" s="15">
        <v>1.294661922</v>
      </c>
      <c r="H58" s="15">
        <v>1.130841121</v>
      </c>
      <c r="I58" s="15">
        <v>1.1694144399999999</v>
      </c>
      <c r="J58" s="15">
        <v>0.671707261</v>
      </c>
      <c r="K58" s="15">
        <v>0.136211587</v>
      </c>
      <c r="L58" s="15">
        <v>0.33070169199999999</v>
      </c>
      <c r="M58" s="15">
        <v>0.46691327900000001</v>
      </c>
      <c r="N58" s="15">
        <v>2.1011235959999999</v>
      </c>
      <c r="O58" s="15">
        <v>0.99088337000000004</v>
      </c>
      <c r="P58" s="15">
        <v>1.3138569600000001</v>
      </c>
      <c r="Q58" s="15">
        <v>1.000930882</v>
      </c>
      <c r="R58" s="15">
        <v>1.419134396</v>
      </c>
      <c r="S58" s="15">
        <v>1.2150496559999999</v>
      </c>
      <c r="T58" s="15">
        <v>0.99365482199999999</v>
      </c>
      <c r="U58" s="15">
        <v>1.044228433</v>
      </c>
      <c r="V58" s="15">
        <v>2.9817767650000002</v>
      </c>
      <c r="W58" s="15">
        <v>1.2039724979999999</v>
      </c>
      <c r="X58" s="15">
        <v>1.3055203049999999</v>
      </c>
      <c r="Y58" s="15">
        <v>1.0452004859999999</v>
      </c>
    </row>
    <row r="59" spans="1:25">
      <c r="A59" s="15">
        <v>1.3421052630000001</v>
      </c>
      <c r="B59" s="15">
        <v>1.2769423559999999</v>
      </c>
      <c r="C59" s="15">
        <v>0.95144724599999997</v>
      </c>
      <c r="D59" s="15">
        <v>1.4845938380000001</v>
      </c>
      <c r="E59" s="15">
        <v>1.5603532879999999</v>
      </c>
      <c r="F59" s="15">
        <v>1.0647798740000001</v>
      </c>
      <c r="G59" s="15">
        <v>1.6614327769999999</v>
      </c>
      <c r="H59" s="15">
        <v>0.71647962200000004</v>
      </c>
      <c r="I59" s="15">
        <v>0.76289308199999994</v>
      </c>
      <c r="J59" s="15">
        <v>0.30842939800000002</v>
      </c>
      <c r="K59" s="15">
        <v>0.30098740200000001</v>
      </c>
      <c r="L59" s="15">
        <v>0.341800514</v>
      </c>
      <c r="M59" s="15">
        <v>0.64278791599999996</v>
      </c>
      <c r="N59" s="15">
        <v>1.070827142</v>
      </c>
      <c r="O59" s="15">
        <v>0.92127121700000003</v>
      </c>
      <c r="P59" s="15">
        <v>1.614410906</v>
      </c>
      <c r="Q59" s="15">
        <v>1.0237819029999999</v>
      </c>
      <c r="R59" s="15">
        <v>1.10630137</v>
      </c>
      <c r="S59" s="15">
        <v>1.280758557</v>
      </c>
      <c r="T59" s="15">
        <v>1.207761662</v>
      </c>
      <c r="U59" s="15">
        <v>1.039806996</v>
      </c>
      <c r="V59" s="15">
        <v>1.1846575340000001</v>
      </c>
      <c r="W59" s="15">
        <v>1.179925994</v>
      </c>
      <c r="X59" s="15">
        <v>1.9498235989999999</v>
      </c>
      <c r="Y59" s="15">
        <v>1.064535585</v>
      </c>
    </row>
    <row r="60" spans="1:25">
      <c r="A60" s="15">
        <v>1.9443609019999999</v>
      </c>
      <c r="B60" s="15">
        <v>2.4270676689999999</v>
      </c>
      <c r="C60" s="15">
        <v>1.248259861</v>
      </c>
      <c r="D60" s="15">
        <v>1.2853828309999999</v>
      </c>
      <c r="E60" s="15">
        <v>1.0297397770000001</v>
      </c>
      <c r="F60" s="15">
        <v>1.215403129</v>
      </c>
      <c r="G60" s="15">
        <v>1.2515489470000001</v>
      </c>
      <c r="H60" s="15">
        <v>1.1673267329999999</v>
      </c>
      <c r="I60" s="15">
        <v>1.4187725630000001</v>
      </c>
      <c r="J60" s="15">
        <v>-1.9925486999999999E-2</v>
      </c>
      <c r="K60" s="15">
        <v>2.172632331</v>
      </c>
      <c r="L60" s="15">
        <v>-0.84102907400000004</v>
      </c>
      <c r="M60" s="15">
        <v>1.331603257</v>
      </c>
      <c r="N60" s="15">
        <v>2.2858740219999998</v>
      </c>
      <c r="O60" s="15">
        <v>0.98159975700000002</v>
      </c>
      <c r="P60" s="15">
        <v>1.0971421560000001</v>
      </c>
      <c r="Q60" s="15">
        <v>1.0662098250000001</v>
      </c>
      <c r="R60" s="15">
        <v>1.096444626</v>
      </c>
      <c r="S60" s="15">
        <v>1.072232187</v>
      </c>
      <c r="T60" s="15">
        <v>1.2630518980000001</v>
      </c>
      <c r="U60" s="15">
        <v>1.1583007270000001</v>
      </c>
      <c r="V60" s="15">
        <v>2.506334287</v>
      </c>
      <c r="W60" s="15">
        <v>1.052502853</v>
      </c>
      <c r="X60" s="15">
        <v>1.3857474830000001</v>
      </c>
      <c r="Y60" s="15">
        <v>1.234991615</v>
      </c>
    </row>
    <row r="61" spans="1:25">
      <c r="A61" s="15">
        <v>1.331042383</v>
      </c>
      <c r="B61" s="15">
        <v>1.6471935849999999</v>
      </c>
      <c r="C61" s="15">
        <v>1.2375215150000001</v>
      </c>
      <c r="D61" s="15">
        <v>2.2048192769999999</v>
      </c>
      <c r="E61" s="15">
        <v>1.7816411679999999</v>
      </c>
      <c r="F61" s="15">
        <v>1.080015613</v>
      </c>
      <c r="G61" s="15">
        <v>1.924200278</v>
      </c>
      <c r="H61" s="15">
        <v>1.3476689559999999</v>
      </c>
      <c r="I61" s="15">
        <v>1.455503513</v>
      </c>
      <c r="J61" s="15">
        <v>0.76198639199999996</v>
      </c>
      <c r="K61" s="15">
        <v>1.3200774900000001</v>
      </c>
      <c r="L61" s="15">
        <v>0.63256927600000001</v>
      </c>
      <c r="M61" s="15">
        <v>1.952646766</v>
      </c>
      <c r="N61" s="15">
        <v>1.039407631</v>
      </c>
      <c r="O61" s="15">
        <v>1.0759026030000001</v>
      </c>
      <c r="P61" s="15">
        <v>1.536178534</v>
      </c>
      <c r="Q61" s="15">
        <v>1.0245256300000001</v>
      </c>
      <c r="R61" s="15">
        <v>1.249686324</v>
      </c>
      <c r="S61" s="15">
        <v>1.43805844</v>
      </c>
      <c r="T61" s="15">
        <v>1.3567972530000001</v>
      </c>
      <c r="U61" s="15">
        <v>1.3220757830000001</v>
      </c>
      <c r="V61" s="15">
        <v>1.298933501</v>
      </c>
      <c r="W61" s="15">
        <v>1.547210819</v>
      </c>
      <c r="X61" s="15">
        <v>2.084282816</v>
      </c>
      <c r="Y61" s="15">
        <v>1.3545005240000001</v>
      </c>
    </row>
    <row r="62" spans="1:25">
      <c r="A62" s="15">
        <v>1.2352941180000001</v>
      </c>
      <c r="B62" s="15">
        <v>1.787581699</v>
      </c>
      <c r="C62" s="15">
        <v>1.447089947</v>
      </c>
      <c r="D62" s="15">
        <v>1.507936508</v>
      </c>
      <c r="E62" s="15">
        <v>1.042047532</v>
      </c>
      <c r="F62" s="15">
        <v>1.512280702</v>
      </c>
      <c r="G62" s="15">
        <v>1.575868373</v>
      </c>
      <c r="H62" s="15">
        <v>0.78770301600000003</v>
      </c>
      <c r="I62" s="15">
        <v>1.19122807</v>
      </c>
      <c r="J62" s="15">
        <v>-0.28316263600000002</v>
      </c>
      <c r="K62" s="15">
        <v>1.8767298880000001</v>
      </c>
      <c r="L62" s="15">
        <v>-1.662713581</v>
      </c>
      <c r="M62" s="15">
        <v>0.21401630699999999</v>
      </c>
      <c r="N62" s="15">
        <v>1.2557319220000001</v>
      </c>
      <c r="O62" s="15">
        <v>1.3417300379999999</v>
      </c>
      <c r="P62" s="15">
        <v>0.103934234</v>
      </c>
      <c r="Q62" s="15">
        <v>1.3037166090000001</v>
      </c>
      <c r="R62" s="15">
        <v>1.3457278479999999</v>
      </c>
      <c r="S62" s="15">
        <v>0.98501872700000004</v>
      </c>
      <c r="T62" s="15">
        <v>1.2065178889999999</v>
      </c>
      <c r="U62" s="15">
        <v>9.7288135590000007</v>
      </c>
      <c r="V62" s="15">
        <v>1.6898734179999999</v>
      </c>
      <c r="W62" s="15">
        <v>1.321629213</v>
      </c>
      <c r="X62" s="15">
        <v>0.12539851199999999</v>
      </c>
      <c r="Y62" s="15">
        <v>12.68361582</v>
      </c>
    </row>
    <row r="63" spans="1:25">
      <c r="A63" s="15">
        <v>0.92682926799999998</v>
      </c>
      <c r="B63" s="15">
        <v>1.1219512199999999</v>
      </c>
      <c r="C63" s="15">
        <v>1.2105263159999999</v>
      </c>
      <c r="D63" s="15">
        <v>30.71052632</v>
      </c>
      <c r="E63" s="15">
        <v>25.369565219999998</v>
      </c>
      <c r="F63" s="15">
        <v>0.15938303300000001</v>
      </c>
      <c r="G63" s="15">
        <v>4.0434782609999997</v>
      </c>
      <c r="H63" s="15">
        <v>0.56451612900000003</v>
      </c>
      <c r="I63" s="15">
        <v>8.9974292999999997E-2</v>
      </c>
      <c r="J63" s="15">
        <v>0.35006027699999998</v>
      </c>
      <c r="K63" s="15">
        <v>0.118294153</v>
      </c>
      <c r="L63" s="15">
        <v>-1.699093435</v>
      </c>
      <c r="M63" s="15">
        <v>-1.5807992820000001</v>
      </c>
      <c r="N63" s="15">
        <v>0.41176470599999998</v>
      </c>
      <c r="O63" s="15">
        <v>1.453125</v>
      </c>
      <c r="P63" s="15">
        <v>0.63888888899999996</v>
      </c>
      <c r="Q63" s="15">
        <v>0.95979899499999999</v>
      </c>
      <c r="R63" s="15">
        <v>1.4166666670000001</v>
      </c>
      <c r="S63" s="15">
        <v>1.8285714289999999</v>
      </c>
      <c r="T63" s="15">
        <v>1.161290323</v>
      </c>
      <c r="U63" s="15">
        <v>2.8840579709999998</v>
      </c>
      <c r="V63" s="15">
        <v>0.58333333300000001</v>
      </c>
      <c r="W63" s="15">
        <v>2.6571428570000002</v>
      </c>
      <c r="X63" s="15">
        <v>0.74193548399999998</v>
      </c>
      <c r="Y63" s="15">
        <v>2.7681159420000001</v>
      </c>
    </row>
    <row r="64" spans="1:25">
      <c r="A64" s="15">
        <v>0.84974093299999998</v>
      </c>
      <c r="B64" s="15">
        <v>1.0233160619999999</v>
      </c>
      <c r="C64" s="15">
        <v>1.2042682929999999</v>
      </c>
      <c r="D64" s="15">
        <v>1.451219512</v>
      </c>
      <c r="E64" s="15">
        <v>1.2050632910000001</v>
      </c>
      <c r="F64" s="15">
        <v>1.1176470590000001</v>
      </c>
      <c r="G64" s="15">
        <v>1.346835443</v>
      </c>
      <c r="H64" s="15">
        <v>1.296992481</v>
      </c>
      <c r="I64" s="15">
        <v>1.449579832</v>
      </c>
      <c r="J64" s="15">
        <v>0.35436498300000002</v>
      </c>
      <c r="K64" s="15">
        <v>1.8184037E-2</v>
      </c>
      <c r="L64" s="15">
        <v>1.16818394</v>
      </c>
      <c r="M64" s="15">
        <v>1.186367977</v>
      </c>
      <c r="N64" s="15">
        <v>0.71523178799999998</v>
      </c>
      <c r="O64" s="15">
        <v>1.2872807020000001</v>
      </c>
      <c r="P64" s="15">
        <v>1.380843786</v>
      </c>
      <c r="Q64" s="15">
        <v>1.1422797090000001</v>
      </c>
      <c r="R64" s="15">
        <v>1.393846154</v>
      </c>
      <c r="S64" s="15">
        <v>1.407407407</v>
      </c>
      <c r="T64" s="15">
        <v>1.4940374789999999</v>
      </c>
      <c r="U64" s="15">
        <v>1.0214698600000001</v>
      </c>
      <c r="V64" s="15">
        <v>0.99692307700000005</v>
      </c>
      <c r="W64" s="15">
        <v>1.811728395</v>
      </c>
      <c r="X64" s="15">
        <v>2.063032368</v>
      </c>
      <c r="Y64" s="15">
        <v>1.1668042940000001</v>
      </c>
    </row>
    <row r="65" spans="1:25">
      <c r="A65" s="15">
        <v>0.946524064</v>
      </c>
      <c r="B65" s="15">
        <v>0.94919786100000003</v>
      </c>
      <c r="C65" s="15">
        <v>1.002824859</v>
      </c>
      <c r="D65" s="15">
        <v>1.0932203389999999</v>
      </c>
      <c r="E65" s="15">
        <v>1.0901408450000001</v>
      </c>
      <c r="F65" s="15">
        <v>1.289405685</v>
      </c>
      <c r="G65" s="15">
        <v>1.405633803</v>
      </c>
      <c r="H65" s="15">
        <v>1.378757515</v>
      </c>
      <c r="I65" s="15">
        <v>1.7777777779999999</v>
      </c>
      <c r="J65" s="15">
        <v>-0.73710263600000003</v>
      </c>
      <c r="K65" s="15">
        <v>-6.7842419000000001E-2</v>
      </c>
      <c r="L65" s="15">
        <v>1.011295984</v>
      </c>
      <c r="M65" s="15">
        <v>0.94345356499999999</v>
      </c>
      <c r="N65" s="15">
        <v>0.58035133400000005</v>
      </c>
      <c r="O65" s="15">
        <v>0.59291270500000004</v>
      </c>
      <c r="P65" s="15">
        <v>0.81946508200000001</v>
      </c>
      <c r="Q65" s="15">
        <v>0.81971014499999995</v>
      </c>
      <c r="R65" s="15">
        <v>1.5910973079999999</v>
      </c>
      <c r="S65" s="15">
        <v>1.2970852020000001</v>
      </c>
      <c r="T65" s="15">
        <v>1.9620991249999999</v>
      </c>
      <c r="U65" s="15">
        <v>1.5639165909999999</v>
      </c>
      <c r="V65" s="15">
        <v>0.92339544500000004</v>
      </c>
      <c r="W65" s="15">
        <v>0.76905829599999997</v>
      </c>
      <c r="X65" s="15">
        <v>1.6078717199999999</v>
      </c>
      <c r="Y65" s="15">
        <v>1.281958296</v>
      </c>
    </row>
    <row r="66" spans="1:25">
      <c r="A66" s="15">
        <v>1.028387097</v>
      </c>
      <c r="B66" s="15">
        <v>1.117419355</v>
      </c>
      <c r="C66" s="15">
        <v>1.0865746549999999</v>
      </c>
      <c r="D66" s="15">
        <v>1.1254705140000001</v>
      </c>
      <c r="E66" s="15">
        <v>1.0357967669999999</v>
      </c>
      <c r="F66" s="15">
        <v>1.4180602010000001</v>
      </c>
      <c r="G66" s="15">
        <v>1.468822171</v>
      </c>
      <c r="H66" s="15">
        <v>1.434748428</v>
      </c>
      <c r="I66" s="15">
        <v>2.0345596430000001</v>
      </c>
      <c r="J66" s="15">
        <v>0.20425738199999999</v>
      </c>
      <c r="K66" s="15">
        <v>0.13352887799999999</v>
      </c>
      <c r="L66" s="15">
        <v>1.5690172769999999</v>
      </c>
      <c r="M66" s="15">
        <v>1.7025461550000001</v>
      </c>
      <c r="N66" s="15">
        <v>0.91927990699999995</v>
      </c>
      <c r="O66" s="15">
        <v>0.89619377200000006</v>
      </c>
      <c r="P66" s="15">
        <v>1.067153952</v>
      </c>
      <c r="Q66" s="15">
        <v>2.007955725</v>
      </c>
      <c r="R66" s="15">
        <v>1.2514534879999999</v>
      </c>
      <c r="S66" s="15">
        <v>1.277953253</v>
      </c>
      <c r="T66" s="15">
        <v>1.2073910649999999</v>
      </c>
      <c r="U66" s="15">
        <v>1.2375856160000001</v>
      </c>
      <c r="V66" s="15">
        <v>1.1504360469999999</v>
      </c>
      <c r="W66" s="15">
        <v>1.1452937459999999</v>
      </c>
      <c r="X66" s="15">
        <v>1.2884721459999999</v>
      </c>
      <c r="Y66" s="15">
        <v>2.485017123</v>
      </c>
    </row>
    <row r="67" spans="1:25">
      <c r="A67" s="15">
        <v>1.135892116</v>
      </c>
      <c r="B67" s="15">
        <v>1.049792531</v>
      </c>
      <c r="C67" s="15">
        <v>0.92420091299999996</v>
      </c>
      <c r="D67" s="15">
        <v>0.92283104999999999</v>
      </c>
      <c r="E67" s="15">
        <v>0.99851778700000005</v>
      </c>
      <c r="F67" s="15">
        <v>1.0826323600000001</v>
      </c>
      <c r="G67" s="15">
        <v>1.0810276679999999</v>
      </c>
      <c r="H67" s="15">
        <v>0.87979890299999997</v>
      </c>
      <c r="I67" s="15">
        <v>0.95249876300000003</v>
      </c>
      <c r="J67" s="15">
        <v>-1.7575495E-2</v>
      </c>
      <c r="K67" s="15">
        <v>1.7575495E-2</v>
      </c>
      <c r="L67" s="15">
        <v>0.27079931499999998</v>
      </c>
      <c r="M67" s="15">
        <v>0.28837481100000001</v>
      </c>
      <c r="N67" s="15">
        <v>1.0737597910000001</v>
      </c>
      <c r="O67" s="15">
        <v>0.98438475999999997</v>
      </c>
      <c r="P67" s="15">
        <v>0.91024898700000001</v>
      </c>
      <c r="Q67" s="15">
        <v>1.148383937</v>
      </c>
      <c r="R67" s="15">
        <v>1.1256429100000001</v>
      </c>
      <c r="S67" s="15">
        <v>0.97325227999999997</v>
      </c>
      <c r="T67" s="15">
        <v>1.0958121830000001</v>
      </c>
      <c r="U67" s="15">
        <v>1.2989821880000001</v>
      </c>
      <c r="V67" s="15">
        <v>1.2086700960000001</v>
      </c>
      <c r="W67" s="15">
        <v>0.95805471099999995</v>
      </c>
      <c r="X67" s="15">
        <v>0.99746192899999997</v>
      </c>
      <c r="Y67" s="15">
        <v>1.4917302800000001</v>
      </c>
    </row>
    <row r="68" spans="1:25">
      <c r="A68" s="15">
        <v>1.3160333639999999</v>
      </c>
      <c r="B68" s="15">
        <v>1.8517145509999999</v>
      </c>
      <c r="C68" s="15">
        <v>1.407042254</v>
      </c>
      <c r="D68" s="15">
        <v>1.3253521130000001</v>
      </c>
      <c r="E68" s="15">
        <v>0.94194194200000003</v>
      </c>
      <c r="F68" s="15">
        <v>1.055260361</v>
      </c>
      <c r="G68" s="15">
        <v>0.99399399399999999</v>
      </c>
      <c r="H68" s="15">
        <v>0.92396777399999996</v>
      </c>
      <c r="I68" s="15">
        <v>0.97502656700000001</v>
      </c>
      <c r="J68" s="15">
        <v>5.8967180000000001E-2</v>
      </c>
      <c r="K68" s="15">
        <v>0.90021649400000003</v>
      </c>
      <c r="L68" s="15">
        <v>-0.30496448799999998</v>
      </c>
      <c r="M68" s="15">
        <v>0.59525200499999997</v>
      </c>
      <c r="N68" s="15">
        <v>0.94716242699999997</v>
      </c>
      <c r="O68" s="15">
        <v>0.93860055600000003</v>
      </c>
      <c r="P68" s="15">
        <v>0.77900912600000005</v>
      </c>
      <c r="Q68" s="15">
        <v>0.90315278899999996</v>
      </c>
      <c r="R68" s="15">
        <v>1.681843116</v>
      </c>
      <c r="S68" s="15">
        <v>1.486225895</v>
      </c>
      <c r="T68" s="15">
        <v>1.514687731</v>
      </c>
      <c r="U68" s="15">
        <v>1.293933054</v>
      </c>
      <c r="V68" s="15">
        <v>1.592978607</v>
      </c>
      <c r="W68" s="15">
        <v>1.394972452</v>
      </c>
      <c r="X68" s="15">
        <v>1.1799555669999999</v>
      </c>
      <c r="Y68" s="15">
        <v>1.1686192470000001</v>
      </c>
    </row>
    <row r="69" spans="1:25">
      <c r="A69" s="15">
        <v>1.290697674</v>
      </c>
      <c r="B69" s="15">
        <v>1.414728682</v>
      </c>
      <c r="C69" s="15">
        <v>1.0960960959999999</v>
      </c>
      <c r="D69" s="15">
        <v>1.2072072069999999</v>
      </c>
      <c r="E69" s="15">
        <v>1.1013698629999999</v>
      </c>
      <c r="F69" s="15">
        <v>1.004975124</v>
      </c>
      <c r="G69" s="15">
        <v>1.1068493150000001</v>
      </c>
      <c r="H69" s="15">
        <v>1.2846534650000001</v>
      </c>
      <c r="I69" s="15">
        <v>1.2910447759999999</v>
      </c>
      <c r="J69" s="15">
        <v>1.0229857E-2</v>
      </c>
      <c r="K69" s="15">
        <v>0.49230821400000002</v>
      </c>
      <c r="L69" s="15">
        <v>0.16070251499999999</v>
      </c>
      <c r="M69" s="15">
        <v>0.65301072900000001</v>
      </c>
      <c r="N69" s="15">
        <v>0.87910798099999998</v>
      </c>
      <c r="O69" s="15">
        <v>0.81975071899999996</v>
      </c>
      <c r="P69" s="15">
        <v>0.81792519399999997</v>
      </c>
      <c r="Q69" s="15">
        <v>0.70300751900000003</v>
      </c>
      <c r="R69" s="15">
        <v>1.4514480409999999</v>
      </c>
      <c r="S69" s="15">
        <v>1.3925233640000001</v>
      </c>
      <c r="T69" s="15">
        <v>1.6573099419999999</v>
      </c>
      <c r="U69" s="15">
        <v>1.37704918</v>
      </c>
      <c r="V69" s="15">
        <v>1.2759795570000001</v>
      </c>
      <c r="W69" s="15">
        <v>1.1415220290000001</v>
      </c>
      <c r="X69" s="15">
        <v>1.3555555560000001</v>
      </c>
      <c r="Y69" s="15">
        <v>0.96807592799999997</v>
      </c>
    </row>
    <row r="70" spans="1:25">
      <c r="A70" s="15">
        <v>1.104072398</v>
      </c>
      <c r="B70" s="15">
        <v>1.2187028660000001</v>
      </c>
      <c r="C70" s="15">
        <v>1.1038251370000001</v>
      </c>
      <c r="D70" s="15">
        <v>0.96721311499999996</v>
      </c>
      <c r="E70" s="15">
        <v>0.87623762400000005</v>
      </c>
      <c r="F70" s="15">
        <v>1.118644068</v>
      </c>
      <c r="G70" s="15">
        <v>0.98019802</v>
      </c>
      <c r="H70" s="15">
        <v>1</v>
      </c>
      <c r="I70" s="15">
        <v>1.118644068</v>
      </c>
      <c r="J70" s="15">
        <v>0.142598799</v>
      </c>
      <c r="K70" s="15">
        <v>0.46456966</v>
      </c>
      <c r="L70" s="15">
        <v>-0.166716846</v>
      </c>
      <c r="M70" s="15">
        <v>0.29785281400000002</v>
      </c>
      <c r="N70" s="15">
        <v>0.90650663300000001</v>
      </c>
      <c r="O70" s="15">
        <v>0.901906604</v>
      </c>
      <c r="P70" s="15">
        <v>0.73868168000000001</v>
      </c>
      <c r="Q70" s="15">
        <v>1.0217698609999999</v>
      </c>
      <c r="R70" s="15">
        <v>1.504752852</v>
      </c>
      <c r="S70" s="15">
        <v>1.26097561</v>
      </c>
      <c r="T70" s="15">
        <v>1.3060661760000001</v>
      </c>
      <c r="U70" s="15">
        <v>1.123213719</v>
      </c>
      <c r="V70" s="15">
        <v>1.3640684409999999</v>
      </c>
      <c r="W70" s="15">
        <v>1.1372822300000001</v>
      </c>
      <c r="X70" s="15">
        <v>0.96476715700000004</v>
      </c>
      <c r="Y70" s="15">
        <v>1.1476659259999999</v>
      </c>
    </row>
    <row r="71" spans="1:25">
      <c r="A71" s="15">
        <v>0.986486486</v>
      </c>
      <c r="B71" s="15">
        <v>0.93783783799999998</v>
      </c>
      <c r="C71" s="15">
        <v>0.95068493200000004</v>
      </c>
      <c r="D71" s="15">
        <v>1.1013698629999999</v>
      </c>
      <c r="E71" s="15">
        <v>1.1585014410000001</v>
      </c>
      <c r="F71" s="15">
        <v>0.97512437799999996</v>
      </c>
      <c r="G71" s="15">
        <v>1.129682997</v>
      </c>
      <c r="H71" s="15">
        <v>1.2678571430000001</v>
      </c>
      <c r="I71" s="15">
        <v>1.236318408</v>
      </c>
      <c r="J71" s="15">
        <v>2.1203087999999998E-2</v>
      </c>
      <c r="K71" s="15">
        <v>-6.6101046999999996E-2</v>
      </c>
      <c r="L71" s="15">
        <v>0.59731832299999998</v>
      </c>
      <c r="M71" s="15">
        <v>0.53121727600000002</v>
      </c>
      <c r="N71" s="15">
        <v>0.73085585600000003</v>
      </c>
      <c r="O71" s="15">
        <v>1.0407055629999999</v>
      </c>
      <c r="P71" s="15">
        <v>0.84565014000000005</v>
      </c>
      <c r="Q71" s="15">
        <v>0.92392300599999999</v>
      </c>
      <c r="R71" s="15">
        <v>1.3682588600000001</v>
      </c>
      <c r="S71" s="15">
        <v>1.1355932200000001</v>
      </c>
      <c r="T71" s="15">
        <v>1.3937418509999999</v>
      </c>
      <c r="U71" s="15">
        <v>1.2068584069999999</v>
      </c>
      <c r="V71" s="15">
        <v>1</v>
      </c>
      <c r="W71" s="15">
        <v>1.181818182</v>
      </c>
      <c r="X71" s="15">
        <v>1.1786179919999999</v>
      </c>
      <c r="Y71" s="15">
        <v>1.115044248</v>
      </c>
    </row>
    <row r="72" spans="1:25">
      <c r="A72" s="15">
        <v>0.95550732500000002</v>
      </c>
      <c r="B72" s="15">
        <v>0.18882257199999999</v>
      </c>
      <c r="C72" s="15">
        <v>0.19761499099999999</v>
      </c>
      <c r="D72" s="15">
        <v>1.1073253830000001</v>
      </c>
      <c r="E72" s="15">
        <v>5.603448276</v>
      </c>
      <c r="F72" s="15">
        <v>1.144615385</v>
      </c>
      <c r="G72" s="15">
        <v>6.4137931029999997</v>
      </c>
      <c r="H72" s="15">
        <v>0.81854838699999999</v>
      </c>
      <c r="I72" s="15">
        <v>0.93692307699999999</v>
      </c>
      <c r="J72" s="15">
        <v>0.565985768</v>
      </c>
      <c r="K72" s="15">
        <v>-0.49939309300000001</v>
      </c>
      <c r="L72" s="15">
        <v>0.56690623799999995</v>
      </c>
      <c r="M72" s="15">
        <v>6.7513144999999997E-2</v>
      </c>
      <c r="N72" s="15">
        <v>0.84510433399999996</v>
      </c>
      <c r="O72" s="15">
        <v>1.175664096</v>
      </c>
      <c r="P72" s="15">
        <v>1.548867314</v>
      </c>
      <c r="Q72" s="15">
        <v>0.951908957</v>
      </c>
      <c r="R72" s="15">
        <v>1.1452205879999999</v>
      </c>
      <c r="S72" s="15">
        <v>1.1082621079999999</v>
      </c>
      <c r="T72" s="15">
        <v>1.1260932939999999</v>
      </c>
      <c r="U72" s="15">
        <v>1.1383201000000001</v>
      </c>
      <c r="V72" s="15">
        <v>0.967830882</v>
      </c>
      <c r="W72" s="15">
        <v>1.3029439700000001</v>
      </c>
      <c r="X72" s="15">
        <v>1.744169096</v>
      </c>
      <c r="Y72" s="15">
        <v>1.0835771000000001</v>
      </c>
    </row>
    <row r="73" spans="1:25">
      <c r="A73" s="15">
        <v>1.008046818</v>
      </c>
      <c r="B73" s="15">
        <v>1.0354791510000001</v>
      </c>
      <c r="C73" s="15">
        <v>1.0272133530000001</v>
      </c>
      <c r="D73" s="15">
        <v>1.0330188680000001</v>
      </c>
      <c r="E73" s="15">
        <v>1.005651713</v>
      </c>
      <c r="F73" s="15">
        <v>1.17597471</v>
      </c>
      <c r="G73" s="15">
        <v>1.182620982</v>
      </c>
      <c r="H73" s="15">
        <v>1.1932497010000001</v>
      </c>
      <c r="I73" s="15">
        <v>1.4032314720000001</v>
      </c>
      <c r="J73" s="15">
        <v>3.2267300999999998E-2</v>
      </c>
      <c r="K73" s="15">
        <v>0.20361612300000001</v>
      </c>
      <c r="L73" s="15">
        <v>1.8437211389999999</v>
      </c>
      <c r="M73" s="15">
        <v>2.0473372620000001</v>
      </c>
      <c r="N73" s="15">
        <v>0.81912807799999998</v>
      </c>
      <c r="O73" s="15">
        <v>0.87615828399999995</v>
      </c>
      <c r="P73" s="15">
        <v>0.96935842500000002</v>
      </c>
      <c r="Q73" s="15">
        <v>1.0516349439999999</v>
      </c>
      <c r="R73" s="15">
        <v>1.174904299</v>
      </c>
      <c r="S73" s="15">
        <v>1.2079974659999999</v>
      </c>
      <c r="T73" s="15">
        <v>1.2264866299999999</v>
      </c>
      <c r="U73" s="15">
        <v>1.1463578379999999</v>
      </c>
      <c r="V73" s="15">
        <v>0.96239710000000001</v>
      </c>
      <c r="W73" s="15">
        <v>1.0583969870000001</v>
      </c>
      <c r="X73" s="15">
        <v>1.1889051479999999</v>
      </c>
      <c r="Y73" s="15">
        <v>1.205549961</v>
      </c>
    </row>
    <row r="74" spans="1:25">
      <c r="A74" s="15">
        <v>1.0176678450000001</v>
      </c>
      <c r="B74" s="15">
        <v>1.5724381629999999</v>
      </c>
      <c r="C74" s="15">
        <v>1.545138889</v>
      </c>
      <c r="D74" s="15">
        <v>1.1805555560000001</v>
      </c>
      <c r="E74" s="15">
        <v>0.764044944</v>
      </c>
      <c r="F74" s="15">
        <v>1.3470588240000001</v>
      </c>
      <c r="G74" s="15">
        <v>1.0292134829999999</v>
      </c>
      <c r="H74" s="15">
        <v>0.995633188</v>
      </c>
      <c r="I74" s="15">
        <v>1.341176471</v>
      </c>
      <c r="J74" s="15">
        <v>0.22484905999999999</v>
      </c>
      <c r="K74" s="15">
        <v>0.37234883899999999</v>
      </c>
      <c r="L74" s="15">
        <v>0.181151214</v>
      </c>
      <c r="M74" s="15">
        <v>0.55350005300000005</v>
      </c>
      <c r="N74" s="15">
        <v>0.95283018900000005</v>
      </c>
      <c r="O74" s="15">
        <v>2.0932475880000001</v>
      </c>
      <c r="P74" s="15">
        <v>0.91279069800000001</v>
      </c>
      <c r="Q74" s="15">
        <v>0.90653008999999996</v>
      </c>
      <c r="R74" s="15">
        <v>1.297959184</v>
      </c>
      <c r="S74" s="15">
        <v>1.0264026399999999</v>
      </c>
      <c r="T74" s="15">
        <v>1.056835637</v>
      </c>
      <c r="U74" s="15">
        <v>1.2436305729999999</v>
      </c>
      <c r="V74" s="15">
        <v>1.2367346939999999</v>
      </c>
      <c r="W74" s="15">
        <v>2.1485148509999998</v>
      </c>
      <c r="X74" s="15">
        <v>0.96466973899999997</v>
      </c>
      <c r="Y74" s="15">
        <v>1.1273885349999999</v>
      </c>
    </row>
    <row r="75" spans="1:25">
      <c r="A75" s="15">
        <v>1.330754352</v>
      </c>
      <c r="B75" s="15">
        <v>1.083172147</v>
      </c>
      <c r="C75" s="15">
        <v>0.813953488</v>
      </c>
      <c r="D75" s="15">
        <v>0.73837209299999995</v>
      </c>
      <c r="E75" s="15">
        <v>0.90714285699999997</v>
      </c>
      <c r="F75" s="15">
        <v>1.411417323</v>
      </c>
      <c r="G75" s="15">
        <v>1.280357143</v>
      </c>
      <c r="H75" s="15">
        <v>0.23988842399999999</v>
      </c>
      <c r="I75" s="15">
        <v>0.338582677</v>
      </c>
      <c r="J75" s="15">
        <v>-7.4445419999999998E-2</v>
      </c>
      <c r="K75" s="15">
        <v>1.8013884000000001E-2</v>
      </c>
      <c r="L75" s="15">
        <v>7.7994750000000002E-2</v>
      </c>
      <c r="M75" s="15">
        <v>9.6008633999999995E-2</v>
      </c>
      <c r="N75" s="15">
        <v>0.71078431399999997</v>
      </c>
      <c r="O75" s="15">
        <v>0.92660550500000005</v>
      </c>
      <c r="P75" s="15">
        <v>0.92760180999999997</v>
      </c>
      <c r="Q75" s="15">
        <v>1.033149171</v>
      </c>
      <c r="R75" s="15">
        <v>1.2993630570000001</v>
      </c>
      <c r="S75" s="15">
        <v>1.127586207</v>
      </c>
      <c r="T75" s="15">
        <v>1.458745875</v>
      </c>
      <c r="U75" s="15">
        <v>0.88292682899999997</v>
      </c>
      <c r="V75" s="15">
        <v>0.92356687900000001</v>
      </c>
      <c r="W75" s="15">
        <v>1.044827586</v>
      </c>
      <c r="X75" s="15">
        <v>1.353135314</v>
      </c>
      <c r="Y75" s="15">
        <v>0.91219512199999997</v>
      </c>
    </row>
    <row r="76" spans="1:25">
      <c r="A76" s="15">
        <v>1.0493273540000001</v>
      </c>
      <c r="B76" s="15">
        <v>1.233183857</v>
      </c>
      <c r="C76" s="15">
        <v>1.175213675</v>
      </c>
      <c r="D76" s="15">
        <v>1.811965812</v>
      </c>
      <c r="E76" s="15">
        <v>1.5418181820000001</v>
      </c>
      <c r="F76" s="15">
        <v>0.96462264200000003</v>
      </c>
      <c r="G76" s="15">
        <v>1.4872727269999999</v>
      </c>
      <c r="H76" s="15">
        <v>0.97310513399999998</v>
      </c>
      <c r="I76" s="15">
        <v>0.938679245</v>
      </c>
      <c r="J76" s="15">
        <v>0.32391138899999999</v>
      </c>
      <c r="K76" s="15">
        <v>0.555738501</v>
      </c>
      <c r="L76" s="15">
        <v>3.6765691000000003E-2</v>
      </c>
      <c r="M76" s="15">
        <v>0.59250419200000004</v>
      </c>
      <c r="N76" s="15">
        <v>0.84915705399999997</v>
      </c>
      <c r="O76" s="15">
        <v>1.1103565369999999</v>
      </c>
      <c r="P76" s="15">
        <v>1.378835316</v>
      </c>
      <c r="Q76" s="15">
        <v>0.77027551400000005</v>
      </c>
      <c r="R76" s="15">
        <v>1.0920542639999999</v>
      </c>
      <c r="S76" s="15">
        <v>1.2309299899999999</v>
      </c>
      <c r="T76" s="15">
        <v>1.220948012</v>
      </c>
      <c r="U76" s="15">
        <v>1.170299728</v>
      </c>
      <c r="V76" s="15">
        <v>0.92732558099999995</v>
      </c>
      <c r="W76" s="15">
        <v>1.3667711600000001</v>
      </c>
      <c r="X76" s="15">
        <v>1.6834862390000001</v>
      </c>
      <c r="Y76" s="15">
        <v>0.90145322400000005</v>
      </c>
    </row>
    <row r="77" spans="1:25">
      <c r="A77" s="15">
        <v>1.013477089</v>
      </c>
      <c r="B77" s="15">
        <v>1.1455525609999999</v>
      </c>
      <c r="C77" s="15">
        <v>1.130319149</v>
      </c>
      <c r="D77" s="15">
        <v>1.2898936169999999</v>
      </c>
      <c r="E77" s="15">
        <v>1.1411764710000001</v>
      </c>
      <c r="F77" s="15">
        <v>1.1917525769999999</v>
      </c>
      <c r="G77" s="15">
        <v>1.36</v>
      </c>
      <c r="H77" s="15">
        <v>1.03633218</v>
      </c>
      <c r="I77" s="15">
        <v>1.235051546</v>
      </c>
      <c r="J77" s="15">
        <v>0.155468315</v>
      </c>
      <c r="K77" s="15">
        <v>9.6205045000000003E-2</v>
      </c>
      <c r="L77" s="15">
        <v>0.16750224499999999</v>
      </c>
      <c r="M77" s="15">
        <v>0.26370728999999998</v>
      </c>
      <c r="N77" s="15">
        <v>0.79550102199999995</v>
      </c>
      <c r="O77" s="15">
        <v>0.95596330299999999</v>
      </c>
      <c r="P77" s="15">
        <v>1.1051779939999999</v>
      </c>
      <c r="Q77" s="15">
        <v>1.173076923</v>
      </c>
      <c r="R77" s="15">
        <v>1.0939597320000001</v>
      </c>
      <c r="S77" s="15">
        <v>1.4010282780000001</v>
      </c>
      <c r="T77" s="15">
        <v>1.1861804220000001</v>
      </c>
      <c r="U77" s="15">
        <v>1.1420204979999999</v>
      </c>
      <c r="V77" s="15">
        <v>0.870246085</v>
      </c>
      <c r="W77" s="15">
        <v>1.3393316200000001</v>
      </c>
      <c r="X77" s="15">
        <v>1.310940499</v>
      </c>
      <c r="Y77" s="15">
        <v>1.3396778920000001</v>
      </c>
    </row>
    <row r="78" spans="1:25">
      <c r="A78" s="15">
        <v>1.207892204</v>
      </c>
      <c r="B78" s="15">
        <v>1.08373436</v>
      </c>
      <c r="C78" s="15">
        <v>0.89721115500000004</v>
      </c>
      <c r="D78" s="15">
        <v>0.86454183299999998</v>
      </c>
      <c r="E78" s="15">
        <v>0.96358792199999999</v>
      </c>
      <c r="F78" s="15">
        <v>1.0101382489999999</v>
      </c>
      <c r="G78" s="15">
        <v>0.97335701600000002</v>
      </c>
      <c r="H78" s="15">
        <v>0.91423357699999996</v>
      </c>
      <c r="I78" s="15">
        <v>0.923502304</v>
      </c>
      <c r="J78" s="15">
        <v>-0.169468808</v>
      </c>
      <c r="K78" s="15">
        <v>3.6077352E-2</v>
      </c>
      <c r="L78" s="15">
        <v>9.6548139000000005E-2</v>
      </c>
      <c r="M78" s="15">
        <v>0.13262549100000001</v>
      </c>
      <c r="N78" s="15">
        <v>1.043720191</v>
      </c>
      <c r="O78" s="15">
        <v>0.70814479600000002</v>
      </c>
      <c r="P78" s="15">
        <v>0.68887147299999996</v>
      </c>
      <c r="Q78" s="15">
        <v>1.1949860720000001</v>
      </c>
      <c r="R78" s="15">
        <v>1.012882448</v>
      </c>
      <c r="S78" s="15">
        <v>1.00990099</v>
      </c>
      <c r="T78" s="15">
        <v>1.3588924389999999</v>
      </c>
      <c r="U78" s="15">
        <v>1.2252559730000001</v>
      </c>
      <c r="V78" s="15">
        <v>1.057165862</v>
      </c>
      <c r="W78" s="15">
        <v>0.71515613099999997</v>
      </c>
      <c r="X78" s="15">
        <v>0.93610223599999998</v>
      </c>
      <c r="Y78" s="15">
        <v>1.464163823</v>
      </c>
    </row>
    <row r="79" spans="1:25">
      <c r="A79" s="15">
        <v>1.0977443609999999</v>
      </c>
      <c r="B79" s="15">
        <v>2.5037593980000001</v>
      </c>
      <c r="C79" s="15">
        <v>2.280821918</v>
      </c>
      <c r="D79" s="15">
        <v>4.6095890410000004</v>
      </c>
      <c r="E79" s="15">
        <v>2.0210210210000001</v>
      </c>
      <c r="F79" s="15">
        <v>1.121842496</v>
      </c>
      <c r="G79" s="15">
        <v>2.2672672669999998</v>
      </c>
      <c r="H79" s="15">
        <v>1.1258278150000001</v>
      </c>
      <c r="I79" s="15">
        <v>1.2630014860000001</v>
      </c>
      <c r="J79" s="15">
        <v>-0.64175664700000001</v>
      </c>
      <c r="K79" s="15">
        <v>1.950000374</v>
      </c>
      <c r="L79" s="15">
        <v>-1.060306918</v>
      </c>
      <c r="M79" s="15">
        <v>0.88969345600000005</v>
      </c>
      <c r="N79" s="15">
        <v>0.88353413700000005</v>
      </c>
      <c r="O79" s="15">
        <v>1.1016129029999999</v>
      </c>
      <c r="P79" s="15">
        <v>2.1425762050000001</v>
      </c>
      <c r="Q79" s="15">
        <v>1.0972335230000001</v>
      </c>
      <c r="R79" s="15">
        <v>1.4351585010000001</v>
      </c>
      <c r="S79" s="15">
        <v>1.4090909089999999</v>
      </c>
      <c r="T79" s="15">
        <v>1.489019034</v>
      </c>
      <c r="U79" s="15">
        <v>1.128040385</v>
      </c>
      <c r="V79" s="15">
        <v>1.2680115270000001</v>
      </c>
      <c r="W79" s="15">
        <v>1.5522727270000001</v>
      </c>
      <c r="X79" s="15">
        <v>3.1903367500000002</v>
      </c>
      <c r="Y79" s="15">
        <v>1.237723726</v>
      </c>
    </row>
    <row r="80" spans="1:25">
      <c r="A80" s="15">
        <v>0.88093106499999996</v>
      </c>
      <c r="B80" s="15">
        <v>0.81915846000000003</v>
      </c>
      <c r="C80" s="15">
        <v>0.92987804900000004</v>
      </c>
      <c r="D80" s="15">
        <v>1.06504065</v>
      </c>
      <c r="E80" s="15">
        <v>1.1453551909999999</v>
      </c>
      <c r="F80" s="15">
        <v>0.79770992399999996</v>
      </c>
      <c r="G80" s="15">
        <v>0.91366120200000001</v>
      </c>
      <c r="H80" s="15">
        <v>0.44019138800000002</v>
      </c>
      <c r="I80" s="15">
        <v>0.35114503800000002</v>
      </c>
      <c r="J80" s="15">
        <v>0.342201951</v>
      </c>
      <c r="K80" s="15">
        <v>-0.152292384</v>
      </c>
      <c r="L80" s="15">
        <v>0.22753647799999999</v>
      </c>
      <c r="M80" s="15">
        <v>7.5244093999999997E-2</v>
      </c>
      <c r="N80" s="15">
        <v>0.69746258900000002</v>
      </c>
      <c r="O80" s="15">
        <v>1.216654385</v>
      </c>
      <c r="P80" s="15">
        <v>0.515316828</v>
      </c>
      <c r="Q80" s="15">
        <v>0.78730703300000004</v>
      </c>
      <c r="R80" s="15">
        <v>1.173282443</v>
      </c>
      <c r="S80" s="15">
        <v>1.2658582089999999</v>
      </c>
      <c r="T80" s="15">
        <v>1.4433676559999999</v>
      </c>
      <c r="U80" s="15">
        <v>1.4242671010000001</v>
      </c>
      <c r="V80" s="15">
        <v>0.81832061099999998</v>
      </c>
      <c r="W80" s="15">
        <v>1.5401119400000001</v>
      </c>
      <c r="X80" s="15">
        <v>0.74379164099999995</v>
      </c>
      <c r="Y80" s="15">
        <v>1.121335505</v>
      </c>
    </row>
    <row r="81" spans="1:25">
      <c r="A81" s="15">
        <v>1.0553898589999999</v>
      </c>
      <c r="B81" s="15">
        <v>1.043459736</v>
      </c>
      <c r="C81" s="15">
        <v>0.98869600300000005</v>
      </c>
      <c r="D81" s="15">
        <v>1.1166733950000001</v>
      </c>
      <c r="E81" s="15">
        <v>1.129440588</v>
      </c>
      <c r="F81" s="15">
        <v>1.0325379610000001</v>
      </c>
      <c r="G81" s="15">
        <v>1.1661902820000001</v>
      </c>
      <c r="H81" s="15">
        <v>1.1158963589999999</v>
      </c>
      <c r="I81" s="15">
        <v>1.1522053510000001</v>
      </c>
      <c r="J81" s="15">
        <v>2.8269887E-2</v>
      </c>
      <c r="K81" s="15">
        <v>1.8993795000000001E-2</v>
      </c>
      <c r="L81" s="15">
        <v>-0.10992463</v>
      </c>
      <c r="M81" s="15">
        <v>-9.0930835000000002E-2</v>
      </c>
      <c r="N81" s="15">
        <v>0.94485634799999996</v>
      </c>
      <c r="O81" s="15">
        <v>0.87182741100000005</v>
      </c>
      <c r="P81" s="15">
        <v>0.98709677399999995</v>
      </c>
      <c r="Q81" s="15">
        <v>0.99428822500000003</v>
      </c>
      <c r="R81" s="15">
        <v>1.21920904</v>
      </c>
      <c r="S81" s="15">
        <v>1.1593918590000001</v>
      </c>
      <c r="T81" s="15">
        <v>1.1280931590000001</v>
      </c>
      <c r="U81" s="15">
        <v>0.99172113299999998</v>
      </c>
      <c r="V81" s="15">
        <v>1.1519774009999999</v>
      </c>
      <c r="W81" s="15">
        <v>1.0107896030000001</v>
      </c>
      <c r="X81" s="15">
        <v>1.113537118</v>
      </c>
      <c r="Y81" s="15">
        <v>0.98605664500000001</v>
      </c>
    </row>
    <row r="82" spans="1:25">
      <c r="A82" s="15">
        <v>0.93250688699999995</v>
      </c>
      <c r="B82" s="15">
        <v>1.194214876</v>
      </c>
      <c r="C82" s="15">
        <v>1.2806499259999999</v>
      </c>
      <c r="D82" s="15">
        <v>1.3013293939999999</v>
      </c>
      <c r="E82" s="15">
        <v>1.0161476359999999</v>
      </c>
      <c r="F82" s="15">
        <v>0.96708285999999999</v>
      </c>
      <c r="G82" s="15">
        <v>0.98269896199999995</v>
      </c>
      <c r="H82" s="15">
        <v>1.057511737</v>
      </c>
      <c r="I82" s="15">
        <v>1.0227014759999999</v>
      </c>
      <c r="J82" s="15">
        <v>0.264842362</v>
      </c>
      <c r="K82" s="15">
        <v>0.46929876399999998</v>
      </c>
      <c r="L82" s="15">
        <v>-0.42635083800000001</v>
      </c>
      <c r="M82" s="15">
        <v>4.2947925999999997E-2</v>
      </c>
      <c r="N82" s="15">
        <v>0.70576870000000003</v>
      </c>
      <c r="O82" s="15">
        <v>1.068866571</v>
      </c>
      <c r="P82" s="15">
        <v>0.68721136800000004</v>
      </c>
      <c r="Q82" s="15">
        <v>0.81852594099999998</v>
      </c>
      <c r="R82" s="15">
        <v>1.5293372730000001</v>
      </c>
      <c r="S82" s="15">
        <v>1.3629253029999999</v>
      </c>
      <c r="T82" s="15">
        <v>1.5114093959999999</v>
      </c>
      <c r="U82" s="15">
        <v>1.160765056</v>
      </c>
      <c r="V82" s="15">
        <v>1.0793583790000001</v>
      </c>
      <c r="W82" s="15">
        <v>1.456785295</v>
      </c>
      <c r="X82" s="15">
        <v>1.0386577180000001</v>
      </c>
      <c r="Y82" s="15">
        <v>0.95011630899999999</v>
      </c>
    </row>
    <row r="83" spans="1:25">
      <c r="A83" s="15">
        <v>1.1271056660000001</v>
      </c>
      <c r="B83" s="15">
        <v>1.2067381319999999</v>
      </c>
      <c r="C83" s="15">
        <v>1.0706521739999999</v>
      </c>
      <c r="D83" s="15">
        <v>1.2717391300000001</v>
      </c>
      <c r="E83" s="15">
        <v>1.187817259</v>
      </c>
      <c r="F83" s="15">
        <v>1.098290598</v>
      </c>
      <c r="G83" s="15">
        <v>1.3045685279999999</v>
      </c>
      <c r="H83" s="15">
        <v>1.1167315179999999</v>
      </c>
      <c r="I83" s="15">
        <v>1.226495726</v>
      </c>
      <c r="J83" s="15">
        <v>-0.51316729299999997</v>
      </c>
      <c r="K83" s="15">
        <v>0.76586707700000001</v>
      </c>
      <c r="L83" s="15">
        <v>-1.635605038</v>
      </c>
      <c r="M83" s="15">
        <v>-0.86973796000000003</v>
      </c>
      <c r="N83" s="15">
        <v>0.75519421900000006</v>
      </c>
      <c r="O83" s="15">
        <v>0.82230652500000001</v>
      </c>
      <c r="P83" s="15">
        <v>0.94126738799999998</v>
      </c>
      <c r="Q83" s="15">
        <v>0.75993864200000005</v>
      </c>
      <c r="R83" s="15">
        <v>1.234343059</v>
      </c>
      <c r="S83" s="15">
        <v>1.313795853</v>
      </c>
      <c r="T83" s="15">
        <v>1.3133419449999999</v>
      </c>
      <c r="U83" s="15">
        <v>1.1677862370000001</v>
      </c>
      <c r="V83" s="15">
        <v>0.93216874199999999</v>
      </c>
      <c r="W83" s="15">
        <v>1.080342903</v>
      </c>
      <c r="X83" s="15">
        <v>1.236205942</v>
      </c>
      <c r="Y83" s="15">
        <v>0.88744588700000004</v>
      </c>
    </row>
    <row r="84" spans="1:25">
      <c r="A84" s="15">
        <v>1.480484522</v>
      </c>
      <c r="B84" s="15">
        <v>0.823687752</v>
      </c>
      <c r="C84" s="15">
        <v>0.55636363600000005</v>
      </c>
      <c r="D84" s="15">
        <v>0.77363636400000002</v>
      </c>
      <c r="E84" s="15">
        <v>1.3905228759999999</v>
      </c>
      <c r="F84" s="15">
        <v>1.03172738</v>
      </c>
      <c r="G84" s="15">
        <v>1.4346405229999999</v>
      </c>
      <c r="H84" s="15">
        <v>0.70273348499999999</v>
      </c>
      <c r="I84" s="15">
        <v>0.72502937700000003</v>
      </c>
      <c r="J84" s="15">
        <v>0.35734796000000002</v>
      </c>
      <c r="K84" s="15">
        <v>-0.105041937</v>
      </c>
      <c r="L84" s="15">
        <v>0.153553988</v>
      </c>
      <c r="M84" s="15">
        <v>4.8512051E-2</v>
      </c>
      <c r="N84" s="15">
        <v>1.56840796</v>
      </c>
      <c r="O84" s="15">
        <v>0.66776532600000005</v>
      </c>
      <c r="P84" s="15">
        <v>1.06628941</v>
      </c>
      <c r="Q84" s="15">
        <v>1.042569659</v>
      </c>
      <c r="R84" s="15">
        <v>0.81957186500000001</v>
      </c>
      <c r="S84" s="15">
        <v>1.2030134809999999</v>
      </c>
      <c r="T84" s="15">
        <v>1.22112537</v>
      </c>
      <c r="U84" s="15">
        <v>0.97952994699999996</v>
      </c>
      <c r="V84" s="15">
        <v>1.285423038</v>
      </c>
      <c r="W84" s="15">
        <v>0.80333069000000001</v>
      </c>
      <c r="X84" s="15">
        <v>1.30207305</v>
      </c>
      <c r="Y84" s="15">
        <v>1.0212282029999999</v>
      </c>
    </row>
    <row r="85" spans="1:25">
      <c r="A85" s="15">
        <v>1.4776536309999999</v>
      </c>
      <c r="B85" s="15">
        <v>1.3715083800000001</v>
      </c>
      <c r="C85" s="15">
        <v>0.92816635199999997</v>
      </c>
      <c r="D85" s="15">
        <v>1.325141777</v>
      </c>
      <c r="E85" s="15">
        <v>1.4276985740000001</v>
      </c>
      <c r="F85" s="15">
        <v>0.73038516399999998</v>
      </c>
      <c r="G85" s="15">
        <v>1.0427698569999999</v>
      </c>
      <c r="H85" s="15">
        <v>0.943359375</v>
      </c>
      <c r="I85" s="15">
        <v>0.68901569200000001</v>
      </c>
      <c r="J85" s="15">
        <v>1.2645102459999999</v>
      </c>
      <c r="K85" s="15">
        <v>1.0906194039999999</v>
      </c>
      <c r="L85" s="15">
        <v>-1.239664068</v>
      </c>
      <c r="M85" s="15">
        <v>-0.14904466299999999</v>
      </c>
      <c r="N85" s="15">
        <v>0.97261287900000004</v>
      </c>
      <c r="O85" s="15">
        <v>0.63414096900000005</v>
      </c>
      <c r="P85" s="15">
        <v>0.97810400600000003</v>
      </c>
      <c r="Q85" s="15">
        <v>0.490256941</v>
      </c>
      <c r="R85" s="15">
        <v>1.5162738499999999</v>
      </c>
      <c r="S85" s="15">
        <v>1.727549467</v>
      </c>
      <c r="T85" s="15">
        <v>1.3959708230000001</v>
      </c>
      <c r="U85" s="15">
        <v>1.4751971509999999</v>
      </c>
      <c r="V85" s="15">
        <v>1.474747475</v>
      </c>
      <c r="W85" s="15">
        <v>1.095509893</v>
      </c>
      <c r="X85" s="15">
        <v>1.365404654</v>
      </c>
      <c r="Y85" s="15">
        <v>0.72322564199999995</v>
      </c>
    </row>
    <row r="86" spans="1:25">
      <c r="A86" s="15">
        <v>1.091428571</v>
      </c>
      <c r="B86" s="15">
        <v>1.0704761899999999</v>
      </c>
      <c r="C86" s="15">
        <v>0.98080279199999998</v>
      </c>
      <c r="D86" s="15">
        <v>0.99127399699999996</v>
      </c>
      <c r="E86" s="15">
        <v>1.010676157</v>
      </c>
      <c r="F86" s="15">
        <v>1.3838028170000001</v>
      </c>
      <c r="G86" s="15">
        <v>1.398576512</v>
      </c>
      <c r="H86" s="15">
        <v>0.85241730299999996</v>
      </c>
      <c r="I86" s="15">
        <v>1.1795774649999999</v>
      </c>
      <c r="J86" s="15">
        <v>0.376917583</v>
      </c>
      <c r="K86" s="15">
        <v>0.19229917399999999</v>
      </c>
      <c r="L86" s="15">
        <v>-8.8715080000000002E-2</v>
      </c>
      <c r="M86" s="15">
        <v>0.103584094</v>
      </c>
      <c r="N86" s="15">
        <v>0.79895481099999999</v>
      </c>
      <c r="O86" s="15">
        <v>0.757189365</v>
      </c>
      <c r="P86" s="15">
        <v>0.78304358200000002</v>
      </c>
      <c r="Q86" s="15">
        <v>1.122201241</v>
      </c>
      <c r="R86" s="15">
        <v>1.2097433989999999</v>
      </c>
      <c r="S86" s="15">
        <v>1.418237784</v>
      </c>
      <c r="T86" s="15">
        <v>1.5044786809999999</v>
      </c>
      <c r="U86" s="15">
        <v>1.12743309</v>
      </c>
      <c r="V86" s="15">
        <v>0.96653030900000003</v>
      </c>
      <c r="W86" s="15">
        <v>1.0738745670000001</v>
      </c>
      <c r="X86" s="15">
        <v>1.1780723749999999</v>
      </c>
      <c r="Y86" s="15">
        <v>1.265206813</v>
      </c>
    </row>
    <row r="87" spans="1:25">
      <c r="A87" s="15">
        <v>1.103296703</v>
      </c>
      <c r="B87" s="15">
        <v>1.7208791210000001</v>
      </c>
      <c r="C87" s="15">
        <v>1.5597609560000001</v>
      </c>
      <c r="D87" s="15">
        <v>1.1235059759999999</v>
      </c>
      <c r="E87" s="15">
        <v>0.72030651300000004</v>
      </c>
      <c r="F87" s="15">
        <v>1</v>
      </c>
      <c r="G87" s="15">
        <v>0.72030651300000004</v>
      </c>
      <c r="H87" s="15">
        <v>0.91666666699999999</v>
      </c>
      <c r="I87" s="15">
        <v>0.91666666699999999</v>
      </c>
      <c r="J87" s="15">
        <v>4.0989799E-2</v>
      </c>
      <c r="K87" s="15">
        <v>1.257860776</v>
      </c>
      <c r="L87" s="15">
        <v>-0.83924720399999997</v>
      </c>
      <c r="M87" s="15">
        <v>0.41861357199999999</v>
      </c>
      <c r="N87" s="15">
        <v>0.89885183199999996</v>
      </c>
      <c r="O87" s="15">
        <v>1.162310867</v>
      </c>
      <c r="P87" s="15">
        <v>0.576824911</v>
      </c>
      <c r="Q87" s="15">
        <v>0.74432677800000002</v>
      </c>
      <c r="R87" s="15">
        <v>1.3856060610000001</v>
      </c>
      <c r="S87" s="15">
        <v>1.3266423359999999</v>
      </c>
      <c r="T87" s="15">
        <v>1.54556213</v>
      </c>
      <c r="U87" s="15">
        <v>1.1699115040000001</v>
      </c>
      <c r="V87" s="15">
        <v>1.2454545450000001</v>
      </c>
      <c r="W87" s="15">
        <v>1.5419708029999999</v>
      </c>
      <c r="X87" s="15">
        <v>0.89151873800000003</v>
      </c>
      <c r="Y87" s="15">
        <v>0.87079645999999999</v>
      </c>
    </row>
    <row r="88" spans="1:25">
      <c r="A88" s="15">
        <v>1.157798165</v>
      </c>
      <c r="B88" s="15">
        <v>1.104587156</v>
      </c>
      <c r="C88" s="15">
        <v>0.95404120400000003</v>
      </c>
      <c r="D88" s="15">
        <v>0.94928684600000002</v>
      </c>
      <c r="E88" s="15">
        <v>0.99501661100000005</v>
      </c>
      <c r="F88" s="15">
        <v>0.70283806299999996</v>
      </c>
      <c r="G88" s="15">
        <v>0.69933554799999997</v>
      </c>
      <c r="H88" s="15">
        <v>1.3990498810000001</v>
      </c>
      <c r="I88" s="15">
        <v>0.98330550900000002</v>
      </c>
      <c r="J88" s="15">
        <v>0.63670821099999997</v>
      </c>
      <c r="K88" s="15">
        <v>0.35563872800000002</v>
      </c>
      <c r="L88" s="15">
        <v>0.20011004399999999</v>
      </c>
      <c r="M88" s="15">
        <v>0.55574877199999995</v>
      </c>
      <c r="N88" s="15">
        <v>0.966558523</v>
      </c>
      <c r="O88" s="15">
        <v>0.84031733099999995</v>
      </c>
      <c r="P88" s="15">
        <v>0.80448250700000001</v>
      </c>
      <c r="Q88" s="15">
        <v>0.67484917799999999</v>
      </c>
      <c r="R88" s="15">
        <v>1.4693802709999999</v>
      </c>
      <c r="S88" s="15">
        <v>1.2693002840000001</v>
      </c>
      <c r="T88" s="15">
        <v>1.3284918910000001</v>
      </c>
      <c r="U88" s="15">
        <v>1.088788222</v>
      </c>
      <c r="V88" s="15">
        <v>1.420242024</v>
      </c>
      <c r="W88" s="15">
        <v>1.0666150270000001</v>
      </c>
      <c r="X88" s="15">
        <v>1.0687484869999999</v>
      </c>
      <c r="Y88" s="15">
        <v>0.73476783700000003</v>
      </c>
    </row>
    <row r="89" spans="1:25">
      <c r="A89" s="15">
        <v>2.0806451610000001</v>
      </c>
      <c r="B89" s="15">
        <v>3.403225806</v>
      </c>
      <c r="C89" s="15">
        <v>1.635658915</v>
      </c>
      <c r="D89" s="15">
        <v>3.6201550390000001</v>
      </c>
      <c r="E89" s="15">
        <v>2.2132701419999998</v>
      </c>
      <c r="F89" s="15">
        <v>1.9635974300000001</v>
      </c>
      <c r="G89" s="15">
        <v>4.3459715640000001</v>
      </c>
      <c r="H89" s="15">
        <v>1.029443839</v>
      </c>
      <c r="I89" s="15">
        <v>2.0214132760000001</v>
      </c>
      <c r="J89" s="15">
        <v>3.1804434860000002</v>
      </c>
      <c r="K89" s="15">
        <v>8.3012319059999999</v>
      </c>
      <c r="L89" s="15">
        <v>-9.0320037529999997</v>
      </c>
      <c r="M89" s="15">
        <v>-0.730771846</v>
      </c>
      <c r="N89" s="15">
        <v>1.60989011</v>
      </c>
      <c r="O89" s="15">
        <v>1.0055432369999999</v>
      </c>
      <c r="P89" s="15">
        <v>1.7983131649999999</v>
      </c>
      <c r="Q89" s="15">
        <v>1.4054717640000001</v>
      </c>
      <c r="R89" s="15">
        <v>1.1741935480000001</v>
      </c>
      <c r="S89" s="15">
        <v>2.0523321960000001</v>
      </c>
      <c r="T89" s="15">
        <v>1.503307607</v>
      </c>
      <c r="U89" s="15">
        <v>1.162724307</v>
      </c>
      <c r="V89" s="15">
        <v>1.8903225809999999</v>
      </c>
      <c r="W89" s="15">
        <v>2.0637087599999999</v>
      </c>
      <c r="X89" s="15">
        <v>2.7034178610000001</v>
      </c>
      <c r="Y89" s="15">
        <v>1.6341761829999999</v>
      </c>
    </row>
    <row r="90" spans="1:25">
      <c r="A90" s="15">
        <v>0.98185483900000003</v>
      </c>
      <c r="B90" s="15">
        <v>0.94758064500000005</v>
      </c>
      <c r="C90" s="15">
        <v>0.96509240200000002</v>
      </c>
      <c r="D90" s="15">
        <v>0.95277207399999997</v>
      </c>
      <c r="E90" s="15">
        <v>0.98723404299999995</v>
      </c>
      <c r="F90" s="15">
        <v>1.0021551719999999</v>
      </c>
      <c r="G90" s="15">
        <v>0.98936170199999995</v>
      </c>
      <c r="H90" s="15">
        <v>1.0150537630000001</v>
      </c>
      <c r="I90" s="15">
        <v>1.0172413789999999</v>
      </c>
      <c r="J90" s="15">
        <v>0.90713392000000004</v>
      </c>
      <c r="K90" s="15">
        <v>-0.15535365600000001</v>
      </c>
      <c r="L90" s="15">
        <v>-0.212289218</v>
      </c>
      <c r="M90" s="15">
        <v>-0.36764287400000001</v>
      </c>
      <c r="N90" s="15">
        <v>0.78435672499999998</v>
      </c>
      <c r="O90" s="15">
        <v>0.85572796299999998</v>
      </c>
      <c r="P90" s="15">
        <v>0.74272996999999996</v>
      </c>
      <c r="Q90" s="15">
        <v>0.70443185600000002</v>
      </c>
      <c r="R90" s="15">
        <v>1.332683877</v>
      </c>
      <c r="S90" s="15">
        <v>1.4114631870000001</v>
      </c>
      <c r="T90" s="15">
        <v>1.3001543209999999</v>
      </c>
      <c r="U90" s="15">
        <v>1.198961247</v>
      </c>
      <c r="V90" s="15">
        <v>1.0452995620000001</v>
      </c>
      <c r="W90" s="15">
        <v>1.2078285179999999</v>
      </c>
      <c r="X90" s="15">
        <v>0.96566357999999997</v>
      </c>
      <c r="Y90" s="15">
        <v>0.84458649600000002</v>
      </c>
    </row>
    <row r="91" spans="1:25">
      <c r="A91" s="15">
        <v>1.683520599</v>
      </c>
      <c r="B91" s="15">
        <v>1.7977528089999999</v>
      </c>
      <c r="C91" s="15">
        <v>1.06785317</v>
      </c>
      <c r="D91" s="15">
        <v>1.229143493</v>
      </c>
      <c r="E91" s="15">
        <v>1.1510416670000001</v>
      </c>
      <c r="F91" s="15">
        <v>0.99185520400000005</v>
      </c>
      <c r="G91" s="15">
        <v>1.141666667</v>
      </c>
      <c r="H91" s="15">
        <v>1.3001824820000001</v>
      </c>
      <c r="I91" s="15">
        <v>1.2895927599999999</v>
      </c>
      <c r="J91" s="15">
        <v>0.99934345499999999</v>
      </c>
      <c r="K91" s="15">
        <v>1.736176433</v>
      </c>
      <c r="L91" s="15">
        <v>-1.078911983</v>
      </c>
      <c r="M91" s="15">
        <v>0.65726444900000003</v>
      </c>
      <c r="N91" s="15">
        <v>1.549430356</v>
      </c>
      <c r="O91" s="15">
        <v>0.87545344599999997</v>
      </c>
      <c r="P91" s="15">
        <v>0.98043411800000002</v>
      </c>
      <c r="Q91" s="15">
        <v>0.91985501400000003</v>
      </c>
      <c r="R91" s="15">
        <v>1.460547504</v>
      </c>
      <c r="S91" s="15">
        <v>1.373102467</v>
      </c>
      <c r="T91" s="15">
        <v>1.2908445150000001</v>
      </c>
      <c r="U91" s="15">
        <v>1.161365762</v>
      </c>
      <c r="V91" s="15">
        <v>2.26301664</v>
      </c>
      <c r="W91" s="15">
        <v>1.2020872869999999</v>
      </c>
      <c r="X91" s="15">
        <v>1.265588003</v>
      </c>
      <c r="Y91" s="15">
        <v>1.0682881200000001</v>
      </c>
    </row>
    <row r="92" spans="1:25">
      <c r="A92" s="15">
        <v>1.2601626020000001</v>
      </c>
      <c r="B92" s="15">
        <v>1.056910569</v>
      </c>
      <c r="C92" s="15">
        <v>0.83870967699999999</v>
      </c>
      <c r="D92" s="15">
        <v>0.80645161300000001</v>
      </c>
      <c r="E92" s="15">
        <v>0.96153846200000004</v>
      </c>
      <c r="F92" s="15">
        <v>0.92800000000000005</v>
      </c>
      <c r="G92" s="15">
        <v>0.89230769200000004</v>
      </c>
      <c r="H92" s="15">
        <v>1.0689655170000001</v>
      </c>
      <c r="I92" s="15">
        <v>0.99199999999999999</v>
      </c>
      <c r="J92" s="15">
        <v>0.19565821</v>
      </c>
      <c r="K92" s="15">
        <v>2.3766249999999999E-2</v>
      </c>
      <c r="L92" s="15">
        <v>7.4778350000000004E-3</v>
      </c>
      <c r="M92" s="15">
        <v>3.1244085000000001E-2</v>
      </c>
      <c r="N92" s="15">
        <v>1.2608695649999999</v>
      </c>
      <c r="O92" s="15">
        <v>0.88111888100000002</v>
      </c>
      <c r="P92" s="15">
        <v>0.84</v>
      </c>
      <c r="Q92" s="15">
        <v>0.95833333300000001</v>
      </c>
      <c r="R92" s="15">
        <v>1.3529411760000001</v>
      </c>
      <c r="S92" s="15">
        <v>1.2327586210000001</v>
      </c>
      <c r="T92" s="15">
        <v>0.99206349199999999</v>
      </c>
      <c r="U92" s="15">
        <v>1.1428571430000001</v>
      </c>
      <c r="V92" s="15">
        <v>1.705882353</v>
      </c>
      <c r="W92" s="15">
        <v>1.0862068970000001</v>
      </c>
      <c r="X92" s="15">
        <v>0.83333333300000001</v>
      </c>
      <c r="Y92" s="15">
        <v>1.095238095</v>
      </c>
    </row>
    <row r="93" spans="1:25">
      <c r="A93" s="15">
        <v>1.5272727269999999</v>
      </c>
      <c r="B93" s="15">
        <v>2.5090909090000002</v>
      </c>
      <c r="C93" s="15">
        <v>1.6428571430000001</v>
      </c>
      <c r="D93" s="15">
        <v>1.6071428569999999</v>
      </c>
      <c r="E93" s="15">
        <v>0.97826086999999995</v>
      </c>
      <c r="F93" s="15">
        <v>0.78518518500000001</v>
      </c>
      <c r="G93" s="15">
        <v>0.768115942</v>
      </c>
      <c r="H93" s="15">
        <v>1.08490566</v>
      </c>
      <c r="I93" s="15">
        <v>0.85185185200000002</v>
      </c>
      <c r="J93" s="15">
        <v>0.235660121</v>
      </c>
      <c r="K93" s="15">
        <v>0.613260743</v>
      </c>
      <c r="L93" s="15">
        <v>-0.55730021799999996</v>
      </c>
      <c r="M93" s="15">
        <v>5.5960524999999997E-2</v>
      </c>
      <c r="N93" s="15">
        <v>1.5</v>
      </c>
      <c r="O93" s="15">
        <v>0.61702127699999998</v>
      </c>
      <c r="P93" s="15">
        <v>0.89102564100000003</v>
      </c>
      <c r="Q93" s="15">
        <v>0.38829787199999999</v>
      </c>
      <c r="R93" s="15">
        <v>0.89795918399999997</v>
      </c>
      <c r="S93" s="15">
        <v>2.136363636</v>
      </c>
      <c r="T93" s="15">
        <v>1.7931034480000001</v>
      </c>
      <c r="U93" s="15">
        <v>1.3525179860000001</v>
      </c>
      <c r="V93" s="15">
        <v>1.346938776</v>
      </c>
      <c r="W93" s="15">
        <v>1.318181818</v>
      </c>
      <c r="X93" s="15">
        <v>1.5977011489999999</v>
      </c>
      <c r="Y93" s="15">
        <v>0.52517985599999994</v>
      </c>
    </row>
    <row r="94" spans="1:25">
      <c r="A94" s="15">
        <v>1.1954022989999999</v>
      </c>
      <c r="B94" s="15">
        <v>1.5977011489999999</v>
      </c>
      <c r="C94" s="15">
        <v>1.336538462</v>
      </c>
      <c r="D94" s="15">
        <v>1.288461538</v>
      </c>
      <c r="E94" s="15">
        <v>0.964028777</v>
      </c>
      <c r="F94" s="15">
        <v>1.0298507459999999</v>
      </c>
      <c r="G94" s="15">
        <v>0.99280575500000001</v>
      </c>
      <c r="H94" s="15">
        <v>1.065217391</v>
      </c>
      <c r="I94" s="15">
        <v>1.0970149250000001</v>
      </c>
      <c r="J94" s="15">
        <v>-6.4421606000000006E-2</v>
      </c>
      <c r="K94" s="15">
        <v>0.20054726</v>
      </c>
      <c r="L94" s="15">
        <v>3.3415460000000001E-2</v>
      </c>
      <c r="M94" s="15">
        <v>0.23396272100000001</v>
      </c>
      <c r="N94" s="15">
        <v>0.75862068999999999</v>
      </c>
      <c r="O94" s="15">
        <v>0.96703296699999997</v>
      </c>
      <c r="P94" s="15">
        <v>0.48076923100000002</v>
      </c>
      <c r="Q94" s="15">
        <v>1.563106796</v>
      </c>
      <c r="R94" s="15">
        <v>1.611111111</v>
      </c>
      <c r="S94" s="15">
        <v>1.3787878790000001</v>
      </c>
      <c r="T94" s="15">
        <v>1.7727272730000001</v>
      </c>
      <c r="U94" s="15">
        <v>1.3733333329999999</v>
      </c>
      <c r="V94" s="15">
        <v>1.2222222220000001</v>
      </c>
      <c r="W94" s="15">
        <v>1.3333333329999999</v>
      </c>
      <c r="X94" s="15">
        <v>0.85227272700000001</v>
      </c>
      <c r="Y94" s="15">
        <v>2.1466666669999999</v>
      </c>
    </row>
    <row r="95" spans="1:25">
      <c r="A95" s="15">
        <v>1</v>
      </c>
      <c r="B95" s="15">
        <v>2.888888889</v>
      </c>
      <c r="C95" s="15">
        <v>2.888888889</v>
      </c>
      <c r="D95" s="15">
        <v>3.7777777779999999</v>
      </c>
      <c r="E95" s="15">
        <v>1.307692308</v>
      </c>
      <c r="F95" s="15">
        <v>1.286764706</v>
      </c>
      <c r="G95" s="15">
        <v>1.682692308</v>
      </c>
      <c r="H95" s="15">
        <v>2.1828571430000001</v>
      </c>
      <c r="I95" s="15">
        <v>2.8088235290000001</v>
      </c>
      <c r="J95" s="15">
        <v>0.21626984099999999</v>
      </c>
      <c r="K95" s="15">
        <v>5.4642857139999998</v>
      </c>
      <c r="L95" s="15">
        <v>-2.8609324759999999</v>
      </c>
      <c r="M95" s="15">
        <v>2.603353238</v>
      </c>
      <c r="N95" s="15">
        <v>1.0994764400000001</v>
      </c>
      <c r="O95" s="15">
        <v>2.3609958510000002</v>
      </c>
      <c r="P95" s="15">
        <v>1.2537499999999999</v>
      </c>
      <c r="Q95" s="15">
        <v>0.85958659999999998</v>
      </c>
      <c r="R95" s="15">
        <v>1.690265487</v>
      </c>
      <c r="S95" s="15">
        <v>1.1476190479999999</v>
      </c>
      <c r="T95" s="15">
        <v>1.405975395</v>
      </c>
      <c r="U95" s="15">
        <v>1.3988035889999999</v>
      </c>
      <c r="V95" s="15">
        <v>1.8584070800000001</v>
      </c>
      <c r="W95" s="15">
        <v>2.7095238099999999</v>
      </c>
      <c r="X95" s="15">
        <v>1.7627416520000001</v>
      </c>
      <c r="Y95" s="15">
        <v>1.202392822</v>
      </c>
    </row>
    <row r="96" spans="1:25">
      <c r="A96" s="15">
        <v>0.29931972800000001</v>
      </c>
      <c r="B96" s="15">
        <v>0.31972789099999999</v>
      </c>
      <c r="C96" s="15">
        <v>1.068181818</v>
      </c>
      <c r="D96" s="15">
        <v>3.2045454549999999</v>
      </c>
      <c r="E96" s="15">
        <v>3</v>
      </c>
      <c r="F96" s="15">
        <v>1.1347517730000001</v>
      </c>
      <c r="G96" s="15">
        <v>3.4042553189999998</v>
      </c>
      <c r="H96" s="15">
        <v>0.91874999999999996</v>
      </c>
      <c r="I96" s="15">
        <v>1.0425531910000001</v>
      </c>
      <c r="J96" s="15">
        <v>-5.3621770999999999E-2</v>
      </c>
      <c r="K96" s="15">
        <v>-0.74218974699999996</v>
      </c>
      <c r="L96" s="15">
        <v>0.84620201399999995</v>
      </c>
      <c r="M96" s="15">
        <v>0.10401226700000001</v>
      </c>
      <c r="N96" s="15">
        <v>0.18565400800000001</v>
      </c>
      <c r="O96" s="15">
        <v>0.592592593</v>
      </c>
      <c r="P96" s="15">
        <v>2.936507937</v>
      </c>
      <c r="Q96" s="15">
        <v>0.69003689999999995</v>
      </c>
      <c r="R96" s="15">
        <v>1.48125</v>
      </c>
      <c r="S96" s="15">
        <v>1.8409090910000001</v>
      </c>
      <c r="T96" s="15">
        <v>1.3125</v>
      </c>
      <c r="U96" s="15">
        <v>1.464864865</v>
      </c>
      <c r="V96" s="15">
        <v>0.27500000000000002</v>
      </c>
      <c r="W96" s="15">
        <v>1.0909090910000001</v>
      </c>
      <c r="X96" s="15">
        <v>3.8541666669999999</v>
      </c>
      <c r="Y96" s="15">
        <v>1.010810811</v>
      </c>
    </row>
    <row r="97" spans="1:25">
      <c r="A97" s="15">
        <v>1.052631579</v>
      </c>
      <c r="B97" s="15">
        <v>1.8947368419999999</v>
      </c>
      <c r="C97" s="15">
        <v>1.8</v>
      </c>
      <c r="D97" s="15">
        <v>1.7625</v>
      </c>
      <c r="E97" s="15">
        <v>0.97916666699999999</v>
      </c>
      <c r="F97" s="15">
        <v>0.56028368799999995</v>
      </c>
      <c r="G97" s="15">
        <v>0.54861111100000004</v>
      </c>
      <c r="H97" s="15">
        <v>0.98734177199999995</v>
      </c>
      <c r="I97" s="15">
        <v>0.55319148900000004</v>
      </c>
      <c r="J97" s="15">
        <v>0.44619963400000001</v>
      </c>
      <c r="K97" s="15">
        <v>0.64995421200000003</v>
      </c>
      <c r="L97" s="15">
        <v>-1.1455710960000001</v>
      </c>
      <c r="M97" s="15">
        <v>-0.49561688300000001</v>
      </c>
      <c r="N97" s="15">
        <v>0.75268817200000004</v>
      </c>
      <c r="O97" s="15">
        <v>1.9821428569999999</v>
      </c>
      <c r="P97" s="15">
        <v>0.32246376799999998</v>
      </c>
      <c r="Q97" s="15">
        <v>0.57553956799999995</v>
      </c>
      <c r="R97" s="15">
        <v>1.1341463409999999</v>
      </c>
      <c r="S97" s="15">
        <v>1.6</v>
      </c>
      <c r="T97" s="15">
        <v>1.243243243</v>
      </c>
      <c r="U97" s="15">
        <v>1.561797753</v>
      </c>
      <c r="V97" s="15">
        <v>0.85365853700000005</v>
      </c>
      <c r="W97" s="15">
        <v>3.1714285709999999</v>
      </c>
      <c r="X97" s="15">
        <v>0.40090090099999998</v>
      </c>
      <c r="Y97" s="15">
        <v>0.89887640400000002</v>
      </c>
    </row>
    <row r="98" spans="1:25">
      <c r="A98" s="15">
        <v>1.1304347830000001</v>
      </c>
      <c r="B98" s="15">
        <v>1.182608696</v>
      </c>
      <c r="C98" s="15">
        <v>1.0461538459999999</v>
      </c>
      <c r="D98" s="15">
        <v>1.2</v>
      </c>
      <c r="E98" s="15">
        <v>1.1470588239999999</v>
      </c>
      <c r="F98" s="15">
        <v>0.993589744</v>
      </c>
      <c r="G98" s="15">
        <v>1.1397058819999999</v>
      </c>
      <c r="H98" s="15">
        <v>0.83870967699999999</v>
      </c>
      <c r="I98" s="15">
        <v>0.83333333300000001</v>
      </c>
      <c r="J98" s="15">
        <v>-9.4844253000000003E-2</v>
      </c>
      <c r="K98" s="15">
        <v>9.8925886000000005E-2</v>
      </c>
      <c r="L98" s="15">
        <v>0.44468797199999999</v>
      </c>
      <c r="M98" s="15">
        <v>0.54361385799999995</v>
      </c>
      <c r="N98" s="15">
        <v>1.30075188</v>
      </c>
      <c r="O98" s="15">
        <v>1.046666667</v>
      </c>
      <c r="P98" s="15">
        <v>0.92735042700000003</v>
      </c>
      <c r="Q98" s="15">
        <v>0.76</v>
      </c>
      <c r="R98" s="15">
        <v>1.090163934</v>
      </c>
      <c r="S98" s="15">
        <v>0.86705202299999995</v>
      </c>
      <c r="T98" s="15">
        <v>1.4904458599999999</v>
      </c>
      <c r="U98" s="15">
        <v>1.382488479</v>
      </c>
      <c r="V98" s="15">
        <v>1.418032787</v>
      </c>
      <c r="W98" s="15">
        <v>0.90751445100000006</v>
      </c>
      <c r="X98" s="15">
        <v>1.382165605</v>
      </c>
      <c r="Y98" s="15">
        <v>1.050691244</v>
      </c>
    </row>
    <row r="99" spans="1:25">
      <c r="A99" s="15">
        <v>0.94690265500000004</v>
      </c>
      <c r="B99" s="15">
        <v>0.84955752200000001</v>
      </c>
      <c r="C99" s="15">
        <v>0.89719626200000002</v>
      </c>
      <c r="D99" s="15">
        <v>0.85046728999999999</v>
      </c>
      <c r="E99" s="15">
        <v>0.94791666699999999</v>
      </c>
      <c r="F99" s="15">
        <v>1.0934065930000001</v>
      </c>
      <c r="G99" s="15">
        <v>1.0364583329999999</v>
      </c>
      <c r="H99" s="15">
        <v>1.1055276380000001</v>
      </c>
      <c r="I99" s="15">
        <v>1.2087912089999999</v>
      </c>
      <c r="J99" s="15">
        <v>0.127910882</v>
      </c>
      <c r="K99" s="15">
        <v>-9.1547245999999999E-2</v>
      </c>
      <c r="L99" s="15">
        <v>0.408130518</v>
      </c>
      <c r="M99" s="15">
        <v>0.31658327200000003</v>
      </c>
      <c r="N99" s="15">
        <v>0.65480426999999997</v>
      </c>
      <c r="O99" s="15">
        <v>0.57189542500000001</v>
      </c>
      <c r="P99" s="15">
        <v>0.80073800699999997</v>
      </c>
      <c r="Q99" s="15">
        <v>0.81012658199999998</v>
      </c>
      <c r="R99" s="15">
        <v>0.952542373</v>
      </c>
      <c r="S99" s="15">
        <v>1.6630434780000001</v>
      </c>
      <c r="T99" s="15">
        <v>1.5485714290000001</v>
      </c>
      <c r="U99" s="15">
        <v>1.4562211979999999</v>
      </c>
      <c r="V99" s="15">
        <v>0.62372881400000002</v>
      </c>
      <c r="W99" s="15">
        <v>0.95108695700000001</v>
      </c>
      <c r="X99" s="15">
        <v>1.24</v>
      </c>
      <c r="Y99" s="15">
        <v>1.1797235020000001</v>
      </c>
    </row>
    <row r="100" spans="1:25">
      <c r="A100" s="15">
        <v>0.93501805100000002</v>
      </c>
      <c r="B100" s="15">
        <v>0.88086642599999998</v>
      </c>
      <c r="C100" s="15">
        <v>0.94208494200000004</v>
      </c>
      <c r="D100" s="15">
        <v>0.741312741</v>
      </c>
      <c r="E100" s="15">
        <v>0.78688524599999998</v>
      </c>
      <c r="F100" s="15">
        <v>0.92708333300000001</v>
      </c>
      <c r="G100" s="15">
        <v>0.72950819700000002</v>
      </c>
      <c r="H100" s="15">
        <v>1.0561797749999999</v>
      </c>
      <c r="I100" s="15">
        <v>0.97916666699999999</v>
      </c>
      <c r="J100" s="15">
        <v>-0.15214682099999999</v>
      </c>
      <c r="K100" s="15">
        <v>-0.148226314</v>
      </c>
      <c r="L100" s="15">
        <v>0.52715812799999995</v>
      </c>
      <c r="M100" s="15">
        <v>0.37893181500000001</v>
      </c>
      <c r="N100" s="15">
        <v>0.71929824600000003</v>
      </c>
      <c r="O100" s="15">
        <v>0.70084269700000001</v>
      </c>
      <c r="P100" s="15">
        <v>0.69887955199999996</v>
      </c>
      <c r="Q100" s="15">
        <v>0.63132911400000002</v>
      </c>
      <c r="R100" s="15">
        <v>1.41740675</v>
      </c>
      <c r="S100" s="15">
        <v>1.240418118</v>
      </c>
      <c r="T100" s="15">
        <v>1.430861723</v>
      </c>
      <c r="U100" s="15">
        <v>1.266533066</v>
      </c>
      <c r="V100" s="15">
        <v>1.0195381880000001</v>
      </c>
      <c r="W100" s="15">
        <v>0.86933797899999998</v>
      </c>
      <c r="X100" s="15">
        <v>1</v>
      </c>
      <c r="Y100" s="15">
        <v>0.79959919800000001</v>
      </c>
    </row>
    <row r="101" spans="1:25">
      <c r="A101" s="15">
        <v>1.017191977</v>
      </c>
      <c r="B101" s="15">
        <v>0.97134670499999998</v>
      </c>
      <c r="C101" s="15">
        <v>0.95492957700000003</v>
      </c>
      <c r="D101" s="15">
        <v>1.0281690139999999</v>
      </c>
      <c r="E101" s="15">
        <v>1.076696165</v>
      </c>
      <c r="F101" s="15">
        <v>0.91232876699999998</v>
      </c>
      <c r="G101" s="15">
        <v>0.98230088500000001</v>
      </c>
      <c r="H101" s="15">
        <v>1.0330330329999999</v>
      </c>
      <c r="I101" s="15">
        <v>0.94246575300000002</v>
      </c>
      <c r="J101" s="15">
        <v>6.856661E-2</v>
      </c>
      <c r="K101" s="15">
        <v>-3.3055246000000003E-2</v>
      </c>
      <c r="L101" s="15">
        <v>2.6882815000000001E-2</v>
      </c>
      <c r="M101" s="15">
        <v>-6.1724320000000003E-3</v>
      </c>
      <c r="N101" s="15">
        <v>0.79864253399999996</v>
      </c>
      <c r="O101" s="15">
        <v>1.0037220840000001</v>
      </c>
      <c r="P101" s="15">
        <v>0.92778993399999998</v>
      </c>
      <c r="Q101" s="15">
        <v>0.79401993400000004</v>
      </c>
      <c r="R101" s="15">
        <v>1.1555555559999999</v>
      </c>
      <c r="S101" s="15">
        <v>1.141643059</v>
      </c>
      <c r="T101" s="15">
        <v>1.1297898639999999</v>
      </c>
      <c r="U101" s="15">
        <v>1.0648584910000001</v>
      </c>
      <c r="V101" s="15">
        <v>0.92287581699999999</v>
      </c>
      <c r="W101" s="15">
        <v>1.1458923510000001</v>
      </c>
      <c r="X101" s="15">
        <v>1.048207664</v>
      </c>
      <c r="Y101" s="15">
        <v>0.84551886799999998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factors</vt:lpstr>
      <vt:lpstr>without increment</vt:lpstr>
      <vt:lpstr>with increment</vt:lpstr>
      <vt:lpstr>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2022-08-05T08:15:46Z</dcterms:modified>
</cp:coreProperties>
</file>