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C:\Users\2966334821\Desktop\"/>
    </mc:Choice>
  </mc:AlternateContent>
  <xr:revisionPtr revIDLastSave="0" documentId="13_ncr:1_{6368E3AF-09AA-43E5-9865-99B23339653E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Sheet1" sheetId="1" r:id="rId1"/>
  </sheets>
  <definedNames>
    <definedName name="solver_adj" localSheetId="0" hidden="1">Sheet1!$B$2:$M$2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Sheet1!$B$10:$D$10</definedName>
    <definedName name="solver_lhs2" localSheetId="0" hidden="1">Sheet1!$B$14:$D$14</definedName>
    <definedName name="solver_lhs3" localSheetId="0" hidden="1">Sheet1!$B$19:$D$19</definedName>
    <definedName name="solver_lhs4" localSheetId="0" hidden="1">Sheet1!$B$6:$D$6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</definedName>
    <definedName name="solver_nwt" localSheetId="0" hidden="1">1</definedName>
    <definedName name="solver_opt" localSheetId="0" hidden="1">Sheet1!$B$26</definedName>
    <definedName name="solver_pre" localSheetId="0" hidden="1">0.000001</definedName>
    <definedName name="solver_rbv" localSheetId="0" hidden="1">2</definedName>
    <definedName name="solver_rel1" localSheetId="0" hidden="1">1</definedName>
    <definedName name="solver_rel2" localSheetId="0" hidden="1">2</definedName>
    <definedName name="solver_rel3" localSheetId="0" hidden="1">1</definedName>
    <definedName name="solver_rel4" localSheetId="0" hidden="1">3</definedName>
    <definedName name="solver_rhs1" localSheetId="0" hidden="1">Sheet1!$B$11:$D$11</definedName>
    <definedName name="solver_rhs2" localSheetId="0" hidden="1">Sheet1!$B$16:$D$16</definedName>
    <definedName name="solver_rhs3" localSheetId="0" hidden="1">Sheet1!$B$23:$D$23</definedName>
    <definedName name="solver_rhs4" localSheetId="0" hidden="1">Sheet1!$B$7:$D$7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9" i="1" l="1"/>
  <c r="D19" i="1"/>
  <c r="B19" i="1"/>
  <c r="D14" i="1"/>
  <c r="C14" i="1"/>
  <c r="B14" i="1"/>
  <c r="D10" i="1"/>
  <c r="D6" i="1"/>
  <c r="C10" i="1"/>
  <c r="C6" i="1"/>
  <c r="B6" i="1"/>
  <c r="B10" i="1"/>
  <c r="B26" i="1" l="1"/>
</calcChain>
</file>

<file path=xl/sharedStrings.xml><?xml version="1.0" encoding="utf-8"?>
<sst xmlns="http://schemas.openxmlformats.org/spreadsheetml/2006/main" count="36" uniqueCount="33">
  <si>
    <t>lead content</t>
    <phoneticPr fontId="1" type="noConversion"/>
  </si>
  <si>
    <t>octane rating</t>
  </si>
  <si>
    <t>z</t>
    <phoneticPr fontId="1" type="noConversion"/>
  </si>
  <si>
    <t>s</t>
    <phoneticPr fontId="1" type="noConversion"/>
  </si>
  <si>
    <t>r</t>
    <phoneticPr fontId="1" type="noConversion"/>
  </si>
  <si>
    <t>d</t>
    <phoneticPr fontId="1" type="noConversion"/>
  </si>
  <si>
    <t>sc1</t>
    <phoneticPr fontId="1" type="noConversion"/>
  </si>
  <si>
    <t>sc2</t>
    <phoneticPr fontId="1" type="noConversion"/>
  </si>
  <si>
    <t>sc3</t>
    <phoneticPr fontId="1" type="noConversion"/>
  </si>
  <si>
    <t>rc1</t>
    <phoneticPr fontId="1" type="noConversion"/>
  </si>
  <si>
    <t>rc2</t>
    <phoneticPr fontId="1" type="noConversion"/>
  </si>
  <si>
    <t>rc3</t>
    <phoneticPr fontId="1" type="noConversion"/>
  </si>
  <si>
    <t>dc1</t>
    <phoneticPr fontId="1" type="noConversion"/>
  </si>
  <si>
    <t>dc2</t>
    <phoneticPr fontId="1" type="noConversion"/>
  </si>
  <si>
    <t>dc3</t>
    <phoneticPr fontId="1" type="noConversion"/>
  </si>
  <si>
    <t>sl</t>
    <phoneticPr fontId="1" type="noConversion"/>
  </si>
  <si>
    <t>so</t>
    <phoneticPr fontId="1" type="noConversion"/>
  </si>
  <si>
    <t>rl</t>
    <phoneticPr fontId="1" type="noConversion"/>
  </si>
  <si>
    <t>ro</t>
    <phoneticPr fontId="1" type="noConversion"/>
  </si>
  <si>
    <t>dl</t>
    <phoneticPr fontId="1" type="noConversion"/>
  </si>
  <si>
    <t>do</t>
    <phoneticPr fontId="1" type="noConversion"/>
  </si>
  <si>
    <t>目标（利润）</t>
    <phoneticPr fontId="1" type="noConversion"/>
  </si>
  <si>
    <t>c1</t>
    <phoneticPr fontId="1" type="noConversion"/>
  </si>
  <si>
    <t>c2</t>
    <phoneticPr fontId="1" type="noConversion"/>
  </si>
  <si>
    <t>c3</t>
    <phoneticPr fontId="1" type="noConversion"/>
  </si>
  <si>
    <t>原料价格</t>
    <phoneticPr fontId="1" type="noConversion"/>
  </si>
  <si>
    <t>汽油价格</t>
    <phoneticPr fontId="1" type="noConversion"/>
  </si>
  <si>
    <t>目标函数</t>
    <phoneticPr fontId="1" type="noConversion"/>
  </si>
  <si>
    <t>约束条件（汽油需求）</t>
    <phoneticPr fontId="1" type="noConversion"/>
  </si>
  <si>
    <t>约束条件（原料数量限制）</t>
    <phoneticPr fontId="1" type="noConversion"/>
  </si>
  <si>
    <t>决策变量</t>
    <phoneticPr fontId="1" type="noConversion"/>
  </si>
  <si>
    <t>约束条件（max_l）</t>
    <phoneticPr fontId="1" type="noConversion"/>
  </si>
  <si>
    <t>约束条件（min_o）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</si>
</sst>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0" xfId="0" applyFill="1" applyBorder="1"/>
    <xf numFmtId="0" fontId="0" fillId="0" borderId="1" xfId="0" applyFill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8"/>
  <sheetViews>
    <sheetView tabSelected="1" zoomScale="145" zoomScaleNormal="145" workbookViewId="0">
      <selection activeCell="F24" sqref="F24"/>
    </sheetView>
  </sheetViews>
  <sheetFormatPr defaultRowHeight="14.25"/>
  <cols>
    <col min="1" max="1" width="21.125" customWidth="1"/>
    <col min="2" max="2" width="8.625" customWidth="1"/>
    <col min="3" max="13" width="4.625" customWidth="1"/>
  </cols>
  <sheetData>
    <row r="1" spans="1:13">
      <c r="A1" s="2"/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  <c r="K1" s="2" t="s">
        <v>12</v>
      </c>
      <c r="L1" s="2" t="s">
        <v>13</v>
      </c>
      <c r="M1" s="2" t="s">
        <v>14</v>
      </c>
    </row>
    <row r="2" spans="1:13">
      <c r="A2" s="2" t="s">
        <v>30</v>
      </c>
      <c r="B2" s="2">
        <v>3000</v>
      </c>
      <c r="C2" s="2">
        <v>2000</v>
      </c>
      <c r="D2" s="2">
        <v>1000</v>
      </c>
      <c r="E2" s="2">
        <v>0.6875</v>
      </c>
      <c r="F2" s="2">
        <v>0</v>
      </c>
      <c r="G2" s="2">
        <v>0.21875</v>
      </c>
      <c r="H2" s="2">
        <v>0.25000000000000039</v>
      </c>
      <c r="I2" s="2">
        <v>0</v>
      </c>
      <c r="J2" s="2">
        <v>0.62499999999999989</v>
      </c>
      <c r="K2" s="2">
        <v>0.31250000000000006</v>
      </c>
      <c r="L2" s="2">
        <v>0</v>
      </c>
      <c r="M2" s="2">
        <v>0.28125</v>
      </c>
    </row>
    <row r="3" spans="1:13">
      <c r="A3" s="1"/>
      <c r="B3" s="1"/>
    </row>
    <row r="4" spans="1:13">
      <c r="A4" s="1"/>
      <c r="B4" s="1"/>
    </row>
    <row r="5" spans="1:13">
      <c r="A5" s="2"/>
      <c r="B5" s="2" t="s">
        <v>15</v>
      </c>
      <c r="C5" s="2" t="s">
        <v>17</v>
      </c>
      <c r="D5" s="2" t="s">
        <v>19</v>
      </c>
    </row>
    <row r="6" spans="1:13">
      <c r="A6" s="2"/>
      <c r="B6" s="2">
        <f>SUMPRODUCT(E2:G2,B21:D21)</f>
        <v>10</v>
      </c>
      <c r="C6" s="2">
        <f>SUMPRODUCT(H2:J2,B21:D21)</f>
        <v>8.0000000000000036</v>
      </c>
      <c r="D6" s="2">
        <f>SUMPRODUCT(K2:M2,B21:D21)</f>
        <v>6.0000000000000009</v>
      </c>
    </row>
    <row r="7" spans="1:13">
      <c r="A7" s="2" t="s">
        <v>31</v>
      </c>
      <c r="B7" s="2">
        <v>10</v>
      </c>
      <c r="C7" s="2">
        <v>8</v>
      </c>
      <c r="D7" s="2">
        <v>6</v>
      </c>
    </row>
    <row r="8" spans="1:13">
      <c r="A8" s="1"/>
      <c r="B8" s="1"/>
      <c r="C8" s="1"/>
      <c r="D8" s="1"/>
      <c r="E8" s="1"/>
      <c r="F8" s="1"/>
      <c r="G8" s="1"/>
    </row>
    <row r="9" spans="1:13">
      <c r="A9" s="2"/>
      <c r="B9" s="2" t="s">
        <v>16</v>
      </c>
      <c r="C9" s="2" t="s">
        <v>18</v>
      </c>
      <c r="D9" s="2" t="s">
        <v>20</v>
      </c>
      <c r="E9" s="1"/>
      <c r="F9" s="1"/>
      <c r="G9" s="1"/>
    </row>
    <row r="10" spans="1:13">
      <c r="A10" s="2"/>
      <c r="B10" s="2">
        <f>SUMPRODUCT(E2:G2,B22:D22)</f>
        <v>1</v>
      </c>
      <c r="C10" s="2">
        <f>SUMPRODUCT(H2:J2,B22:D22)</f>
        <v>1.9999999999999998</v>
      </c>
      <c r="D10" s="2">
        <f>SUMPRODUCT(K2:M2,B22:D22)</f>
        <v>1</v>
      </c>
      <c r="E10" s="1"/>
      <c r="F10" s="1"/>
      <c r="G10" s="1"/>
    </row>
    <row r="11" spans="1:13">
      <c r="A11" s="2" t="s">
        <v>32</v>
      </c>
      <c r="B11" s="2">
        <v>1</v>
      </c>
      <c r="C11" s="2">
        <v>2</v>
      </c>
      <c r="D11" s="2">
        <v>1</v>
      </c>
      <c r="E11" s="1"/>
    </row>
    <row r="12" spans="1:13">
      <c r="A12" s="1"/>
      <c r="B12" s="1"/>
      <c r="C12" s="1"/>
      <c r="D12" s="1"/>
      <c r="E12" s="1"/>
    </row>
    <row r="13" spans="1:13">
      <c r="A13" s="4"/>
      <c r="B13" s="2" t="s">
        <v>3</v>
      </c>
      <c r="C13" s="2" t="s">
        <v>4</v>
      </c>
      <c r="D13" s="4" t="s">
        <v>5</v>
      </c>
    </row>
    <row r="14" spans="1:13">
      <c r="A14" s="4"/>
      <c r="B14" s="2">
        <f>B2</f>
        <v>3000</v>
      </c>
      <c r="C14" s="2">
        <f>C2</f>
        <v>2000</v>
      </c>
      <c r="D14" s="4">
        <f>D2</f>
        <v>1000</v>
      </c>
    </row>
    <row r="15" spans="1:13">
      <c r="A15" s="4" t="s">
        <v>26</v>
      </c>
      <c r="B15" s="2">
        <v>70</v>
      </c>
      <c r="C15" s="2">
        <v>60</v>
      </c>
      <c r="D15" s="4">
        <v>50</v>
      </c>
    </row>
    <row r="16" spans="1:13">
      <c r="A16" s="4" t="s">
        <v>28</v>
      </c>
      <c r="B16" s="2">
        <v>3000</v>
      </c>
      <c r="C16" s="2">
        <v>2000</v>
      </c>
      <c r="D16" s="2">
        <v>1000</v>
      </c>
    </row>
    <row r="17" spans="1:4">
      <c r="A17" s="3"/>
      <c r="B17" s="1"/>
    </row>
    <row r="18" spans="1:4">
      <c r="A18" s="4"/>
      <c r="B18" s="2" t="s">
        <v>22</v>
      </c>
      <c r="C18" s="2" t="s">
        <v>23</v>
      </c>
      <c r="D18" s="2" t="s">
        <v>24</v>
      </c>
    </row>
    <row r="19" spans="1:4">
      <c r="A19" s="4"/>
      <c r="B19" s="2">
        <f>$B$2*E2+$C$2*H2+$D$2*K2</f>
        <v>2875.0000000000009</v>
      </c>
      <c r="C19" s="2">
        <f t="shared" ref="C19:D19" si="0">$B$2*F2+$C$2*I2+$D$2*L2</f>
        <v>0</v>
      </c>
      <c r="D19" s="2">
        <f t="shared" si="0"/>
        <v>2187.5</v>
      </c>
    </row>
    <row r="20" spans="1:4">
      <c r="A20" s="4" t="s">
        <v>25</v>
      </c>
      <c r="B20" s="2">
        <v>45</v>
      </c>
      <c r="C20" s="2">
        <v>35</v>
      </c>
      <c r="D20" s="2">
        <v>25</v>
      </c>
    </row>
    <row r="21" spans="1:4">
      <c r="A21" s="4" t="s">
        <v>0</v>
      </c>
      <c r="B21" s="2">
        <v>12</v>
      </c>
      <c r="C21" s="2">
        <v>6</v>
      </c>
      <c r="D21" s="2">
        <v>8</v>
      </c>
    </row>
    <row r="22" spans="1:4">
      <c r="A22" s="4" t="s">
        <v>1</v>
      </c>
      <c r="B22" s="2">
        <v>0.5</v>
      </c>
      <c r="C22" s="2">
        <v>2</v>
      </c>
      <c r="D22" s="2">
        <v>3</v>
      </c>
    </row>
    <row r="23" spans="1:4">
      <c r="A23" s="4" t="s">
        <v>29</v>
      </c>
      <c r="B23" s="4">
        <v>5000</v>
      </c>
      <c r="C23" s="2">
        <v>5000</v>
      </c>
      <c r="D23" s="2">
        <v>5000</v>
      </c>
    </row>
    <row r="24" spans="1:4">
      <c r="A24" s="1"/>
      <c r="B24" s="1"/>
    </row>
    <row r="25" spans="1:4">
      <c r="A25" s="4" t="s">
        <v>21</v>
      </c>
      <c r="B25" s="2" t="s">
        <v>2</v>
      </c>
    </row>
    <row r="26" spans="1:4">
      <c r="A26" s="4" t="s">
        <v>27</v>
      </c>
      <c r="B26" s="2">
        <f>SUMPRODUCT(B2:D2,B15:D15)-SUMPRODUCT(B19:D19,B20:D20) - 4 *SUM(B2:D2)</f>
        <v>171937.49999999994</v>
      </c>
    </row>
    <row r="27" spans="1:4">
      <c r="A27" s="1"/>
      <c r="B27" s="1"/>
    </row>
    <row r="28" spans="1:4">
      <c r="A28" s="1"/>
      <c r="B28" s="1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周元核</dc:creator>
  <cp:lastModifiedBy>阿布电脑维修</cp:lastModifiedBy>
  <dcterms:created xsi:type="dcterms:W3CDTF">2015-06-05T18:19:34Z</dcterms:created>
  <dcterms:modified xsi:type="dcterms:W3CDTF">2022-01-14T12:44:53Z</dcterms:modified>
</cp:coreProperties>
</file>