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我的坚果云\0000戴师兄\0000正式课开发\0启蒙课程\启蒙2期-自学数据分析2.0\Excel\"/>
    </mc:Choice>
  </mc:AlternateContent>
  <xr:revisionPtr revIDLastSave="0" documentId="13_ncr:1_{7B2299E5-0248-46BC-A31F-8571091770C0}" xr6:coauthVersionLast="47" xr6:coauthVersionMax="47" xr10:uidLastSave="{00000000-0000-0000-0000-000000000000}"/>
  <bookViews>
    <workbookView xWindow="7110" yWindow="2625" windowWidth="27900" windowHeight="16890" activeTab="5" xr2:uid="{A19BAB5D-785F-4A4D-B1C1-14FC6548EFC8}"/>
  </bookViews>
  <sheets>
    <sheet name="拌客源数据1-8月" sheetId="2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源数据备份" sheetId="29" state="hidden" r:id="rId7"/>
  </sheets>
  <definedNames>
    <definedName name="_xlnm._FilterDatabase" localSheetId="0" hidden="1">'拌客源数据1-8月'!$A$1:$X$562</definedName>
    <definedName name="_xlnm._FilterDatabase" localSheetId="6" hidden="1">源数据备份!$A$1:$X$562</definedName>
    <definedName name="切片器_平台i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17" i="3"/>
  <c r="D18" i="3"/>
  <c r="D19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C96" i="18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D20" i="3" l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<sst xmlns="http://schemas.openxmlformats.org/spreadsheetml/2006/main" count="8264" uniqueCount="162">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</sst>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42" applyFont="1" applyFill="1">
      <alignment vertical="center"/>
    </xf>
    <xf numFmtId="180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>
      <alignment vertical="center"/>
    </xf>
    <xf numFmtId="180" fontId="0" fillId="0" borderId="0" xfId="0" applyNumberFormat="1" applyFill="1" applyBorder="1" applyAlignment="1">
      <alignment horizontal="center" vertical="center"/>
    </xf>
    <xf numFmtId="181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0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4" xfId="43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24" xfId="43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opLeftCell="C1" workbookViewId="0">
      <selection activeCell="I14" sqref="I14"/>
    </sheetView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defaultRowHeight="14.25" x14ac:dyDescent="0.2"/>
  <cols>
    <col min="1" max="1" width="24.5" bestFit="1" customWidth="1"/>
    <col min="2" max="2" width="12.125" bestFit="1" customWidth="1"/>
    <col min="3" max="3" width="15.625" bestFit="1" customWidth="1"/>
    <col min="4" max="4" width="23" bestFit="1" customWidth="1"/>
  </cols>
  <sheetData>
    <row r="1" spans="1:3" x14ac:dyDescent="0.2">
      <c r="A1" s="59" t="s">
        <v>10</v>
      </c>
      <c r="B1" t="s">
        <v>22</v>
      </c>
    </row>
    <row r="3" spans="1:3" x14ac:dyDescent="0.2">
      <c r="A3" s="59" t="s">
        <v>135</v>
      </c>
      <c r="B3" t="s">
        <v>137</v>
      </c>
      <c r="C3" t="s">
        <v>148</v>
      </c>
    </row>
    <row r="4" spans="1:3" x14ac:dyDescent="0.2">
      <c r="A4" s="60" t="s">
        <v>41</v>
      </c>
      <c r="B4" s="61">
        <v>114007.74</v>
      </c>
      <c r="C4" s="61">
        <v>36582.480000000003</v>
      </c>
    </row>
    <row r="5" spans="1:3" x14ac:dyDescent="0.2">
      <c r="A5" s="60" t="s">
        <v>28</v>
      </c>
      <c r="B5" s="61">
        <v>169975.03999999992</v>
      </c>
      <c r="C5" s="61">
        <v>63680.929999999986</v>
      </c>
    </row>
    <row r="6" spans="1:3" x14ac:dyDescent="0.2">
      <c r="A6" s="60" t="s">
        <v>24</v>
      </c>
      <c r="B6" s="61">
        <v>4313.57</v>
      </c>
      <c r="C6" s="61">
        <v>1897.6299999999999</v>
      </c>
    </row>
    <row r="7" spans="1:3" x14ac:dyDescent="0.2">
      <c r="A7" s="60" t="s">
        <v>21</v>
      </c>
      <c r="B7" s="61">
        <v>16838.82</v>
      </c>
      <c r="C7" s="61">
        <v>5992.61</v>
      </c>
    </row>
    <row r="8" spans="1:3" x14ac:dyDescent="0.2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Y145"/>
  <sheetViews>
    <sheetView workbookViewId="0"/>
  </sheetViews>
  <sheetFormatPr defaultRowHeight="14.25" x14ac:dyDescent="0.2"/>
  <cols>
    <col min="1" max="1" width="9" style="37"/>
    <col min="2" max="2" width="13.375" style="37" customWidth="1"/>
    <col min="3" max="3" width="45.25" style="37" customWidth="1"/>
    <col min="4" max="4" width="31.375" style="37" customWidth="1"/>
    <col min="5" max="5" width="34.25" style="37" customWidth="1"/>
    <col min="6" max="6" width="21.375" style="37" bestFit="1" customWidth="1"/>
    <col min="7" max="7" width="24.5" style="37" bestFit="1" customWidth="1"/>
    <col min="8" max="8" width="14.25" style="37" customWidth="1"/>
    <col min="9" max="9" width="12.125" style="37" customWidth="1"/>
    <col min="10" max="10" width="19.5" style="37" bestFit="1" customWidth="1"/>
    <col min="11" max="11" width="28.125" style="37" customWidth="1"/>
    <col min="12" max="12" width="21.75" style="37" customWidth="1"/>
    <col min="13" max="13" width="11.625" style="37" bestFit="1" customWidth="1"/>
    <col min="14" max="14" width="9" style="37"/>
    <col min="15" max="15" width="11.625" style="37" bestFit="1" customWidth="1"/>
    <col min="16" max="16" width="12.125" style="37" bestFit="1" customWidth="1"/>
    <col min="17" max="18" width="9" style="37"/>
    <col min="19" max="19" width="9.125" style="37" bestFit="1" customWidth="1"/>
    <col min="20" max="20" width="10.5" style="37" bestFit="1" customWidth="1"/>
    <col min="21" max="22" width="9" style="37"/>
    <col min="23" max="23" width="9.125" style="37" bestFit="1" customWidth="1"/>
    <col min="24" max="24" width="10.5" style="37" bestFit="1" customWidth="1"/>
    <col min="25" max="16384" width="9" style="37"/>
  </cols>
  <sheetData>
    <row r="1" spans="2:13" x14ac:dyDescent="0.2">
      <c r="M1" s="38"/>
    </row>
    <row r="2" spans="2:13" x14ac:dyDescent="0.2">
      <c r="B2" s="37" t="s">
        <v>78</v>
      </c>
      <c r="M2" s="38"/>
    </row>
    <row r="3" spans="2:13" x14ac:dyDescent="0.2">
      <c r="M3" s="38"/>
    </row>
    <row r="4" spans="2:13" x14ac:dyDescent="0.2">
      <c r="B4" s="39"/>
      <c r="C4" s="40" t="s">
        <v>83</v>
      </c>
      <c r="D4" s="40" t="s">
        <v>84</v>
      </c>
      <c r="E4" s="67"/>
      <c r="M4" s="38"/>
    </row>
    <row r="5" spans="2:13" x14ac:dyDescent="0.2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 x14ac:dyDescent="0.2">
      <c r="B6" s="41"/>
      <c r="C6" s="41"/>
      <c r="D6" s="42"/>
      <c r="M6" s="38"/>
    </row>
    <row r="7" spans="2:13" x14ac:dyDescent="0.2">
      <c r="B7" s="41"/>
      <c r="C7" s="41"/>
      <c r="D7" s="42"/>
      <c r="M7" s="38"/>
    </row>
    <row r="8" spans="2:13" x14ac:dyDescent="0.2">
      <c r="B8" s="41"/>
      <c r="C8" s="41"/>
      <c r="D8" s="42"/>
      <c r="M8" s="38"/>
    </row>
    <row r="9" spans="2:13" x14ac:dyDescent="0.2">
      <c r="B9" s="41"/>
      <c r="C9" s="41"/>
      <c r="D9" s="42"/>
      <c r="M9" s="38"/>
    </row>
    <row r="10" spans="2:13" x14ac:dyDescent="0.2">
      <c r="C10" s="43"/>
      <c r="M10" s="38"/>
    </row>
    <row r="11" spans="2:13" x14ac:dyDescent="0.2">
      <c r="M11" s="38"/>
    </row>
    <row r="12" spans="2:13" x14ac:dyDescent="0.2">
      <c r="B12" s="37" t="s">
        <v>79</v>
      </c>
      <c r="D12" s="53">
        <f>B16</f>
        <v>44019</v>
      </c>
      <c r="M12" s="38"/>
    </row>
    <row r="13" spans="2:13" x14ac:dyDescent="0.2">
      <c r="M13" s="38"/>
    </row>
    <row r="14" spans="2:13" x14ac:dyDescent="0.2">
      <c r="B14" s="39"/>
      <c r="C14" s="40" t="s">
        <v>55</v>
      </c>
      <c r="F14" s="53"/>
      <c r="G14" s="53"/>
    </row>
    <row r="15" spans="2:13" x14ac:dyDescent="0.2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 x14ac:dyDescent="0.2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 x14ac:dyDescent="0.2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 x14ac:dyDescent="0.2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 x14ac:dyDescent="0.2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 x14ac:dyDescent="0.2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 x14ac:dyDescent="0.2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 x14ac:dyDescent="0.2">
      <c r="B22" s="46"/>
      <c r="C22" s="41"/>
    </row>
    <row r="23" spans="2:12" x14ac:dyDescent="0.2">
      <c r="B23" s="46"/>
      <c r="C23" s="41"/>
    </row>
    <row r="24" spans="2:12" x14ac:dyDescent="0.2">
      <c r="B24" s="46"/>
      <c r="C24" s="41"/>
    </row>
    <row r="27" spans="2:12" x14ac:dyDescent="0.2">
      <c r="B27" s="37" t="s">
        <v>80</v>
      </c>
    </row>
    <row r="29" spans="2:12" x14ac:dyDescent="0.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 x14ac:dyDescent="0.2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 x14ac:dyDescent="0.2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 x14ac:dyDescent="0.2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 x14ac:dyDescent="0.2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 x14ac:dyDescent="0.2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 x14ac:dyDescent="0.2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 x14ac:dyDescent="0.2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 x14ac:dyDescent="0.2">
      <c r="F37" s="56"/>
    </row>
    <row r="38" spans="2:10" x14ac:dyDescent="0.2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 x14ac:dyDescent="0.2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 x14ac:dyDescent="0.2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 x14ac:dyDescent="0.2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 x14ac:dyDescent="0.2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 x14ac:dyDescent="0.2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 x14ac:dyDescent="0.2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 x14ac:dyDescent="0.2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 x14ac:dyDescent="0.2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 x14ac:dyDescent="0.2">
      <c r="B47" s="48"/>
      <c r="C47" s="42"/>
      <c r="D47" s="42"/>
      <c r="E47" s="42"/>
    </row>
    <row r="48" spans="2:10" x14ac:dyDescent="0.2">
      <c r="B48" s="48"/>
      <c r="C48" s="42"/>
      <c r="D48" s="42"/>
      <c r="E48" s="42"/>
    </row>
    <row r="49" spans="2:5" x14ac:dyDescent="0.2">
      <c r="B49" s="48"/>
      <c r="C49" s="42"/>
      <c r="D49" s="42"/>
      <c r="E49" s="42"/>
    </row>
    <row r="52" spans="2:5" x14ac:dyDescent="0.2">
      <c r="B52" s="37" t="s">
        <v>81</v>
      </c>
    </row>
    <row r="54" spans="2:5" x14ac:dyDescent="0.2">
      <c r="B54" s="39"/>
      <c r="C54" s="40" t="s">
        <v>88</v>
      </c>
      <c r="D54" s="40" t="s">
        <v>89</v>
      </c>
    </row>
    <row r="55" spans="2:5" x14ac:dyDescent="0.2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 x14ac:dyDescent="0.2">
      <c r="B56" s="41"/>
      <c r="C56" s="42"/>
      <c r="D56" s="42"/>
    </row>
    <row r="57" spans="2:5" x14ac:dyDescent="0.2">
      <c r="B57" s="41"/>
      <c r="C57" s="42"/>
      <c r="D57" s="42"/>
    </row>
    <row r="58" spans="2:5" x14ac:dyDescent="0.2">
      <c r="B58" s="41"/>
      <c r="C58" s="42"/>
      <c r="D58" s="42"/>
    </row>
    <row r="61" spans="2:5" x14ac:dyDescent="0.2">
      <c r="B61" s="37" t="s">
        <v>82</v>
      </c>
    </row>
    <row r="63" spans="2:5" x14ac:dyDescent="0.2">
      <c r="B63" s="40" t="s">
        <v>98</v>
      </c>
      <c r="C63" s="40" t="s">
        <v>55</v>
      </c>
      <c r="D63" s="40" t="s">
        <v>100</v>
      </c>
      <c r="E63" s="49"/>
    </row>
    <row r="64" spans="2:5" x14ac:dyDescent="0.2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 x14ac:dyDescent="0.2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 x14ac:dyDescent="0.2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 x14ac:dyDescent="0.2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 x14ac:dyDescent="0.2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 x14ac:dyDescent="0.2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 x14ac:dyDescent="0.2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 x14ac:dyDescent="0.2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 x14ac:dyDescent="0.2">
      <c r="B72" s="41"/>
      <c r="C72" s="41"/>
      <c r="D72" s="41"/>
      <c r="E72" s="49"/>
    </row>
    <row r="73" spans="2:11" x14ac:dyDescent="0.2">
      <c r="B73" s="41"/>
      <c r="C73" s="41"/>
      <c r="D73" s="41"/>
      <c r="E73" s="49"/>
    </row>
    <row r="74" spans="2:11" x14ac:dyDescent="0.2">
      <c r="B74" s="41"/>
      <c r="C74" s="41"/>
      <c r="D74" s="41"/>
      <c r="E74" s="49"/>
    </row>
    <row r="77" spans="2:11" x14ac:dyDescent="0.2">
      <c r="B77" s="37" t="s">
        <v>101</v>
      </c>
    </row>
    <row r="78" spans="2:11" x14ac:dyDescent="0.2">
      <c r="I78" s="37" t="s">
        <v>109</v>
      </c>
    </row>
    <row r="79" spans="2:11" x14ac:dyDescent="0.2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2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 x14ac:dyDescent="0.2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 x14ac:dyDescent="0.2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 x14ac:dyDescent="0.2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 x14ac:dyDescent="0.2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 x14ac:dyDescent="0.2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 x14ac:dyDescent="0.2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 x14ac:dyDescent="0.2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 x14ac:dyDescent="0.2">
      <c r="B88" s="41"/>
      <c r="C88" s="41"/>
      <c r="D88" s="41"/>
      <c r="E88" s="42"/>
    </row>
    <row r="89" spans="2:25" x14ac:dyDescent="0.2">
      <c r="B89" s="41"/>
      <c r="C89" s="41"/>
      <c r="D89" s="41"/>
      <c r="E89" s="42"/>
    </row>
    <row r="90" spans="2:25" x14ac:dyDescent="0.2">
      <c r="B90" s="41"/>
      <c r="C90" s="41"/>
      <c r="D90" s="41"/>
      <c r="E90" s="42"/>
    </row>
    <row r="93" spans="2:25" x14ac:dyDescent="0.2">
      <c r="B93" s="37" t="s">
        <v>105</v>
      </c>
      <c r="P93" s="37">
        <f>VLOOKUP(O96,O110:P117,2,FALSE)</f>
        <v>273854.58</v>
      </c>
    </row>
    <row r="94" spans="2:25" x14ac:dyDescent="0.2">
      <c r="F94" s="37" t="s">
        <v>121</v>
      </c>
      <c r="I94" s="37" t="s">
        <v>130</v>
      </c>
      <c r="S94" s="37" t="s">
        <v>118</v>
      </c>
    </row>
    <row r="95" spans="2:25" x14ac:dyDescent="0.2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 x14ac:dyDescent="0.2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 x14ac:dyDescent="0.2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 x14ac:dyDescent="0.2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 x14ac:dyDescent="0.2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 x14ac:dyDescent="0.2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 x14ac:dyDescent="0.2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 x14ac:dyDescent="0.2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 x14ac:dyDescent="0.2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 x14ac:dyDescent="0.2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 x14ac:dyDescent="0.2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 x14ac:dyDescent="0.2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 x14ac:dyDescent="0.2">
      <c r="L107"/>
      <c r="M107"/>
      <c r="N107"/>
      <c r="S107"/>
      <c r="T107"/>
      <c r="U107"/>
      <c r="W107"/>
      <c r="X107"/>
      <c r="Y107"/>
    </row>
    <row r="108" spans="2:25" x14ac:dyDescent="0.2">
      <c r="L108"/>
      <c r="M108"/>
      <c r="N108"/>
      <c r="S108"/>
      <c r="T108"/>
      <c r="U108"/>
      <c r="W108"/>
      <c r="X108"/>
      <c r="Y108"/>
    </row>
    <row r="109" spans="2:25" x14ac:dyDescent="0.2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 x14ac:dyDescent="0.2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 x14ac:dyDescent="0.2">
      <c r="B111" s="78" t="s">
        <v>11</v>
      </c>
      <c r="C111" s="79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 x14ac:dyDescent="0.2">
      <c r="B112" s="69" t="s">
        <v>159</v>
      </c>
      <c r="C112" s="70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 x14ac:dyDescent="0.2">
      <c r="B113" s="69" t="s">
        <v>23</v>
      </c>
      <c r="C113" s="70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 x14ac:dyDescent="0.2">
      <c r="B114" s="69" t="s">
        <v>32</v>
      </c>
      <c r="C114" s="70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 x14ac:dyDescent="0.2">
      <c r="B115" s="69" t="s">
        <v>30</v>
      </c>
      <c r="C115" s="70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 x14ac:dyDescent="0.2">
      <c r="B116" s="69" t="s">
        <v>25</v>
      </c>
      <c r="C116" s="70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 x14ac:dyDescent="0.2">
      <c r="B117" s="69" t="s">
        <v>34</v>
      </c>
      <c r="C117" s="70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 x14ac:dyDescent="0.2">
      <c r="B118" s="69" t="s">
        <v>33</v>
      </c>
      <c r="C118" s="70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 x14ac:dyDescent="0.2">
      <c r="B119" s="69" t="s">
        <v>35</v>
      </c>
      <c r="C119" s="70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 x14ac:dyDescent="0.2">
      <c r="B120" s="69" t="s">
        <v>36</v>
      </c>
      <c r="C120" s="70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 x14ac:dyDescent="0.2">
      <c r="B121" s="69" t="s">
        <v>37</v>
      </c>
      <c r="C121" s="70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 x14ac:dyDescent="0.2">
      <c r="B122" s="69" t="s">
        <v>38</v>
      </c>
      <c r="C122" s="70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 x14ac:dyDescent="0.2">
      <c r="B123" s="69" t="s">
        <v>39</v>
      </c>
      <c r="C123" s="70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 x14ac:dyDescent="0.2">
      <c r="B124" s="69" t="s">
        <v>41</v>
      </c>
      <c r="C124" s="70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 x14ac:dyDescent="0.2">
      <c r="B125" s="69" t="s">
        <v>42</v>
      </c>
      <c r="C125" s="70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 x14ac:dyDescent="0.2">
      <c r="B126" s="69" t="s">
        <v>43</v>
      </c>
      <c r="C126" s="70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 x14ac:dyDescent="0.2">
      <c r="B127" s="52"/>
      <c r="C127" s="52"/>
      <c r="D127" s="41"/>
      <c r="E127" s="41"/>
      <c r="F127" s="41"/>
      <c r="G127" s="41"/>
    </row>
    <row r="128" spans="2:21" x14ac:dyDescent="0.2">
      <c r="B128" s="52"/>
      <c r="C128" s="52"/>
      <c r="D128" s="41"/>
      <c r="E128" s="41"/>
      <c r="F128" s="41"/>
      <c r="G128" s="41"/>
      <c r="H128" s="41"/>
    </row>
    <row r="129" spans="2:10" x14ac:dyDescent="0.2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 x14ac:dyDescent="0.2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 x14ac:dyDescent="0.2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 x14ac:dyDescent="0.2">
      <c r="D132" s="41"/>
      <c r="E132" s="41"/>
      <c r="F132" s="41"/>
      <c r="G132" s="41"/>
      <c r="H132" s="41"/>
      <c r="I132" s="41"/>
      <c r="J132" s="41"/>
    </row>
    <row r="133" spans="2:10" x14ac:dyDescent="0.2">
      <c r="D133" s="41"/>
      <c r="E133" s="41"/>
      <c r="F133" s="41"/>
      <c r="G133" s="41"/>
      <c r="H133" s="41"/>
      <c r="I133" s="41"/>
      <c r="J133" s="41"/>
    </row>
    <row r="134" spans="2:10" x14ac:dyDescent="0.2">
      <c r="D134" s="41"/>
      <c r="E134" s="41"/>
      <c r="F134" s="41"/>
      <c r="G134" s="41"/>
      <c r="H134" s="41"/>
      <c r="I134" s="41"/>
      <c r="J134" s="41"/>
    </row>
    <row r="135" spans="2:10" x14ac:dyDescent="0.2">
      <c r="D135" s="41"/>
      <c r="E135" s="41"/>
      <c r="F135" s="41"/>
      <c r="G135" s="41"/>
      <c r="H135" s="41"/>
      <c r="I135" s="41"/>
      <c r="J135" s="41"/>
    </row>
    <row r="136" spans="2:10" x14ac:dyDescent="0.2">
      <c r="D136" s="41"/>
      <c r="E136" s="41"/>
      <c r="F136" s="41"/>
      <c r="G136" s="41"/>
      <c r="H136" s="41"/>
      <c r="I136" s="41"/>
      <c r="J136" s="41"/>
    </row>
    <row r="137" spans="2:10" x14ac:dyDescent="0.2">
      <c r="D137" s="41"/>
      <c r="E137" s="41"/>
      <c r="F137" s="41"/>
      <c r="G137" s="41"/>
      <c r="H137" s="41"/>
      <c r="I137" s="41"/>
      <c r="J137" s="41"/>
    </row>
    <row r="138" spans="2:10" x14ac:dyDescent="0.2">
      <c r="D138" s="41"/>
      <c r="E138" s="41"/>
      <c r="F138" s="41"/>
      <c r="G138" s="41"/>
      <c r="H138" s="41"/>
      <c r="I138" s="41"/>
      <c r="J138" s="41"/>
    </row>
    <row r="139" spans="2:10" x14ac:dyDescent="0.2">
      <c r="D139" s="41"/>
      <c r="E139" s="41"/>
      <c r="F139" s="41"/>
      <c r="G139" s="41"/>
      <c r="H139" s="41"/>
      <c r="I139" s="41"/>
      <c r="J139" s="41"/>
    </row>
    <row r="140" spans="2:10" x14ac:dyDescent="0.2">
      <c r="D140" s="41"/>
      <c r="E140" s="41"/>
      <c r="F140" s="41"/>
      <c r="G140" s="41"/>
      <c r="H140" s="41"/>
      <c r="I140" s="41"/>
      <c r="J140" s="41"/>
    </row>
    <row r="141" spans="2:10" x14ac:dyDescent="0.2">
      <c r="D141" s="41"/>
      <c r="E141" s="41"/>
      <c r="F141" s="41"/>
      <c r="G141" s="41"/>
      <c r="H141" s="41"/>
      <c r="I141" s="41"/>
      <c r="J141" s="41"/>
    </row>
    <row r="142" spans="2:10" x14ac:dyDescent="0.2">
      <c r="D142" s="41"/>
      <c r="E142" s="41"/>
      <c r="F142" s="41"/>
      <c r="G142" s="41"/>
      <c r="H142" s="41"/>
      <c r="I142" s="41"/>
      <c r="J142" s="41"/>
    </row>
    <row r="143" spans="2:10" x14ac:dyDescent="0.2">
      <c r="D143" s="41"/>
      <c r="E143" s="41"/>
      <c r="F143" s="41"/>
      <c r="G143" s="41"/>
      <c r="H143" s="41"/>
      <c r="I143" s="41"/>
      <c r="J143" s="41"/>
    </row>
    <row r="144" spans="2:10" x14ac:dyDescent="0.2">
      <c r="E144" s="41"/>
      <c r="F144" s="41"/>
      <c r="G144" s="41"/>
      <c r="H144" s="41"/>
      <c r="I144" s="41"/>
      <c r="J144" s="41"/>
    </row>
    <row r="145" spans="5:10" x14ac:dyDescent="0.2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workbookViewId="0">
      <selection activeCell="O105" sqref="O105"/>
    </sheetView>
  </sheetViews>
  <sheetFormatPr defaultRowHeight="14.25" x14ac:dyDescent="0.2"/>
  <cols>
    <col min="1" max="1" width="9" style="37"/>
    <col min="2" max="2" width="13.375" style="37" customWidth="1"/>
    <col min="3" max="3" width="42" style="37" customWidth="1"/>
    <col min="4" max="4" width="33" style="37" customWidth="1"/>
    <col min="5" max="5" width="34.125" style="37" customWidth="1"/>
    <col min="6" max="7" width="21.375" style="37" bestFit="1" customWidth="1"/>
    <col min="8" max="8" width="14.25" style="37" customWidth="1"/>
    <col min="9" max="9" width="12.125" style="37" customWidth="1"/>
    <col min="10" max="10" width="19.5" style="37" bestFit="1" customWidth="1"/>
    <col min="11" max="11" width="16.75" style="37" customWidth="1"/>
    <col min="12" max="13" width="11.625" style="37" bestFit="1" customWidth="1"/>
    <col min="14" max="14" width="9" style="37"/>
    <col min="15" max="15" width="11.625" style="37" bestFit="1" customWidth="1"/>
    <col min="16" max="16" width="12.125" style="37" bestFit="1" customWidth="1"/>
    <col min="17" max="18" width="9" style="37"/>
    <col min="19" max="19" width="9.125" style="37" bestFit="1" customWidth="1"/>
    <col min="20" max="20" width="10.5" style="37" bestFit="1" customWidth="1"/>
    <col min="21" max="22" width="9" style="37"/>
    <col min="23" max="23" width="9.125" style="37" bestFit="1" customWidth="1"/>
    <col min="24" max="24" width="10.5" style="37" bestFit="1" customWidth="1"/>
    <col min="25" max="16384" width="9" style="37"/>
  </cols>
  <sheetData>
    <row r="1" spans="2:13" x14ac:dyDescent="0.2">
      <c r="M1" s="38"/>
    </row>
    <row r="2" spans="2:13" x14ac:dyDescent="0.2">
      <c r="B2" s="37" t="s">
        <v>78</v>
      </c>
      <c r="M2" s="38"/>
    </row>
    <row r="3" spans="2:13" x14ac:dyDescent="0.2">
      <c r="M3" s="38"/>
    </row>
    <row r="4" spans="2:13" x14ac:dyDescent="0.2">
      <c r="B4" s="39"/>
      <c r="C4" s="40" t="s">
        <v>83</v>
      </c>
      <c r="D4" s="40" t="s">
        <v>84</v>
      </c>
      <c r="M4" s="38"/>
    </row>
    <row r="5" spans="2:13" x14ac:dyDescent="0.2">
      <c r="B5" s="40" t="s">
        <v>72</v>
      </c>
      <c r="C5" s="40"/>
      <c r="D5" s="40"/>
      <c r="M5" s="38"/>
    </row>
    <row r="6" spans="2:13" x14ac:dyDescent="0.2">
      <c r="B6" s="41"/>
      <c r="C6" s="41"/>
      <c r="D6" s="42"/>
      <c r="M6" s="38"/>
    </row>
    <row r="7" spans="2:13" x14ac:dyDescent="0.2">
      <c r="B7" s="41"/>
      <c r="C7" s="41"/>
      <c r="D7" s="42"/>
      <c r="M7" s="38"/>
    </row>
    <row r="8" spans="2:13" x14ac:dyDescent="0.2">
      <c r="B8" s="41"/>
      <c r="C8" s="41"/>
      <c r="D8" s="42"/>
      <c r="M8" s="38"/>
    </row>
    <row r="9" spans="2:13" x14ac:dyDescent="0.2">
      <c r="B9" s="41"/>
      <c r="C9" s="41"/>
      <c r="D9" s="42"/>
      <c r="M9" s="38"/>
    </row>
    <row r="10" spans="2:13" x14ac:dyDescent="0.2">
      <c r="C10" s="43"/>
      <c r="M10" s="38"/>
    </row>
    <row r="11" spans="2:13" x14ac:dyDescent="0.2">
      <c r="C11" s="55"/>
      <c r="D11" s="55"/>
      <c r="M11" s="38"/>
    </row>
    <row r="12" spans="2:13" x14ac:dyDescent="0.2">
      <c r="B12" s="37" t="s">
        <v>79</v>
      </c>
      <c r="D12" s="53"/>
      <c r="M12" s="38"/>
    </row>
    <row r="13" spans="2:13" x14ac:dyDescent="0.2">
      <c r="M13" s="38"/>
    </row>
    <row r="14" spans="2:13" x14ac:dyDescent="0.2">
      <c r="B14" s="39"/>
      <c r="C14" s="40" t="s">
        <v>55</v>
      </c>
      <c r="D14" s="37" t="s">
        <v>150</v>
      </c>
      <c r="E14" s="73">
        <v>1</v>
      </c>
      <c r="F14" s="53"/>
      <c r="G14" s="53"/>
    </row>
    <row r="15" spans="2:13" x14ac:dyDescent="0.2">
      <c r="B15" s="44">
        <v>44013</v>
      </c>
      <c r="C15" s="71"/>
      <c r="D15" s="41"/>
      <c r="E15" s="74">
        <v>2</v>
      </c>
      <c r="F15" s="53"/>
      <c r="G15" s="53"/>
    </row>
    <row r="16" spans="2:13" x14ac:dyDescent="0.2">
      <c r="B16" s="44">
        <v>44019</v>
      </c>
      <c r="C16" s="40"/>
      <c r="D16" s="41"/>
      <c r="E16" s="42"/>
      <c r="F16" s="53"/>
      <c r="G16" s="53"/>
    </row>
    <row r="17" spans="2:12" x14ac:dyDescent="0.2">
      <c r="B17" s="44">
        <v>44028</v>
      </c>
      <c r="C17" s="40"/>
      <c r="D17" s="41"/>
      <c r="E17" s="42"/>
      <c r="F17" s="53"/>
      <c r="G17" s="53"/>
    </row>
    <row r="18" spans="2:12" x14ac:dyDescent="0.2">
      <c r="B18" s="44">
        <v>44029</v>
      </c>
      <c r="C18" s="40"/>
      <c r="D18" s="41"/>
      <c r="E18" s="42"/>
      <c r="F18" s="53"/>
    </row>
    <row r="19" spans="2:12" x14ac:dyDescent="0.2">
      <c r="B19" s="44">
        <v>44051</v>
      </c>
      <c r="C19" s="40"/>
      <c r="D19" s="41"/>
      <c r="E19" s="42"/>
      <c r="F19" s="53"/>
    </row>
    <row r="20" spans="2:12" x14ac:dyDescent="0.2">
      <c r="B20" s="44">
        <v>44062</v>
      </c>
      <c r="C20" s="40"/>
      <c r="D20" s="41"/>
      <c r="E20" s="42"/>
      <c r="F20" s="53"/>
    </row>
    <row r="21" spans="2:12" x14ac:dyDescent="0.2">
      <c r="B21" s="44">
        <v>44064</v>
      </c>
      <c r="C21" s="40"/>
      <c r="D21" s="41"/>
      <c r="E21" s="42"/>
      <c r="F21" s="53"/>
    </row>
    <row r="22" spans="2:12" x14ac:dyDescent="0.2">
      <c r="B22" s="46"/>
      <c r="C22" s="41"/>
    </row>
    <row r="23" spans="2:12" x14ac:dyDescent="0.2">
      <c r="B23" s="46"/>
      <c r="C23" s="41"/>
    </row>
    <row r="24" spans="2:12" x14ac:dyDescent="0.2">
      <c r="B24" s="46"/>
      <c r="C24" s="41"/>
    </row>
    <row r="27" spans="2:12" x14ac:dyDescent="0.2">
      <c r="B27" s="37" t="s">
        <v>80</v>
      </c>
    </row>
    <row r="29" spans="2:12" x14ac:dyDescent="0.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 x14ac:dyDescent="0.2">
      <c r="B30" s="44">
        <v>44043</v>
      </c>
      <c r="C30" s="40"/>
      <c r="D30" s="68"/>
      <c r="E30" s="68"/>
      <c r="F30" s="76"/>
      <c r="G30" s="76"/>
      <c r="H30" s="76"/>
      <c r="I30" s="76"/>
      <c r="J30" s="76"/>
      <c r="K30" s="55"/>
      <c r="L30" s="53"/>
    </row>
    <row r="31" spans="2:12" x14ac:dyDescent="0.2">
      <c r="B31" s="44">
        <v>44014</v>
      </c>
      <c r="C31" s="40"/>
      <c r="D31" s="68"/>
      <c r="E31" s="68"/>
      <c r="F31" s="76"/>
      <c r="G31" s="76"/>
      <c r="H31" s="76"/>
      <c r="I31" s="76"/>
      <c r="J31" s="76"/>
    </row>
    <row r="32" spans="2:12" x14ac:dyDescent="0.2">
      <c r="B32" s="44">
        <v>44015</v>
      </c>
      <c r="C32" s="40"/>
      <c r="D32" s="68"/>
      <c r="E32" s="68"/>
      <c r="F32" s="76"/>
      <c r="G32" s="76"/>
      <c r="H32" s="76"/>
      <c r="I32" s="76"/>
      <c r="J32" s="76"/>
    </row>
    <row r="33" spans="2:10" x14ac:dyDescent="0.2">
      <c r="B33" s="44">
        <v>44016</v>
      </c>
      <c r="C33" s="40"/>
      <c r="D33" s="68"/>
      <c r="E33" s="68"/>
      <c r="F33" s="76"/>
      <c r="G33" s="76"/>
      <c r="H33" s="76"/>
      <c r="I33" s="76"/>
      <c r="J33" s="76"/>
    </row>
    <row r="34" spans="2:10" x14ac:dyDescent="0.2">
      <c r="B34" s="44">
        <v>44017</v>
      </c>
      <c r="C34" s="40"/>
      <c r="D34" s="68"/>
      <c r="E34" s="68"/>
      <c r="F34" s="76"/>
      <c r="G34" s="76"/>
      <c r="H34" s="76"/>
      <c r="I34" s="76"/>
      <c r="J34" s="76"/>
    </row>
    <row r="35" spans="2:10" x14ac:dyDescent="0.2">
      <c r="B35" s="44">
        <v>44044</v>
      </c>
      <c r="C35" s="40"/>
      <c r="D35" s="68"/>
      <c r="E35" s="68"/>
      <c r="F35" s="76"/>
      <c r="G35" s="76"/>
      <c r="H35" s="76"/>
      <c r="I35" s="76"/>
      <c r="J35" s="76"/>
    </row>
    <row r="36" spans="2:10" x14ac:dyDescent="0.2">
      <c r="B36" s="44">
        <v>44048</v>
      </c>
      <c r="C36" s="40"/>
      <c r="D36" s="68"/>
      <c r="E36" s="68"/>
      <c r="F36" s="76"/>
      <c r="G36" s="76"/>
      <c r="H36" s="76"/>
      <c r="I36" s="76"/>
      <c r="J36" s="76"/>
    </row>
    <row r="37" spans="2:10" x14ac:dyDescent="0.2">
      <c r="F37" s="56"/>
    </row>
    <row r="38" spans="2:10" x14ac:dyDescent="0.2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 x14ac:dyDescent="0.2">
      <c r="B39" s="47">
        <v>43831</v>
      </c>
      <c r="C39" s="71"/>
      <c r="D39" s="75"/>
      <c r="E39" s="77"/>
      <c r="F39" s="76"/>
      <c r="G39" s="76"/>
    </row>
    <row r="40" spans="2:10" x14ac:dyDescent="0.2">
      <c r="B40" s="47">
        <v>43862</v>
      </c>
      <c r="C40" s="71"/>
      <c r="D40" s="75"/>
      <c r="E40" s="77"/>
      <c r="F40" s="76"/>
      <c r="G40" s="76"/>
    </row>
    <row r="41" spans="2:10" x14ac:dyDescent="0.2">
      <c r="B41" s="47">
        <v>43891</v>
      </c>
      <c r="C41" s="71"/>
      <c r="D41" s="75"/>
      <c r="E41" s="77"/>
      <c r="F41" s="76"/>
      <c r="G41" s="76"/>
    </row>
    <row r="42" spans="2:10" x14ac:dyDescent="0.2">
      <c r="B42" s="47">
        <v>43922</v>
      </c>
      <c r="C42" s="71"/>
      <c r="D42" s="75"/>
      <c r="E42" s="77"/>
      <c r="F42" s="76"/>
      <c r="G42" s="76"/>
    </row>
    <row r="43" spans="2:10" x14ac:dyDescent="0.2">
      <c r="B43" s="47">
        <v>43952</v>
      </c>
      <c r="C43" s="71"/>
      <c r="D43" s="75"/>
      <c r="E43" s="77"/>
      <c r="F43" s="76"/>
      <c r="G43" s="76"/>
    </row>
    <row r="44" spans="2:10" x14ac:dyDescent="0.2">
      <c r="B44" s="47">
        <v>43983</v>
      </c>
      <c r="C44" s="71"/>
      <c r="D44" s="75"/>
      <c r="E44" s="77"/>
      <c r="F44" s="76"/>
      <c r="G44" s="76"/>
    </row>
    <row r="45" spans="2:10" x14ac:dyDescent="0.2">
      <c r="B45" s="47">
        <v>44013</v>
      </c>
      <c r="C45" s="71"/>
      <c r="D45" s="75"/>
      <c r="E45" s="77"/>
      <c r="F45" s="76"/>
      <c r="G45" s="76"/>
    </row>
    <row r="46" spans="2:10" x14ac:dyDescent="0.2">
      <c r="B46" s="47">
        <v>44044</v>
      </c>
      <c r="C46" s="71"/>
      <c r="D46" s="75"/>
      <c r="E46" s="77"/>
      <c r="F46" s="76"/>
      <c r="G46" s="76"/>
    </row>
    <row r="47" spans="2:10" x14ac:dyDescent="0.2">
      <c r="B47" s="48"/>
      <c r="C47" s="72"/>
      <c r="D47" s="42"/>
      <c r="E47" s="42"/>
    </row>
    <row r="48" spans="2:10" x14ac:dyDescent="0.2">
      <c r="B48" s="48"/>
      <c r="C48" s="42"/>
      <c r="D48" s="42"/>
      <c r="E48" s="42"/>
    </row>
    <row r="49" spans="2:5" x14ac:dyDescent="0.2">
      <c r="B49" s="48"/>
      <c r="C49" s="42"/>
      <c r="D49" s="42"/>
      <c r="E49" s="42"/>
    </row>
    <row r="52" spans="2:5" x14ac:dyDescent="0.2">
      <c r="B52" s="37" t="s">
        <v>81</v>
      </c>
    </row>
    <row r="54" spans="2:5" x14ac:dyDescent="0.2">
      <c r="B54" s="39"/>
      <c r="C54" s="40" t="s">
        <v>88</v>
      </c>
      <c r="D54" s="40" t="s">
        <v>89</v>
      </c>
    </row>
    <row r="55" spans="2:5" x14ac:dyDescent="0.2">
      <c r="B55" s="40" t="s">
        <v>55</v>
      </c>
      <c r="C55" s="39"/>
      <c r="D55" s="39"/>
    </row>
    <row r="56" spans="2:5" x14ac:dyDescent="0.2">
      <c r="B56" s="41"/>
      <c r="C56" s="42"/>
      <c r="D56" s="42"/>
    </row>
    <row r="57" spans="2:5" x14ac:dyDescent="0.2">
      <c r="B57" s="41"/>
      <c r="C57" s="42"/>
      <c r="D57" s="42"/>
    </row>
    <row r="58" spans="2:5" x14ac:dyDescent="0.2">
      <c r="B58" s="41"/>
      <c r="C58" s="42"/>
      <c r="D58" s="42"/>
    </row>
    <row r="61" spans="2:5" x14ac:dyDescent="0.2">
      <c r="B61" s="37" t="s">
        <v>82</v>
      </c>
    </row>
    <row r="63" spans="2:5" x14ac:dyDescent="0.2">
      <c r="B63" s="40" t="s">
        <v>98</v>
      </c>
      <c r="C63" s="40" t="s">
        <v>55</v>
      </c>
      <c r="D63" s="40" t="s">
        <v>100</v>
      </c>
      <c r="E63" s="49"/>
    </row>
    <row r="64" spans="2:5" x14ac:dyDescent="0.2">
      <c r="B64" s="40" t="s">
        <v>90</v>
      </c>
      <c r="C64" s="40">
        <v>64233.369999999995</v>
      </c>
      <c r="D64" s="40"/>
      <c r="E64" s="49"/>
    </row>
    <row r="65" spans="2:11" x14ac:dyDescent="0.2">
      <c r="B65" s="40" t="s">
        <v>91</v>
      </c>
      <c r="C65" s="40">
        <v>32755.710000000006</v>
      </c>
      <c r="D65" s="40"/>
      <c r="E65" s="49"/>
    </row>
    <row r="66" spans="2:11" x14ac:dyDescent="0.2">
      <c r="B66" s="40" t="s">
        <v>92</v>
      </c>
      <c r="C66" s="40">
        <v>78895.689999999988</v>
      </c>
      <c r="D66" s="40"/>
      <c r="E66" s="49"/>
    </row>
    <row r="67" spans="2:11" x14ac:dyDescent="0.2">
      <c r="B67" s="40" t="s">
        <v>93</v>
      </c>
      <c r="C67" s="40">
        <v>108307.06999999999</v>
      </c>
      <c r="D67" s="40"/>
      <c r="E67" s="49"/>
    </row>
    <row r="68" spans="2:11" x14ac:dyDescent="0.2">
      <c r="B68" s="40" t="s">
        <v>94</v>
      </c>
      <c r="C68" s="40">
        <v>194276.97</v>
      </c>
      <c r="D68" s="40"/>
      <c r="E68" s="49"/>
    </row>
    <row r="69" spans="2:11" x14ac:dyDescent="0.2">
      <c r="B69" s="40" t="s">
        <v>95</v>
      </c>
      <c r="C69" s="40">
        <v>255727.79000000007</v>
      </c>
      <c r="D69" s="40"/>
      <c r="E69" s="49"/>
    </row>
    <row r="70" spans="2:11" x14ac:dyDescent="0.2">
      <c r="B70" s="40" t="s">
        <v>96</v>
      </c>
      <c r="C70" s="40">
        <v>255891.73</v>
      </c>
      <c r="D70" s="40"/>
      <c r="E70" s="49"/>
    </row>
    <row r="71" spans="2:11" x14ac:dyDescent="0.2">
      <c r="B71" s="40" t="s">
        <v>97</v>
      </c>
      <c r="C71" s="40">
        <v>81384.920000000013</v>
      </c>
      <c r="D71" s="40"/>
      <c r="E71" s="49"/>
    </row>
    <row r="72" spans="2:11" x14ac:dyDescent="0.2">
      <c r="B72" s="41"/>
      <c r="C72" s="41"/>
      <c r="D72" s="41"/>
      <c r="E72" s="49"/>
    </row>
    <row r="73" spans="2:11" x14ac:dyDescent="0.2">
      <c r="B73" s="41"/>
      <c r="C73" s="41"/>
      <c r="D73" s="41"/>
      <c r="E73" s="49"/>
    </row>
    <row r="74" spans="2:11" x14ac:dyDescent="0.2">
      <c r="B74" s="41"/>
      <c r="C74" s="41"/>
      <c r="D74" s="41"/>
      <c r="E74" s="49"/>
    </row>
    <row r="77" spans="2:11" x14ac:dyDescent="0.2">
      <c r="B77" s="37" t="s">
        <v>101</v>
      </c>
    </row>
    <row r="78" spans="2:11" x14ac:dyDescent="0.2">
      <c r="I78" s="37" t="s">
        <v>109</v>
      </c>
    </row>
    <row r="79" spans="2:11" x14ac:dyDescent="0.2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2">
      <c r="B80" s="40" t="s">
        <v>90</v>
      </c>
      <c r="C80" s="40">
        <v>64233.369999999995</v>
      </c>
      <c r="D80" s="40">
        <v>3344.24</v>
      </c>
      <c r="E80" s="40"/>
      <c r="I80" s="40">
        <v>0</v>
      </c>
      <c r="J80" s="40">
        <v>0</v>
      </c>
      <c r="K80" s="40"/>
    </row>
    <row r="81" spans="2:21" x14ac:dyDescent="0.2">
      <c r="B81" s="40" t="s">
        <v>91</v>
      </c>
      <c r="C81" s="40">
        <v>32755.710000000006</v>
      </c>
      <c r="D81" s="40">
        <v>902.87</v>
      </c>
      <c r="E81" s="40"/>
      <c r="I81" s="40">
        <v>1</v>
      </c>
      <c r="J81" s="40">
        <v>0</v>
      </c>
      <c r="K81" s="40"/>
    </row>
    <row r="82" spans="2:21" x14ac:dyDescent="0.2">
      <c r="B82" s="40" t="s">
        <v>92</v>
      </c>
      <c r="C82" s="40">
        <v>78895.689999999988</v>
      </c>
      <c r="D82" s="40">
        <v>2645.3200000000006</v>
      </c>
      <c r="E82" s="40"/>
      <c r="I82" s="40">
        <v>1</v>
      </c>
      <c r="J82" s="40">
        <v>1</v>
      </c>
      <c r="K82" s="40"/>
    </row>
    <row r="83" spans="2:21" x14ac:dyDescent="0.2">
      <c r="B83" s="40" t="s">
        <v>93</v>
      </c>
      <c r="C83" s="40">
        <v>108307.06999999999</v>
      </c>
      <c r="D83" s="40">
        <v>4513.12</v>
      </c>
      <c r="E83" s="40"/>
      <c r="I83" s="40">
        <v>0</v>
      </c>
      <c r="J83" s="40">
        <v>1</v>
      </c>
      <c r="K83" s="40"/>
    </row>
    <row r="84" spans="2:21" x14ac:dyDescent="0.2">
      <c r="B84" s="40" t="s">
        <v>94</v>
      </c>
      <c r="C84" s="40">
        <v>194276.97</v>
      </c>
      <c r="D84" s="40">
        <v>11804.4</v>
      </c>
      <c r="E84" s="40"/>
    </row>
    <row r="85" spans="2:21" x14ac:dyDescent="0.2">
      <c r="B85" s="40" t="s">
        <v>95</v>
      </c>
      <c r="C85" s="40">
        <v>255727.79000000007</v>
      </c>
      <c r="D85" s="40">
        <v>8302.5300000000007</v>
      </c>
      <c r="E85" s="40"/>
    </row>
    <row r="86" spans="2:21" x14ac:dyDescent="0.2">
      <c r="B86" s="40" t="s">
        <v>96</v>
      </c>
      <c r="C86" s="40">
        <v>255891.73</v>
      </c>
      <c r="D86" s="40">
        <v>13616.330000000004</v>
      </c>
      <c r="E86" s="40"/>
    </row>
    <row r="87" spans="2:21" x14ac:dyDescent="0.2">
      <c r="B87" s="40" t="s">
        <v>97</v>
      </c>
      <c r="C87" s="40">
        <v>81384.920000000013</v>
      </c>
      <c r="D87" s="40">
        <v>3680.309999999999</v>
      </c>
      <c r="E87" s="40"/>
    </row>
    <row r="88" spans="2:21" x14ac:dyDescent="0.2">
      <c r="B88" s="41"/>
      <c r="C88" s="41"/>
      <c r="D88" s="41"/>
      <c r="E88" s="42"/>
    </row>
    <row r="89" spans="2:21" x14ac:dyDescent="0.2">
      <c r="B89" s="41"/>
      <c r="C89" s="41"/>
      <c r="D89" s="41"/>
      <c r="E89" s="42"/>
    </row>
    <row r="90" spans="2:21" x14ac:dyDescent="0.2">
      <c r="B90" s="41"/>
      <c r="C90" s="41"/>
      <c r="D90" s="41"/>
      <c r="E90" s="42"/>
    </row>
    <row r="93" spans="2:21" x14ac:dyDescent="0.2">
      <c r="B93" s="37" t="s">
        <v>105</v>
      </c>
    </row>
    <row r="94" spans="2:21" x14ac:dyDescent="0.2">
      <c r="F94" s="37" t="s">
        <v>121</v>
      </c>
      <c r="I94" s="37" t="s">
        <v>130</v>
      </c>
      <c r="S94" s="37" t="s">
        <v>118</v>
      </c>
    </row>
    <row r="95" spans="2:21" x14ac:dyDescent="0.2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 x14ac:dyDescent="0.2">
      <c r="B96" s="50" t="s">
        <v>46</v>
      </c>
      <c r="C96" s="40" t="str">
        <f>VLOOKUP(B96,'拌客源数据1-8月'!D:E,2,0)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/>
      <c r="O96" s="50" t="s">
        <v>46</v>
      </c>
      <c r="P96" s="39"/>
      <c r="Q96" s="42"/>
      <c r="R96" s="42"/>
      <c r="S96" s="40" t="s">
        <v>106</v>
      </c>
      <c r="T96" s="40" t="s">
        <v>114</v>
      </c>
      <c r="U96" s="40">
        <v>1</v>
      </c>
    </row>
    <row r="97" spans="2:22" x14ac:dyDescent="0.2">
      <c r="B97" s="50" t="s">
        <v>47</v>
      </c>
      <c r="C97" s="40" t="str">
        <f>VLOOKUP(B97,'拌客源数据1-8月'!D:E,2,0)</f>
        <v>五角场店</v>
      </c>
      <c r="D97" s="41"/>
      <c r="E97" s="41"/>
      <c r="F97" s="40" t="s">
        <v>127</v>
      </c>
      <c r="G97" s="40">
        <v>2</v>
      </c>
      <c r="O97" s="50" t="s">
        <v>47</v>
      </c>
      <c r="P97" s="39"/>
      <c r="Q97" s="42"/>
      <c r="R97" s="42"/>
      <c r="S97" s="40" t="s">
        <v>106</v>
      </c>
      <c r="T97" s="40" t="s">
        <v>115</v>
      </c>
      <c r="U97" s="40">
        <v>2</v>
      </c>
    </row>
    <row r="98" spans="2:22" x14ac:dyDescent="0.2">
      <c r="B98" s="50" t="s">
        <v>44</v>
      </c>
      <c r="C98" s="40" t="str">
        <f>VLOOKUP(B98,'拌客源数据1-8月'!D:E,2,0)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O98" s="50" t="s">
        <v>44</v>
      </c>
      <c r="P98" s="39"/>
      <c r="Q98" s="42"/>
      <c r="R98" s="42"/>
      <c r="S98" s="40" t="s">
        <v>107</v>
      </c>
      <c r="T98" s="40" t="s">
        <v>116</v>
      </c>
      <c r="U98" s="40">
        <v>3</v>
      </c>
    </row>
    <row r="99" spans="2:22" x14ac:dyDescent="0.2">
      <c r="B99" s="50" t="s">
        <v>45</v>
      </c>
      <c r="C99" s="40" t="str">
        <f>VLOOKUP(B99,'拌客源数据1-8月'!D:E,2,0)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/>
      <c r="O99" s="50" t="s">
        <v>45</v>
      </c>
      <c r="P99" s="39"/>
      <c r="Q99" s="42"/>
      <c r="R99" s="42"/>
      <c r="S99" s="40" t="s">
        <v>107</v>
      </c>
      <c r="T99" s="40" t="s">
        <v>116</v>
      </c>
      <c r="U99" s="40">
        <v>4</v>
      </c>
    </row>
    <row r="100" spans="2:22" x14ac:dyDescent="0.2">
      <c r="B100" s="50" t="s">
        <v>48</v>
      </c>
      <c r="C100" s="40" t="str">
        <f>VLOOKUP(B100,'拌客源数据1-8月'!D:E,2,0)</f>
        <v>怒江路店</v>
      </c>
      <c r="D100" s="41"/>
      <c r="E100" s="41"/>
      <c r="F100" s="40" t="s">
        <v>139</v>
      </c>
      <c r="G100" s="40">
        <v>5</v>
      </c>
      <c r="O100" s="50" t="s">
        <v>48</v>
      </c>
      <c r="P100" s="39"/>
      <c r="Q100" s="42"/>
      <c r="R100" s="42"/>
      <c r="S100" s="40" t="s">
        <v>107</v>
      </c>
      <c r="T100" s="40" t="s">
        <v>114</v>
      </c>
      <c r="U100" s="40">
        <v>5</v>
      </c>
    </row>
    <row r="101" spans="2:22" x14ac:dyDescent="0.2">
      <c r="B101" s="50" t="s">
        <v>49</v>
      </c>
      <c r="C101" s="40" t="str">
        <f>VLOOKUP(B101,'拌客源数据1-8月'!D:E,2,0)</f>
        <v>宝山店</v>
      </c>
      <c r="D101" s="41"/>
      <c r="E101" s="41"/>
      <c r="F101" s="40" t="s">
        <v>119</v>
      </c>
      <c r="G101" s="40">
        <v>6</v>
      </c>
      <c r="O101" s="50" t="s">
        <v>49</v>
      </c>
      <c r="P101" s="39"/>
      <c r="Q101" s="42"/>
      <c r="R101" s="42"/>
      <c r="S101" s="40" t="s">
        <v>111</v>
      </c>
      <c r="T101" s="40" t="s">
        <v>114</v>
      </c>
      <c r="U101" s="40">
        <v>6</v>
      </c>
    </row>
    <row r="102" spans="2:22" x14ac:dyDescent="0.2">
      <c r="B102" s="50" t="s">
        <v>50</v>
      </c>
      <c r="C102" s="40" t="str">
        <f>VLOOKUP(B102,'拌客源数据1-8月'!D:E,2,0)</f>
        <v>拌客干拌麻辣烫(武宁路店)</v>
      </c>
      <c r="D102" s="41"/>
      <c r="E102" s="41"/>
      <c r="F102" s="40" t="s">
        <v>120</v>
      </c>
      <c r="G102" s="40">
        <v>7</v>
      </c>
      <c r="O102" s="50" t="s">
        <v>50</v>
      </c>
      <c r="P102" s="39"/>
      <c r="Q102" s="42"/>
      <c r="R102" s="42"/>
      <c r="S102" s="40" t="s">
        <v>111</v>
      </c>
      <c r="T102" s="40" t="s">
        <v>114</v>
      </c>
      <c r="U102" s="40">
        <v>7</v>
      </c>
    </row>
    <row r="103" spans="2:22" x14ac:dyDescent="0.2">
      <c r="B103" s="50" t="s">
        <v>51</v>
      </c>
      <c r="C103" s="40" t="str">
        <f>VLOOKUP(B103,'拌客源数据1-8月'!D:E,2,0)</f>
        <v>拌客干拌麻辣烫(武宁路店)</v>
      </c>
      <c r="D103" s="41"/>
      <c r="E103" s="41"/>
      <c r="F103" s="40" t="s">
        <v>160</v>
      </c>
      <c r="G103" s="40">
        <v>8</v>
      </c>
      <c r="O103" s="50" t="s">
        <v>51</v>
      </c>
      <c r="P103" s="39"/>
      <c r="Q103" s="42"/>
      <c r="R103" s="42"/>
      <c r="S103" s="40" t="s">
        <v>112</v>
      </c>
      <c r="T103" s="40" t="s">
        <v>115</v>
      </c>
      <c r="U103" s="40">
        <v>8</v>
      </c>
    </row>
    <row r="104" spans="2:22" x14ac:dyDescent="0.2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 x14ac:dyDescent="0.2">
      <c r="B105" s="51"/>
      <c r="C105" s="41"/>
      <c r="D105" s="41"/>
      <c r="E105" s="41"/>
      <c r="F105" s="41"/>
      <c r="G105" s="41"/>
      <c r="O105"/>
      <c r="P105"/>
      <c r="Q105"/>
      <c r="R105" s="42"/>
      <c r="S105"/>
      <c r="T105"/>
      <c r="U105"/>
    </row>
    <row r="106" spans="2:22" x14ac:dyDescent="0.2">
      <c r="B106" s="51"/>
      <c r="C106" s="41"/>
      <c r="D106" s="41"/>
      <c r="E106" s="41"/>
      <c r="F106" s="41"/>
      <c r="G106" s="41"/>
      <c r="O106"/>
      <c r="P106"/>
      <c r="Q106"/>
      <c r="R106" s="42"/>
      <c r="S106"/>
      <c r="T106"/>
      <c r="U106"/>
    </row>
    <row r="107" spans="2:22" x14ac:dyDescent="0.2">
      <c r="O107"/>
      <c r="P107"/>
      <c r="Q107"/>
      <c r="S107"/>
      <c r="T107"/>
      <c r="U107"/>
    </row>
    <row r="108" spans="2:22" x14ac:dyDescent="0.2">
      <c r="O108"/>
      <c r="P108"/>
      <c r="Q108"/>
      <c r="S108"/>
      <c r="T108"/>
      <c r="U108"/>
    </row>
    <row r="109" spans="2:22" x14ac:dyDescent="0.2">
      <c r="B109" s="37" t="s">
        <v>133</v>
      </c>
      <c r="O109"/>
      <c r="P109"/>
      <c r="Q109"/>
      <c r="S109"/>
      <c r="T109"/>
      <c r="U109"/>
      <c r="V109"/>
    </row>
    <row r="110" spans="2:22" x14ac:dyDescent="0.2">
      <c r="O110"/>
      <c r="P110"/>
      <c r="Q110"/>
      <c r="S110"/>
      <c r="T110"/>
      <c r="U110"/>
      <c r="V110"/>
    </row>
    <row r="111" spans="2:22" x14ac:dyDescent="0.2">
      <c r="B111" s="69" t="s">
        <v>11</v>
      </c>
      <c r="C111" s="70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O111"/>
      <c r="P111"/>
      <c r="Q111"/>
      <c r="S111"/>
      <c r="T111"/>
      <c r="U111"/>
      <c r="V111"/>
    </row>
    <row r="112" spans="2:22" x14ac:dyDescent="0.2">
      <c r="B112" s="69" t="s">
        <v>29</v>
      </c>
      <c r="C112" s="70"/>
      <c r="D112" s="40"/>
      <c r="E112" s="40"/>
      <c r="F112" s="40"/>
      <c r="G112" s="40"/>
      <c r="H112" s="40"/>
      <c r="I112" s="40"/>
      <c r="J112" s="41"/>
      <c r="O112"/>
      <c r="P112"/>
      <c r="Q112"/>
      <c r="S112"/>
      <c r="T112"/>
      <c r="U112"/>
      <c r="V112"/>
    </row>
    <row r="113" spans="2:21" x14ac:dyDescent="0.2">
      <c r="B113" s="69" t="s">
        <v>23</v>
      </c>
      <c r="C113" s="70"/>
      <c r="D113" s="40"/>
      <c r="E113" s="40"/>
      <c r="F113" s="40"/>
      <c r="G113" s="40"/>
      <c r="H113" s="40"/>
      <c r="I113" s="40"/>
      <c r="J113" s="41"/>
      <c r="O113"/>
      <c r="P113"/>
      <c r="Q113"/>
      <c r="S113"/>
      <c r="T113"/>
      <c r="U113"/>
    </row>
    <row r="114" spans="2:21" x14ac:dyDescent="0.2">
      <c r="B114" s="69" t="s">
        <v>32</v>
      </c>
      <c r="C114" s="70"/>
      <c r="D114" s="40"/>
      <c r="E114" s="40"/>
      <c r="F114" s="40"/>
      <c r="G114" s="40"/>
      <c r="H114" s="40"/>
      <c r="I114" s="40"/>
      <c r="J114" s="41"/>
      <c r="O114"/>
      <c r="P114"/>
      <c r="Q114"/>
      <c r="S114"/>
      <c r="T114"/>
      <c r="U114"/>
    </row>
    <row r="115" spans="2:21" x14ac:dyDescent="0.2">
      <c r="B115" s="69" t="s">
        <v>30</v>
      </c>
      <c r="C115" s="70"/>
      <c r="D115" s="40"/>
      <c r="E115" s="40"/>
      <c r="F115" s="40"/>
      <c r="G115" s="40"/>
      <c r="H115" s="40"/>
      <c r="I115" s="40"/>
      <c r="J115" s="41"/>
      <c r="O115"/>
      <c r="P115"/>
      <c r="Q115"/>
      <c r="S115"/>
      <c r="T115"/>
      <c r="U115"/>
    </row>
    <row r="116" spans="2:21" x14ac:dyDescent="0.2">
      <c r="B116" s="69" t="s">
        <v>25</v>
      </c>
      <c r="C116" s="70"/>
      <c r="D116" s="40"/>
      <c r="E116" s="40"/>
      <c r="F116" s="40"/>
      <c r="G116" s="40"/>
      <c r="H116" s="40"/>
      <c r="I116" s="40"/>
      <c r="J116" s="41"/>
      <c r="O116"/>
      <c r="P116"/>
      <c r="Q116"/>
      <c r="S116"/>
      <c r="T116"/>
      <c r="U116"/>
    </row>
    <row r="117" spans="2:21" x14ac:dyDescent="0.2">
      <c r="B117" s="69" t="s">
        <v>34</v>
      </c>
      <c r="C117" s="70"/>
      <c r="D117" s="40"/>
      <c r="E117" s="40"/>
      <c r="F117" s="40"/>
      <c r="G117" s="40"/>
      <c r="H117" s="40"/>
      <c r="I117" s="40"/>
      <c r="J117" s="41"/>
      <c r="O117"/>
      <c r="P117"/>
      <c r="Q117"/>
      <c r="S117"/>
      <c r="T117"/>
      <c r="U117"/>
    </row>
    <row r="118" spans="2:21" x14ac:dyDescent="0.2">
      <c r="B118" s="69" t="s">
        <v>33</v>
      </c>
      <c r="C118" s="70"/>
      <c r="D118" s="40"/>
      <c r="E118" s="40"/>
      <c r="F118" s="40"/>
      <c r="G118" s="40"/>
      <c r="H118" s="40"/>
      <c r="I118" s="40"/>
      <c r="J118" s="41"/>
      <c r="O118"/>
      <c r="P118"/>
      <c r="Q118"/>
      <c r="S118"/>
      <c r="T118"/>
      <c r="U118"/>
    </row>
    <row r="119" spans="2:21" x14ac:dyDescent="0.2">
      <c r="B119" s="69" t="s">
        <v>35</v>
      </c>
      <c r="C119" s="70"/>
      <c r="D119" s="40"/>
      <c r="E119" s="40"/>
      <c r="F119" s="40"/>
      <c r="G119" s="40"/>
      <c r="H119" s="40"/>
      <c r="I119" s="40"/>
      <c r="J119" s="41"/>
      <c r="O119"/>
      <c r="P119"/>
      <c r="Q119"/>
      <c r="S119"/>
      <c r="T119"/>
      <c r="U119"/>
    </row>
    <row r="120" spans="2:21" x14ac:dyDescent="0.2">
      <c r="B120" s="69" t="s">
        <v>36</v>
      </c>
      <c r="C120" s="70"/>
      <c r="D120" s="40"/>
      <c r="E120" s="40"/>
      <c r="F120" s="40"/>
      <c r="G120" s="40"/>
      <c r="H120" s="40"/>
      <c r="I120" s="40"/>
      <c r="J120" s="41"/>
      <c r="O120"/>
      <c r="P120"/>
      <c r="Q120"/>
      <c r="S120"/>
      <c r="T120"/>
      <c r="U120"/>
    </row>
    <row r="121" spans="2:21" x14ac:dyDescent="0.2">
      <c r="B121" s="69" t="s">
        <v>37</v>
      </c>
      <c r="C121" s="70"/>
      <c r="D121" s="40"/>
      <c r="E121" s="40"/>
      <c r="F121" s="40"/>
      <c r="G121" s="40"/>
      <c r="H121" s="40"/>
      <c r="I121" s="40"/>
      <c r="J121" s="41"/>
      <c r="O121"/>
      <c r="P121"/>
      <c r="Q121"/>
      <c r="S121"/>
      <c r="T121"/>
      <c r="U121"/>
    </row>
    <row r="122" spans="2:21" x14ac:dyDescent="0.2">
      <c r="B122" s="69" t="s">
        <v>38</v>
      </c>
      <c r="C122" s="70"/>
      <c r="D122" s="40"/>
      <c r="E122" s="40"/>
      <c r="F122" s="40"/>
      <c r="G122" s="40"/>
      <c r="H122" s="40"/>
      <c r="I122" s="40"/>
      <c r="J122" s="41"/>
      <c r="O122"/>
      <c r="P122"/>
      <c r="Q122"/>
      <c r="S122"/>
      <c r="T122"/>
      <c r="U122"/>
    </row>
    <row r="123" spans="2:21" x14ac:dyDescent="0.2">
      <c r="B123" s="69" t="s">
        <v>39</v>
      </c>
      <c r="C123" s="70"/>
      <c r="D123" s="40"/>
      <c r="E123" s="40"/>
      <c r="F123" s="40"/>
      <c r="G123" s="40"/>
      <c r="H123" s="40"/>
      <c r="I123" s="40"/>
      <c r="J123" s="41"/>
      <c r="O123"/>
      <c r="P123"/>
      <c r="Q123"/>
    </row>
    <row r="124" spans="2:21" x14ac:dyDescent="0.2">
      <c r="B124" s="69" t="s">
        <v>41</v>
      </c>
      <c r="C124" s="70"/>
      <c r="D124" s="40"/>
      <c r="E124" s="40"/>
      <c r="F124" s="40"/>
      <c r="G124" s="40"/>
      <c r="H124" s="40"/>
      <c r="I124" s="40"/>
      <c r="J124" s="41"/>
      <c r="O124"/>
      <c r="P124"/>
      <c r="Q124"/>
    </row>
    <row r="125" spans="2:21" x14ac:dyDescent="0.2">
      <c r="B125" s="69" t="s">
        <v>42</v>
      </c>
      <c r="C125" s="70"/>
      <c r="D125" s="40"/>
      <c r="E125" s="40"/>
      <c r="F125" s="40"/>
      <c r="G125" s="40"/>
      <c r="H125" s="40"/>
      <c r="I125" s="40"/>
      <c r="J125" s="41"/>
      <c r="O125"/>
      <c r="P125"/>
      <c r="Q125"/>
    </row>
    <row r="126" spans="2:21" x14ac:dyDescent="0.2">
      <c r="B126" s="69" t="s">
        <v>43</v>
      </c>
      <c r="C126" s="70"/>
      <c r="D126" s="40"/>
      <c r="E126" s="40"/>
      <c r="F126" s="40"/>
      <c r="G126" s="40"/>
      <c r="H126" s="40"/>
      <c r="I126" s="40"/>
      <c r="J126" s="41"/>
      <c r="O126"/>
      <c r="P126"/>
      <c r="Q126"/>
    </row>
    <row r="127" spans="2:21" x14ac:dyDescent="0.2">
      <c r="B127" s="52"/>
      <c r="C127" s="52"/>
      <c r="D127" s="41"/>
      <c r="E127" s="41"/>
      <c r="F127" s="41"/>
      <c r="G127" s="41"/>
    </row>
    <row r="128" spans="2:21" x14ac:dyDescent="0.2">
      <c r="B128" s="52"/>
      <c r="C128" s="52"/>
      <c r="D128" s="41"/>
      <c r="E128" s="41"/>
      <c r="F128" s="41"/>
      <c r="G128" s="41"/>
    </row>
    <row r="129" spans="2:7" x14ac:dyDescent="0.2">
      <c r="B129" s="52"/>
      <c r="C129" s="52"/>
      <c r="D129" s="41"/>
      <c r="E129" s="41"/>
      <c r="F129" s="41"/>
      <c r="G129" s="41"/>
    </row>
    <row r="130" spans="2:7" x14ac:dyDescent="0.2">
      <c r="B130" s="52"/>
      <c r="C130" s="52"/>
      <c r="D130" s="41"/>
      <c r="E130" s="41"/>
      <c r="F130" s="41"/>
      <c r="G130" s="41"/>
    </row>
    <row r="131" spans="2:7" x14ac:dyDescent="0.2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/>
  </sheetViews>
  <sheetFormatPr defaultColWidth="9" defaultRowHeight="17.25" x14ac:dyDescent="0.2"/>
  <cols>
    <col min="1" max="1" width="13.87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75" style="2" bestFit="1" customWidth="1"/>
    <col min="6" max="6" width="11.875" style="2" customWidth="1"/>
    <col min="7" max="7" width="11.25" style="2" bestFit="1" customWidth="1"/>
    <col min="8" max="8" width="11.5" style="2" bestFit="1" customWidth="1"/>
    <col min="9" max="9" width="11.625" style="2" bestFit="1" customWidth="1"/>
    <col min="10" max="16384" width="9" style="2"/>
  </cols>
  <sheetData>
    <row r="1" spans="1:11" x14ac:dyDescent="0.2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2">
      <c r="A2" s="80" t="s">
        <v>57</v>
      </c>
      <c r="B2" s="81"/>
      <c r="C2" s="81"/>
      <c r="D2" s="81"/>
      <c r="E2" s="81"/>
      <c r="F2" s="81"/>
      <c r="G2" s="81"/>
      <c r="H2" s="81"/>
    </row>
    <row r="3" spans="1:11" x14ac:dyDescent="0.2">
      <c r="A3" s="81"/>
      <c r="B3" s="81"/>
      <c r="C3" s="81"/>
      <c r="D3" s="81"/>
      <c r="E3" s="81"/>
      <c r="F3" s="81"/>
      <c r="G3" s="81"/>
      <c r="H3" s="81"/>
    </row>
    <row r="4" spans="1:11" ht="18.75" thickBot="1" x14ac:dyDescent="0.25">
      <c r="A4" s="3" t="s">
        <v>58</v>
      </c>
    </row>
    <row r="5" spans="1:11" ht="18" x14ac:dyDescent="0.2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 ht="18" x14ac:dyDescent="0.2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82" t="s">
        <v>63</v>
      </c>
      <c r="H6" s="83"/>
    </row>
    <row r="7" spans="1:11" ht="18" x14ac:dyDescent="0.2">
      <c r="A7" s="3" t="s">
        <v>64</v>
      </c>
      <c r="G7" s="84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85"/>
      <c r="I7" s="10"/>
      <c r="K7" s="63"/>
    </row>
    <row r="8" spans="1:11" ht="18.75" thickBot="1" x14ac:dyDescent="0.2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 ht="18" x14ac:dyDescent="0.2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 ht="18" x14ac:dyDescent="0.2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2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2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 x14ac:dyDescent="0.2">
      <c r="A14" s="22">
        <f>A13+1</f>
        <v>44054</v>
      </c>
      <c r="B14" s="23">
        <f t="shared" ref="B14:B19" si="0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1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2">C14/F14</f>
        <v>48.189615384615387</v>
      </c>
    </row>
    <row r="15" spans="1:11" x14ac:dyDescent="0.2">
      <c r="A15" s="22">
        <f t="shared" ref="A15:A19" si="3">A14+1</f>
        <v>44055</v>
      </c>
      <c r="B15" s="23">
        <f t="shared" si="0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1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2"/>
        <v>60.790666666666667</v>
      </c>
    </row>
    <row r="16" spans="1:11" x14ac:dyDescent="0.2">
      <c r="A16" s="22">
        <f t="shared" si="3"/>
        <v>44056</v>
      </c>
      <c r="B16" s="23">
        <f t="shared" si="0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1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50.211428571428577</v>
      </c>
    </row>
    <row r="17" spans="1:8" x14ac:dyDescent="0.2">
      <c r="A17" s="22">
        <f t="shared" si="3"/>
        <v>44057</v>
      </c>
      <c r="B17" s="23">
        <f t="shared" si="0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1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56.206111111111113</v>
      </c>
    </row>
    <row r="18" spans="1:8" x14ac:dyDescent="0.2">
      <c r="A18" s="22">
        <f t="shared" si="3"/>
        <v>44058</v>
      </c>
      <c r="B18" s="23">
        <f t="shared" si="0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1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51.788636363636357</v>
      </c>
    </row>
    <row r="19" spans="1:8" x14ac:dyDescent="0.2">
      <c r="A19" s="27">
        <f t="shared" si="3"/>
        <v>44059</v>
      </c>
      <c r="B19" s="28">
        <f t="shared" si="0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1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2"/>
        <v>55.429523809523808</v>
      </c>
    </row>
    <row r="20" spans="1:8" x14ac:dyDescent="0.2">
      <c r="A20" s="24" t="s">
        <v>72</v>
      </c>
      <c r="B20" s="23"/>
      <c r="C20" s="64">
        <f>SUM(C13:C19)</f>
        <v>8072.68</v>
      </c>
      <c r="D20" s="64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ht="18" x14ac:dyDescent="0.2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2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2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 x14ac:dyDescent="0.2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 x14ac:dyDescent="0.2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 x14ac:dyDescent="0.2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 x14ac:dyDescent="0.2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 x14ac:dyDescent="0.2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 x14ac:dyDescent="0.2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 x14ac:dyDescent="0.2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F9">
    <cfRule type="cellIs" dxfId="14" priority="16" operator="lessThan">
      <formula>0</formula>
    </cfRule>
    <cfRule type="cellIs" dxfId="13" priority="17" operator="greaterThan">
      <formula>0</formula>
    </cfRule>
  </conditionalFormatting>
  <conditionalFormatting sqref="A13:B13 E13:H13 A14:H19">
    <cfRule type="expression" dxfId="12" priority="14">
      <formula>$C13&lt;AVERAGE($C$13:$C$19)</formula>
    </cfRule>
  </conditionalFormatting>
  <conditionalFormatting sqref="D9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D9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D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H32"/>
  <sheetViews>
    <sheetView tabSelected="1" workbookViewId="0">
      <selection activeCell="K21" sqref="K21"/>
    </sheetView>
  </sheetViews>
  <sheetFormatPr defaultRowHeight="17.25" x14ac:dyDescent="0.2"/>
  <cols>
    <col min="1" max="1" width="15.625" style="66" bestFit="1" customWidth="1"/>
    <col min="2" max="2" width="12.25" style="66" customWidth="1"/>
    <col min="3" max="3" width="11.875" style="66" customWidth="1"/>
    <col min="4" max="4" width="11.625" style="66" customWidth="1"/>
    <col min="5" max="6" width="12.375" style="66" customWidth="1"/>
    <col min="7" max="7" width="12.5" style="66" customWidth="1"/>
    <col min="8" max="8" width="11.125" style="66" customWidth="1"/>
  </cols>
  <sheetData>
    <row r="1" spans="1:7" x14ac:dyDescent="0.2">
      <c r="A1" s="66" t="s">
        <v>56</v>
      </c>
    </row>
    <row r="4" spans="1:7" x14ac:dyDescent="0.2">
      <c r="A4" s="66" t="s">
        <v>58</v>
      </c>
    </row>
    <row r="5" spans="1:7" x14ac:dyDescent="0.2">
      <c r="G5" s="66" t="s">
        <v>62</v>
      </c>
    </row>
    <row r="6" spans="1:7" x14ac:dyDescent="0.2">
      <c r="G6" s="66" t="s">
        <v>63</v>
      </c>
    </row>
    <row r="7" spans="1:7" x14ac:dyDescent="0.2">
      <c r="A7" s="66" t="s">
        <v>64</v>
      </c>
    </row>
    <row r="8" spans="1:7" x14ac:dyDescent="0.2">
      <c r="G8" s="66" t="s">
        <v>66</v>
      </c>
    </row>
    <row r="11" spans="1:7" x14ac:dyDescent="0.2">
      <c r="A11" s="66" t="s">
        <v>67</v>
      </c>
      <c r="C11" s="66" t="s">
        <v>68</v>
      </c>
    </row>
    <row r="12" spans="1:7" x14ac:dyDescent="0.2">
      <c r="A12" s="66" t="s">
        <v>69</v>
      </c>
    </row>
    <row r="20" spans="1:3" x14ac:dyDescent="0.2">
      <c r="A20" s="66" t="s">
        <v>72</v>
      </c>
    </row>
    <row r="23" spans="1:3" x14ac:dyDescent="0.2">
      <c r="A23" s="66" t="s">
        <v>73</v>
      </c>
      <c r="C23" s="66" t="s">
        <v>68</v>
      </c>
    </row>
    <row r="24" spans="1:3" x14ac:dyDescent="0.2">
      <c r="A24" s="66" t="s">
        <v>69</v>
      </c>
      <c r="B24" s="66" t="s">
        <v>70</v>
      </c>
    </row>
    <row r="32" spans="1:3" x14ac:dyDescent="0.2">
      <c r="A32" s="66" t="s">
        <v>72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2021-06-18T07:16:56Z</dcterms:created>
  <dcterms:modified xsi:type="dcterms:W3CDTF">2021-08-21T02:54:00Z</dcterms:modified>
</cp:coreProperties>
</file>