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3420"/>
  </bookViews>
  <sheets>
    <sheet name="Sheet5" sheetId="4" r:id="rId1"/>
    <sheet name="Sheet6" sheetId="5" r:id="rId2"/>
    <sheet name="原始表" sheetId="1" r:id="rId3"/>
    <sheet name="价格表" sheetId="2" r:id="rId4"/>
    <sheet name="捡缺率" sheetId="3" r:id="rId5"/>
  </sheets>
  <calcPr calcId="144525"/>
  <pivotCaches>
    <pivotCache cacheId="0" r:id="rId6"/>
  </pivotCaches>
</workbook>
</file>

<file path=xl/sharedStrings.xml><?xml version="1.0" encoding="utf-8"?>
<sst xmlns="http://schemas.openxmlformats.org/spreadsheetml/2006/main" count="461">
  <si>
    <t>门店</t>
  </si>
  <si>
    <t>计数项:订单号</t>
  </si>
  <si>
    <t>求和项:原价</t>
  </si>
  <si>
    <t>捡缺率</t>
  </si>
  <si>
    <t>安定门东大街店(多点）</t>
  </si>
  <si>
    <t>北京邮电大学店(多点)</t>
  </si>
  <si>
    <t>安翔路店(多点）</t>
  </si>
  <si>
    <t>石龙店(物美)</t>
  </si>
  <si>
    <t>北花园路店(物美)</t>
  </si>
  <si>
    <t>石景山医院店(多点）</t>
  </si>
  <si>
    <t>菜户营东街店(多点）</t>
  </si>
  <si>
    <t>圣八便利店(多点)</t>
  </si>
  <si>
    <t>大兴枣园店(多点）</t>
  </si>
  <si>
    <t>南四环西路店(多点)</t>
  </si>
  <si>
    <t>灯市口店(多点）</t>
  </si>
  <si>
    <t>广顺北大街店(多点）</t>
  </si>
  <si>
    <t>丰台北厂店(物美)</t>
  </si>
  <si>
    <t>酒仙桥南路店(多点）</t>
  </si>
  <si>
    <t>古城大街店(物美)</t>
  </si>
  <si>
    <t>四季青路店(多点）</t>
  </si>
  <si>
    <t>文华东路店(多点）</t>
  </si>
  <si>
    <t>郭公庄中街店(多点）</t>
  </si>
  <si>
    <t>政法大学店(物美)</t>
  </si>
  <si>
    <t>黑山店(物美)</t>
  </si>
  <si>
    <t>黄平路店(多点）</t>
  </si>
  <si>
    <t>西直门南大街店(多点)</t>
  </si>
  <si>
    <t>琨御府店(多点）</t>
  </si>
  <si>
    <t>羊坊店路店(多点）</t>
  </si>
  <si>
    <t>立汤路店（多点）</t>
  </si>
  <si>
    <t>玲珑路店(物美)</t>
  </si>
  <si>
    <t>农科二路店(多点）</t>
  </si>
  <si>
    <t>永安里店(多点)</t>
  </si>
  <si>
    <t>松榆里店(物美)</t>
  </si>
  <si>
    <t>彰化路店(多点）</t>
  </si>
  <si>
    <t>月坛南街店(多点)</t>
  </si>
  <si>
    <t>田村分店(多点）</t>
  </si>
  <si>
    <t>通朝大街店(多点）</t>
  </si>
  <si>
    <t>西草场街店(多点）</t>
  </si>
  <si>
    <t>新华西街第三分店(多点）</t>
  </si>
  <si>
    <t>学院路店(多点）</t>
  </si>
  <si>
    <t>总计</t>
  </si>
  <si>
    <t>商品名称</t>
  </si>
  <si>
    <t>5弹立方口香糖 酷酸草莓味 18粒</t>
  </si>
  <si>
    <t>COSTA浓醇风味摩卡咖啡 300ml</t>
  </si>
  <si>
    <t>千层榴莲蛋糕 70g</t>
  </si>
  <si>
    <t>mini红茶奶酥 135g</t>
  </si>
  <si>
    <t>日式香肠餐包调理面包 120g</t>
  </si>
  <si>
    <t>阿苏山雪糕 晴王葡萄味 75g</t>
  </si>
  <si>
    <t>双层芝士猪排汉堡 165g</t>
  </si>
  <si>
    <t>奥尔良鸡肉三明治 145g</t>
  </si>
  <si>
    <t>高露洁冻感激醒牙膏 100ml</t>
  </si>
  <si>
    <t>芭米铜锣烧 奶油红豆味 65g</t>
  </si>
  <si>
    <t>甘竹易拉豆豉鲮鱼 227g</t>
  </si>
  <si>
    <t>百世焙客木段虎皮蛋糕 南瓜味 105g</t>
  </si>
  <si>
    <t>爆香鸡块便当 520g</t>
  </si>
  <si>
    <t>糖醋鸡柳双拼便当 540g</t>
  </si>
  <si>
    <t>缤纷多彩寿司组合 300g</t>
  </si>
  <si>
    <t>三元特品袋奶 243ml</t>
  </si>
  <si>
    <t>冰极限食用冰杯 220g</t>
  </si>
  <si>
    <t>冰淇淋麻薯泡芙 朗姆味 130g</t>
  </si>
  <si>
    <t>冰淇淋麻薯泡芙 香草味 130g</t>
  </si>
  <si>
    <t>不染汤不染的西柚 450ml</t>
  </si>
  <si>
    <t>简润胶原蛋白肽西西里酸奶 血橙爆珠风味 200g</t>
  </si>
  <si>
    <t>脆香鸡腿汉堡 140g</t>
  </si>
  <si>
    <t>乐事薯片 美国经典原味 135g 新老包装随机</t>
  </si>
  <si>
    <t>洱宝话梅 80g</t>
  </si>
  <si>
    <t>悦鲜活A2牛奶 260ml</t>
  </si>
  <si>
    <t>苏菲超熟睡安心裤卫生巾M号 2片 50g</t>
  </si>
  <si>
    <t>炫迈果味浪起来 热情百香果味 37.8g</t>
  </si>
  <si>
    <t>关东煮菠菜蛋糕 45g</t>
  </si>
  <si>
    <t>养乐多活性乳酸菌 100ml*5</t>
  </si>
  <si>
    <t>关东煮炸豆腐 30g</t>
  </si>
  <si>
    <t>红牛维生素功能饮料强化型 250ml</t>
  </si>
  <si>
    <t>黄金椰丝面包</t>
  </si>
  <si>
    <t>虎皮奶油蛋糕卷 奶油蛋糕 110g</t>
  </si>
  <si>
    <t>乐事无限忠于薯片 原味 104g</t>
  </si>
  <si>
    <t>火腿鸡蛋酥饼独立装 150g</t>
  </si>
  <si>
    <t>绿箭无糖草莓薄荷糖 23.8g</t>
  </si>
  <si>
    <t>金锣尚清斋清真鸡肉肠 52g</t>
  </si>
  <si>
    <t>金锣盐焗鸡蛋 30g</t>
  </si>
  <si>
    <t>金枪鱼蛋黄酱脆海苔饭团 100g</t>
  </si>
  <si>
    <t>双层炭烧鸡排汉堡 200g</t>
  </si>
  <si>
    <t>君乐宝简醇0添加酸奶袋装 150g</t>
  </si>
  <si>
    <t>虾仁蛋黄酱脆海苔饭团 100g</t>
  </si>
  <si>
    <t>可爱多甜筒 非常巧克力味 67g</t>
  </si>
  <si>
    <t>味全贝纳颂咖啡 经典蓝山 250ml</t>
  </si>
  <si>
    <t>田园多蔬寿司 180g</t>
  </si>
  <si>
    <t>味澳柠檬红茶冰杯 140g</t>
  </si>
  <si>
    <t>旺旺食研技鲜虾片香辣蟹 50g</t>
  </si>
  <si>
    <t>每食驿站脆果子花生 麻辣味 118g</t>
  </si>
  <si>
    <t>墨西哥香草鸡肉卷 110g</t>
  </si>
  <si>
    <t>奶油菠萝包面包 90g</t>
  </si>
  <si>
    <t>培根土豆泥沙拉 130g</t>
  </si>
  <si>
    <t>青岛啤酒 330ml</t>
  </si>
  <si>
    <t>肉松蛋糕 猪肉味 150g</t>
  </si>
  <si>
    <t>雀巢咖啡无蔗糖添加丝滑拿铁 268ml</t>
  </si>
  <si>
    <t>旋风椰蓉面包(新) 80g</t>
  </si>
  <si>
    <t>味全活性乳酸菌 白桃乌龙味 435ml</t>
  </si>
  <si>
    <t>三元利乐枕来福纯牛奶 227ml</t>
  </si>
  <si>
    <t>燕京鲜啤听 500ml</t>
  </si>
  <si>
    <t>照烧鸡肉中卷寿司 130g</t>
  </si>
  <si>
    <t>新火腿鸡蛋酥饼 150g</t>
  </si>
  <si>
    <t>甜糯玉米 250g/根</t>
  </si>
  <si>
    <t>照烧鸡肉脆海苔饭团 100g</t>
  </si>
  <si>
    <t>日期</t>
  </si>
  <si>
    <t>门店编号</t>
  </si>
  <si>
    <t>订单号</t>
  </si>
  <si>
    <t>商品编码</t>
  </si>
  <si>
    <t>原价</t>
  </si>
  <si>
    <t>20220301</t>
  </si>
  <si>
    <t>522668146383</t>
  </si>
  <si>
    <t>522132950876</t>
  </si>
  <si>
    <t>522551358829</t>
  </si>
  <si>
    <t>522612971220</t>
  </si>
  <si>
    <t>522131959227</t>
  </si>
  <si>
    <t>522645234603</t>
  </si>
  <si>
    <t>522663286523</t>
  </si>
  <si>
    <t>522141218470</t>
  </si>
  <si>
    <t>522478598562</t>
  </si>
  <si>
    <t>522184546865</t>
  </si>
  <si>
    <t>522665786479</t>
  </si>
  <si>
    <t>522391582525</t>
  </si>
  <si>
    <t>522195510651</t>
  </si>
  <si>
    <t>522343771629</t>
  </si>
  <si>
    <t>522580263420</t>
  </si>
  <si>
    <t>522510426644</t>
  </si>
  <si>
    <t>522161086294</t>
  </si>
  <si>
    <t>522634326860</t>
  </si>
  <si>
    <t>522646722689</t>
  </si>
  <si>
    <t>522138310641</t>
  </si>
  <si>
    <t>522663510614</t>
  </si>
  <si>
    <t>522658530828</t>
  </si>
  <si>
    <t>522610590653</t>
  </si>
  <si>
    <t>522654139845</t>
  </si>
  <si>
    <t>522628803923</t>
  </si>
  <si>
    <t>522654647436</t>
  </si>
  <si>
    <t>522132518552</t>
  </si>
  <si>
    <t>522130142686</t>
  </si>
  <si>
    <t>522652074158</t>
  </si>
  <si>
    <t>522138038804</t>
  </si>
  <si>
    <t>522440355915</t>
  </si>
  <si>
    <t>522640295157</t>
  </si>
  <si>
    <t>522665139253</t>
  </si>
  <si>
    <t>522139659949</t>
  </si>
  <si>
    <t>522138310909</t>
  </si>
  <si>
    <t>522551119701</t>
  </si>
  <si>
    <t>522311526823</t>
  </si>
  <si>
    <t>522637122119</t>
  </si>
  <si>
    <t>522667326111</t>
  </si>
  <si>
    <t>522630075554</t>
  </si>
  <si>
    <t>522575159951</t>
  </si>
  <si>
    <t>522640295464</t>
  </si>
  <si>
    <t>522076686468</t>
  </si>
  <si>
    <t>522232683644</t>
  </si>
  <si>
    <t>522665860057</t>
  </si>
  <si>
    <t>522130147234</t>
  </si>
  <si>
    <t>522130134903</t>
  </si>
  <si>
    <t>522546302553</t>
  </si>
  <si>
    <t>522322651535</t>
  </si>
  <si>
    <t>522141890516</t>
  </si>
  <si>
    <t>522577147500</t>
  </si>
  <si>
    <t>522130483899</t>
  </si>
  <si>
    <t>522569234331</t>
  </si>
  <si>
    <t>522253427313</t>
  </si>
  <si>
    <t>522610530226</t>
  </si>
  <si>
    <t>522200618354</t>
  </si>
  <si>
    <t>522450554440</t>
  </si>
  <si>
    <t>522135531357</t>
  </si>
  <si>
    <t>522394514606</t>
  </si>
  <si>
    <t>522127146845</t>
  </si>
  <si>
    <t>522159027629</t>
  </si>
  <si>
    <t>522241922948</t>
  </si>
  <si>
    <t>522465311097</t>
  </si>
  <si>
    <t>522264666771</t>
  </si>
  <si>
    <t>522279811604</t>
  </si>
  <si>
    <t>522133926104</t>
  </si>
  <si>
    <t>522196142619</t>
  </si>
  <si>
    <t>522177427420</t>
  </si>
  <si>
    <t>522428527788</t>
  </si>
  <si>
    <t>电商价</t>
  </si>
  <si>
    <t>线上原价</t>
  </si>
  <si>
    <t>执行价</t>
  </si>
  <si>
    <t>基础价</t>
  </si>
  <si>
    <t>档期价</t>
  </si>
  <si>
    <t>燕京500ml鲜啤听</t>
  </si>
  <si>
    <t>6.9</t>
  </si>
  <si>
    <t>6.90</t>
  </si>
  <si>
    <t/>
  </si>
  <si>
    <t>苏菲超熟睡安心裤 超薄 M 2P</t>
  </si>
  <si>
    <t>12.8</t>
  </si>
  <si>
    <t>12.80</t>
  </si>
  <si>
    <t>旺旺食研技鲜虾片香辣蟹50g</t>
  </si>
  <si>
    <t>8.5</t>
  </si>
  <si>
    <t>8.50</t>
  </si>
  <si>
    <t>芭米铜锣烧奶油红豆味65g</t>
  </si>
  <si>
    <t>4.9</t>
  </si>
  <si>
    <t>4.90</t>
  </si>
  <si>
    <t>简润胶原蛋白肽西西里血橙爆珠风味酸奶200g</t>
  </si>
  <si>
    <t>13.8</t>
  </si>
  <si>
    <t>13.80</t>
  </si>
  <si>
    <t>冰淇淋麻薯泡芙（朗姆味）</t>
  </si>
  <si>
    <t>虾仁蛋黄酱脆海苔饭团</t>
  </si>
  <si>
    <t>4.6</t>
  </si>
  <si>
    <t>4.60</t>
  </si>
  <si>
    <t>糖醋鸡柳双拼便当</t>
  </si>
  <si>
    <t>14.8</t>
  </si>
  <si>
    <t>14.80</t>
  </si>
  <si>
    <t>mini红茶奶酥</t>
  </si>
  <si>
    <t>13.9</t>
  </si>
  <si>
    <t>13.90</t>
  </si>
  <si>
    <t>田园多蔬寿司</t>
  </si>
  <si>
    <t>8.8</t>
  </si>
  <si>
    <t>8.80</t>
  </si>
  <si>
    <t>菠菜蛋糕（店内销售码）</t>
  </si>
  <si>
    <t>2.5</t>
  </si>
  <si>
    <t>2.50</t>
  </si>
  <si>
    <t>阿苏山晴王葡萄味雪糕75g</t>
  </si>
  <si>
    <t>9.8</t>
  </si>
  <si>
    <t>9.80</t>
  </si>
  <si>
    <t>金锣尚清斋清真鸡肉肠52g</t>
  </si>
  <si>
    <t>1.8</t>
  </si>
  <si>
    <t>1.80</t>
  </si>
  <si>
    <t>SN君乐宝150g简醇 0蔗糖风味酸牛奶</t>
  </si>
  <si>
    <t>3.2</t>
  </si>
  <si>
    <t>3.20</t>
  </si>
  <si>
    <t>SN三元227ml利乐枕来福纯牛奶</t>
  </si>
  <si>
    <t>缤纷多彩寿司组合</t>
  </si>
  <si>
    <t>11.6</t>
  </si>
  <si>
    <t>11.60</t>
  </si>
  <si>
    <t>悦鲜活A2牛奶260ml</t>
  </si>
  <si>
    <t>12.9</t>
  </si>
  <si>
    <t>12.90</t>
  </si>
  <si>
    <t>和路雪可爱多67g巧克力味甜筒冰淇淋</t>
  </si>
  <si>
    <t>5.5</t>
  </si>
  <si>
    <t>5.50</t>
  </si>
  <si>
    <t>绿箭23.8g草莓薄荷味无糖薄荷糖</t>
  </si>
  <si>
    <t>10.2</t>
  </si>
  <si>
    <t>10.20</t>
  </si>
  <si>
    <t>千层榴莲蛋糕</t>
  </si>
  <si>
    <t>11.8</t>
  </si>
  <si>
    <t>11.80</t>
  </si>
  <si>
    <t>甘竹227G豆豉鲮鱼罐头</t>
  </si>
  <si>
    <t>16.8</t>
  </si>
  <si>
    <t>16.80</t>
  </si>
  <si>
    <t>奶油菠萝包面包</t>
  </si>
  <si>
    <t>4.8</t>
  </si>
  <si>
    <t>4.80</t>
  </si>
  <si>
    <t>雀巢咖啡无蔗糖添加丝滑拿铁268ml</t>
  </si>
  <si>
    <t>6</t>
  </si>
  <si>
    <t>6.00</t>
  </si>
  <si>
    <t>爆香鸡块便当</t>
  </si>
  <si>
    <t>火腿鸡蛋酥饼（独立装）</t>
  </si>
  <si>
    <t>6.5</t>
  </si>
  <si>
    <t>6.50</t>
  </si>
  <si>
    <t>金枪鱼蛋黄酱脆海苔饭团</t>
  </si>
  <si>
    <t>红牛250ml牛磺酸强化型</t>
  </si>
  <si>
    <t>8</t>
  </si>
  <si>
    <t>8.00</t>
  </si>
  <si>
    <t>5弹立方口香糖 酷酸草莓味18粒</t>
  </si>
  <si>
    <t>11.9</t>
  </si>
  <si>
    <t>11.90</t>
  </si>
  <si>
    <t>虎皮奶油蛋糕卷（奶油蛋糕）</t>
  </si>
  <si>
    <t>10.8</t>
  </si>
  <si>
    <t>10.80</t>
  </si>
  <si>
    <t>每食驿站脆果子-麻辣味花生118g</t>
  </si>
  <si>
    <t>7.8</t>
  </si>
  <si>
    <t>7.80</t>
  </si>
  <si>
    <t>SN味全435ML白桃乌龙低糖乳酸菌</t>
  </si>
  <si>
    <t>7.5</t>
  </si>
  <si>
    <t>7.50</t>
  </si>
  <si>
    <t>奥尔良鸡肉三明治</t>
  </si>
  <si>
    <t>洱宝80g甜话梅</t>
  </si>
  <si>
    <t>7.9</t>
  </si>
  <si>
    <t>7.90</t>
  </si>
  <si>
    <t>COSTA 300ml浓醇摩卡咖啡饮料</t>
  </si>
  <si>
    <t>培根土豆泥沙拉130g</t>
  </si>
  <si>
    <t>乐事135g美国经典原味薯片</t>
  </si>
  <si>
    <t>13.5</t>
  </si>
  <si>
    <t>13.50</t>
  </si>
  <si>
    <t>味全贝纳颂250ml经典蓝山咖啡</t>
  </si>
  <si>
    <t>8.9</t>
  </si>
  <si>
    <t>8.90</t>
  </si>
  <si>
    <t>脆香鸡腿汉堡</t>
  </si>
  <si>
    <t>新火腿鸡蛋酥饼（店内销售）</t>
  </si>
  <si>
    <t>炸豆腐（店内销售码）</t>
  </si>
  <si>
    <t>味噢柠檬红茶冰杯140g</t>
  </si>
  <si>
    <t>不染汤不染的西柚450mL</t>
  </si>
  <si>
    <t>炫迈果味浪起来口香糖热情百香果味37.8g</t>
  </si>
  <si>
    <t>照烧鸡肉中卷寿司</t>
  </si>
  <si>
    <t>甜糯玉米（店内销售）</t>
  </si>
  <si>
    <t>4.5</t>
  </si>
  <si>
    <t>4.50</t>
  </si>
  <si>
    <t>双层炭烧鸡排汉堡</t>
  </si>
  <si>
    <t>墨西哥香草鸡肉卷</t>
  </si>
  <si>
    <t>百世焙客 木段虎皮蛋糕南瓜味105g</t>
  </si>
  <si>
    <t>5.9</t>
  </si>
  <si>
    <t>5.90</t>
  </si>
  <si>
    <t>乐事无限104g忠于原味薯片</t>
  </si>
  <si>
    <t>11</t>
  </si>
  <si>
    <t>11.00</t>
  </si>
  <si>
    <t>SN养乐多100ml*5活菌型乳酸菌乳饮料</t>
  </si>
  <si>
    <t>11.7</t>
  </si>
  <si>
    <t>11.70</t>
  </si>
  <si>
    <t>高露洁冻感激醒牙膏133克 （热血薄荷)</t>
  </si>
  <si>
    <t>23.9</t>
  </si>
  <si>
    <t>23.90</t>
  </si>
  <si>
    <t>冰淇淋麻薯泡芙（香草味）</t>
  </si>
  <si>
    <t>SN三元243ml特品袋奶</t>
  </si>
  <si>
    <t>3.5</t>
  </si>
  <si>
    <t>3.50</t>
  </si>
  <si>
    <t>旋风椰蓉面包</t>
  </si>
  <si>
    <t>3.8</t>
  </si>
  <si>
    <t>3.80</t>
  </si>
  <si>
    <t>冰极限食用冰杯220g</t>
  </si>
  <si>
    <t>3.3</t>
  </si>
  <si>
    <t>3.30</t>
  </si>
  <si>
    <t>照烧鸡肉脆海苔饭团</t>
  </si>
  <si>
    <t>青岛330ml 经典听啤</t>
  </si>
  <si>
    <t>5.2</t>
  </si>
  <si>
    <t>5.20</t>
  </si>
  <si>
    <t>肉松蛋糕（猪肉味）</t>
  </si>
  <si>
    <t>日式香肠餐包调理面包</t>
  </si>
  <si>
    <t>金锣盐焗鸡蛋30g</t>
  </si>
  <si>
    <t>2.4</t>
  </si>
  <si>
    <t>2.40</t>
  </si>
  <si>
    <t>双层芝士猪排汉堡</t>
  </si>
  <si>
    <t>门店编码</t>
  </si>
  <si>
    <t>拣缺率</t>
  </si>
  <si>
    <t>北路店(物美)</t>
  </si>
  <si>
    <t>锅炉厂店(物美)</t>
  </si>
  <si>
    <t>金顶街西口店(物美)</t>
  </si>
  <si>
    <t>丰台洋桥店(物美)</t>
  </si>
  <si>
    <t>坡头店(物美)</t>
  </si>
  <si>
    <t>妇幼店(物美)</t>
  </si>
  <si>
    <t>和平门店(物美)</t>
  </si>
  <si>
    <t>民达园店(物美)</t>
  </si>
  <si>
    <t>刘家窑店(物美)</t>
  </si>
  <si>
    <t>大幸福店(物美)</t>
  </si>
  <si>
    <t>国瑞城店(物美)</t>
  </si>
  <si>
    <t>西花市二店(物美)</t>
  </si>
  <si>
    <t>东蒲桥(物美)</t>
  </si>
  <si>
    <t>郭庄店(物美)</t>
  </si>
  <si>
    <t>正义路店(物美)</t>
  </si>
  <si>
    <t>湖光店(物美)</t>
  </si>
  <si>
    <t>十一学校店(物美)</t>
  </si>
  <si>
    <t>珠江峰景店(物美)</t>
  </si>
  <si>
    <t>公益西桥店(物美)</t>
  </si>
  <si>
    <t>国家大剧院店(物美)</t>
  </si>
  <si>
    <t>西下庄店(物美)</t>
  </si>
  <si>
    <t>和平里北街店(物美)</t>
  </si>
  <si>
    <t>台湖爱心店(物美)</t>
  </si>
  <si>
    <t>农行三店(物美)</t>
  </si>
  <si>
    <t>静安里店(物美)</t>
  </si>
  <si>
    <t>西杉店(物美)</t>
  </si>
  <si>
    <t>大厅店(物美)</t>
  </si>
  <si>
    <t>木樨地店(物美)</t>
  </si>
  <si>
    <t>成仪路店(物美)</t>
  </si>
  <si>
    <t>建国门南店(物美)</t>
  </si>
  <si>
    <t>软通动力店(物美)</t>
  </si>
  <si>
    <t>朝阳医院店(物美)</t>
  </si>
  <si>
    <t>杜家坎南路店(物美)</t>
  </si>
  <si>
    <t>阳光新城一店(物美)</t>
  </si>
  <si>
    <t>阳光新城二店(物美)</t>
  </si>
  <si>
    <t>印刷学院2店(物美)</t>
  </si>
  <si>
    <t>印刷学院3店(物美)</t>
  </si>
  <si>
    <t>泰康大厦店(物美)</t>
  </si>
  <si>
    <t>泰康二店(物美)</t>
  </si>
  <si>
    <t>北大五四体育场店(物美)</t>
  </si>
  <si>
    <t>配送中心店(物美)</t>
  </si>
  <si>
    <t>泰康燕园店(物美)</t>
  </si>
  <si>
    <t>昆仑路店(物美)</t>
  </si>
  <si>
    <t>昌平振兴路店(物美)</t>
  </si>
  <si>
    <t>右安门外大街店(物美)</t>
  </si>
  <si>
    <t>顺畅大道店(物美)</t>
  </si>
  <si>
    <t>角门东店(物美)</t>
  </si>
  <si>
    <t>石榴庄店(多点）</t>
  </si>
  <si>
    <t>毛纺路店(多点）</t>
  </si>
  <si>
    <t>农大南路店(多点）</t>
  </si>
  <si>
    <t>珠市口东店(多点）</t>
  </si>
  <si>
    <t>玉带河东街店(多点）</t>
  </si>
  <si>
    <t>榆树馆胡同店(多点）</t>
  </si>
  <si>
    <t>广渠内二店(多点）</t>
  </si>
  <si>
    <t>交道口东大街店(多点）</t>
  </si>
  <si>
    <t>临河里店(多点）</t>
  </si>
  <si>
    <t>花家地街店(多点）</t>
  </si>
  <si>
    <t>育知东路店(多点）</t>
  </si>
  <si>
    <t>潘家园路店(多点）</t>
  </si>
  <si>
    <t>砖厂南里店(多点）</t>
  </si>
  <si>
    <t>闹市口大街店(多点）</t>
  </si>
  <si>
    <t>明光村店(多点）</t>
  </si>
  <si>
    <t>车公庄大街店(多点）</t>
  </si>
  <si>
    <t>临河里路店(多点）</t>
  </si>
  <si>
    <t>广安路分店(多点）</t>
  </si>
  <si>
    <t>物资学院路店(多点）</t>
  </si>
  <si>
    <t>吴家场路店(多点）</t>
  </si>
  <si>
    <t>高粱桥斜街店(多点）</t>
  </si>
  <si>
    <t>和平街店(多点）</t>
  </si>
  <si>
    <t>文化园西路二店(多点）</t>
  </si>
  <si>
    <t>朝阳路店(多点）</t>
  </si>
  <si>
    <t>北苑东路店(多点）</t>
  </si>
  <si>
    <t>朝内大街店(多点）</t>
  </si>
  <si>
    <t>大兴枣园路第二分店(多点）</t>
  </si>
  <si>
    <t>龙潭路店(多点）</t>
  </si>
  <si>
    <t>小营西路店(多点）</t>
  </si>
  <si>
    <t>阜通东大街店(多点）</t>
  </si>
  <si>
    <t>宣武门外大街店(多点）</t>
  </si>
  <si>
    <t>德贤东路店(多点）</t>
  </si>
  <si>
    <t>大鲁店北路店(多点）</t>
  </si>
  <si>
    <t>中滩村店(多点）</t>
  </si>
  <si>
    <t>龙域北街店(多点）</t>
  </si>
  <si>
    <t>苹果园天宇店(多点）</t>
  </si>
  <si>
    <t>马家堡东路店(多点）</t>
  </si>
  <si>
    <t>天通北苑店(多点）</t>
  </si>
  <si>
    <t>南横东街店(多点）</t>
  </si>
  <si>
    <t>马家堡西路店(多点）</t>
  </si>
  <si>
    <t>百子湾第二分店(多点）</t>
  </si>
  <si>
    <t>安定门外大街店(多点）</t>
  </si>
  <si>
    <t>上地六街店(多点）</t>
  </si>
  <si>
    <t>西四环南路店(多点）</t>
  </si>
  <si>
    <t>新华北路店(多点）</t>
  </si>
  <si>
    <t>大兴国际机场店(多点)</t>
  </si>
  <si>
    <t>小营路店(多点）</t>
  </si>
  <si>
    <t>杏坛路店(多点）</t>
  </si>
  <si>
    <t>北三环东路店(多点）</t>
  </si>
  <si>
    <t>海淀第十四分店(多点）</t>
  </si>
  <si>
    <t>望京北路店(多点)</t>
  </si>
  <si>
    <t>达官营店(多点）</t>
  </si>
  <si>
    <t>广渠路第二分店(多点）</t>
  </si>
  <si>
    <t>农科西大道店(多点）</t>
  </si>
  <si>
    <t>月坛北街店(多点）</t>
  </si>
  <si>
    <t>惠河南街店(多点）</t>
  </si>
  <si>
    <t>宣武门外三分店(多点）</t>
  </si>
  <si>
    <t>酒仙桥南路二店(多点）</t>
  </si>
  <si>
    <t>恒通商务园店(多点）</t>
  </si>
  <si>
    <t>360大厦店(多点）</t>
  </si>
  <si>
    <t>君天大厦店(多点）</t>
  </si>
  <si>
    <t>联想大厦店(多点）</t>
  </si>
  <si>
    <t>回龙观西大街店(多点）</t>
  </si>
  <si>
    <t>蒲黄榆二店(多点）</t>
  </si>
  <si>
    <t>天桥南大街店(多点)</t>
  </si>
  <si>
    <t>安定路店(多点)</t>
  </si>
  <si>
    <t>广渠门外大街店第二分店(多点)</t>
  </si>
  <si>
    <t>惠河南街第三分店(多点)</t>
  </si>
  <si>
    <t>太平桥大街店(多点)</t>
  </si>
  <si>
    <t>邻鲜吉利大学店(多点)</t>
  </si>
  <si>
    <t>物资学院第二分店(多点)</t>
  </si>
  <si>
    <t>霄云中心店(多点)</t>
  </si>
  <si>
    <t>二纬路店(多点)</t>
  </si>
  <si>
    <t>高粱桥斜街第三分店(多点)</t>
  </si>
  <si>
    <t>草桥欣园店(多点)</t>
  </si>
  <si>
    <t>霄云路第三分店(多点)</t>
  </si>
  <si>
    <t>多点慧科总部店(多点)</t>
  </si>
  <si>
    <t>北影学院店(多点)</t>
  </si>
  <si>
    <t>丽泽SOHO店(多点)</t>
  </si>
  <si>
    <t>金运大厦店(多点)</t>
  </si>
  <si>
    <t>未来域店(多点)</t>
  </si>
  <si>
    <t>北大昌平校区店(多点)</t>
  </si>
  <si>
    <t>四十七中店(多点)</t>
  </si>
  <si>
    <t>四惠交通枢纽店(多点)</t>
  </si>
  <si>
    <t>长城资产大厦店(多点)</t>
  </si>
  <si>
    <t>新华百货店(多点)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</si>
</sst>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b/>
      <sz val="13"/>
      <name val="黑体"/>
      <charset val="134"/>
    </font>
    <font>
      <b/>
      <sz val="14"/>
      <color indexed="8"/>
      <name val="黑体"/>
      <charset val="134"/>
    </font>
    <font>
      <sz val="14"/>
      <name val="黑体"/>
      <charset val="134"/>
    </font>
    <font>
      <b/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5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5" fillId="0" borderId="0">
      <alignment vertical="center"/>
    </xf>
    <xf numFmtId="0" fontId="15" fillId="3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33" borderId="10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Font="1" applyAlignment="1"/>
    <xf numFmtId="49" fontId="0" fillId="0" borderId="0" xfId="0" applyNumberFormat="1" applyFont="1" applyAlignment="1"/>
    <xf numFmtId="10" fontId="0" fillId="0" borderId="0" xfId="0" applyNumberFormat="1" applyFont="1" applyAlignment="1"/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NumberFormat="1" applyFont="1" applyAlignment="1"/>
    <xf numFmtId="0" fontId="3" fillId="0" borderId="0" xfId="0" applyFont="1" applyAlignment="1"/>
    <xf numFmtId="10" fontId="0" fillId="0" borderId="0" xfId="9" applyNumberFormat="1" applyFont="1">
      <alignment vertical="center"/>
    </xf>
    <xf numFmtId="10" fontId="1" fillId="2" borderId="1" xfId="9" applyNumberFormat="1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0" fillId="0" borderId="2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622.4770833333" refreshedBy="zhouzhicheng61" recordCount="78">
  <cacheSource type="worksheet">
    <worksheetSource ref="A1:H79" sheet="原始表"/>
  </cacheSource>
  <cacheFields count="8">
    <cacheField name="日期" numFmtId="49">
      <sharedItems count="1">
        <s v="20220301"/>
      </sharedItems>
    </cacheField>
    <cacheField name="门店编号" numFmtId="0">
      <sharedItems containsSemiMixedTypes="0" containsString="0" containsNumber="1" containsInteger="1" minValue="1075" maxValue="8772" count="36">
        <n v="8600"/>
        <n v="8603"/>
        <n v="8606"/>
        <n v="8622"/>
        <n v="8625"/>
        <n v="8630"/>
        <n v="8633"/>
        <n v="8638"/>
        <n v="8668"/>
        <n v="8661"/>
        <n v="8681"/>
        <n v="8693"/>
        <n v="8715"/>
        <n v="8720"/>
        <n v="1082"/>
        <n v="1594"/>
        <n v="1664"/>
        <n v="1741"/>
        <n v="1837"/>
        <n v="8756"/>
        <n v="8772"/>
        <n v="8601"/>
        <n v="8608"/>
        <n v="8610"/>
        <n v="8685"/>
        <n v="8714"/>
        <n v="8729"/>
        <n v="1550"/>
        <n v="1075"/>
        <n v="1752"/>
        <n v="8751"/>
        <n v="8680"/>
        <n v="8730"/>
        <n v="8735"/>
        <n v="1728"/>
        <n v="8767"/>
      </sharedItems>
    </cacheField>
    <cacheField name="门店" numFmtId="49">
      <sharedItems count="36">
        <s v="安定门东大街店(多点）"/>
        <s v="郭公庄中街店(多点）"/>
        <s v="彰化路店(多点）"/>
        <s v="酒仙桥南路店(多点）"/>
        <s v="黄平路店(多点）"/>
        <s v="新华西街第三分店(多点）"/>
        <s v="学院路店(多点）"/>
        <s v="大兴枣园店(多点）"/>
        <s v="安翔路店(多点）"/>
        <s v="通朝大街店(多点）"/>
        <s v="灯市口店(多点）"/>
        <s v="农科二路店(多点）"/>
        <s v="田村分店(多点）"/>
        <s v="石景山医院店(多点）"/>
        <s v="黑山店(物美)"/>
        <s v="圣八便利店(多点)"/>
        <s v="松榆里店(物美)"/>
        <s v="北花园路店(物美)"/>
        <s v="石龙店(物美)"/>
        <s v="南四环西路店(多点)"/>
        <s v="永安里店(多点)"/>
        <s v="羊坊店路店(多点）"/>
        <s v="广顺北大街店(多点）"/>
        <s v="菜户营东街店(多点）"/>
        <s v="四季青路店(多点）"/>
        <s v="文华东路店(多点）"/>
        <s v="琨御府店(多点）"/>
        <s v="玲珑路店(物美)"/>
        <s v="丰台北厂店(物美)"/>
        <s v="古城大街店(物美)"/>
        <s v="西直门南大街店(多点)"/>
        <s v="西草场街店(多点）"/>
        <s v="月坛南街店(多点)"/>
        <s v="立汤路店（多点）"/>
        <s v="政法大学店(物美)"/>
        <s v="北京邮电大学店(多点)"/>
      </sharedItems>
    </cacheField>
    <cacheField name="订单号" numFmtId="49">
      <sharedItems count="69">
        <s v="522668146383"/>
        <s v="522132950876"/>
        <s v="522551358829"/>
        <s v="522612971220"/>
        <s v="522131959227"/>
        <s v="522645234603"/>
        <s v="522663286523"/>
        <s v="522141218470"/>
        <s v="522478598562"/>
        <s v="522184546865"/>
        <s v="522665786479"/>
        <s v="522391582525"/>
        <s v="522195510651"/>
        <s v="522343771629"/>
        <s v="522580263420"/>
        <s v="522510426644"/>
        <s v="522161086294"/>
        <s v="522634326860"/>
        <s v="522646722689"/>
        <s v="522138310641"/>
        <s v="522663510614"/>
        <s v="522658530828"/>
        <s v="522610590653"/>
        <s v="522654139845"/>
        <s v="522628803923"/>
        <s v="522654647436"/>
        <s v="522132518552"/>
        <s v="522130142686"/>
        <s v="522652074158"/>
        <s v="522138038804"/>
        <s v="522440355915"/>
        <s v="522640295157"/>
        <s v="522665139253"/>
        <s v="522139659949"/>
        <s v="522138310909"/>
        <s v="522551119701"/>
        <s v="522311526823"/>
        <s v="522637122119"/>
        <s v="522667326111"/>
        <s v="522630075554"/>
        <s v="522575159951"/>
        <s v="522640295464"/>
        <s v="522076686468"/>
        <s v="522232683644"/>
        <s v="522665860057"/>
        <s v="522130147234"/>
        <s v="522130134903"/>
        <s v="522546302553"/>
        <s v="522322651535"/>
        <s v="522141890516"/>
        <s v="522577147500"/>
        <s v="522130483899"/>
        <s v="522569234331"/>
        <s v="522253427313"/>
        <s v="522610530226"/>
        <s v="522200618354"/>
        <s v="522450554440"/>
        <s v="522135531357"/>
        <s v="522394514606"/>
        <s v="522127146845"/>
        <s v="522159027629"/>
        <s v="522241922948"/>
        <s v="522465311097"/>
        <s v="522264666771"/>
        <s v="522279811604"/>
        <s v="522133926104"/>
        <s v="522196142619"/>
        <s v="522177427420"/>
        <s v="522428527788"/>
      </sharedItems>
    </cacheField>
    <cacheField name="商品编码" numFmtId="0">
      <sharedItems containsSemiMixedTypes="0" containsString="0" containsNumber="1" containsInteger="1" minValue="101648" maxValue="986277" count="62">
        <n v="927601"/>
        <n v="446968"/>
        <n v="182525"/>
        <n v="211626"/>
        <n v="217958"/>
        <n v="105586"/>
        <n v="211832"/>
        <n v="133360"/>
        <n v="242110"/>
        <n v="225962"/>
        <n v="933851"/>
        <n v="238148"/>
        <n v="983396"/>
        <n v="181799"/>
        <n v="125582"/>
        <n v="132265"/>
        <n v="196989"/>
        <n v="187851"/>
        <n v="186499"/>
        <n v="132506"/>
        <n v="105585"/>
        <n v="556683"/>
        <n v="217959"/>
        <n v="218020"/>
        <n v="183127"/>
        <n v="206623"/>
        <n v="132317"/>
        <n v="461456"/>
        <n v="194511"/>
        <n v="220034"/>
        <n v="876288"/>
        <n v="416310"/>
        <n v="211631"/>
        <n v="185907"/>
        <n v="623243"/>
        <n v="189990"/>
        <n v="923642"/>
        <n v="101648"/>
        <n v="222211"/>
        <n v="233860"/>
        <n v="899389"/>
        <n v="223427"/>
        <n v="207890"/>
        <n v="935784"/>
        <n v="857657"/>
        <n v="240464"/>
        <n v="388814"/>
        <n v="104911"/>
        <n v="207891"/>
        <n v="452954"/>
        <n v="157845"/>
        <n v="224084"/>
        <n v="862202"/>
        <n v="222230"/>
        <n v="143815"/>
        <n v="207841"/>
        <n v="160912"/>
        <n v="563454"/>
        <n v="659134"/>
        <n v="986277"/>
        <n v="727347"/>
        <n v="933848"/>
      </sharedItems>
    </cacheField>
    <cacheField name="商品名称" numFmtId="49">
      <sharedItems count="62">
        <s v="千层榴莲蛋糕 70g"/>
        <s v="味全贝纳颂咖啡 经典蓝山 250ml"/>
        <s v="旋风椰蓉面包(新) 80g"/>
        <s v="mini红茶奶酥 135g"/>
        <s v="奶油菠萝包面包 90g"/>
        <s v="虾仁蛋黄酱脆海苔饭团 100g"/>
        <s v="芭米铜锣烧 奶油红豆味 65g"/>
        <s v="百世焙客木段虎皮蛋糕 南瓜味 105g"/>
        <s v="甜糯玉米 250g/根"/>
        <s v="简润胶原蛋白肽西西里酸奶 血橙爆珠风味 200g"/>
        <s v="金枪鱼蛋黄酱脆海苔饭团 100g"/>
        <s v="双层芝士猪排汉堡 165g"/>
        <s v="旺旺食研技鲜虾片香辣蟹 50g"/>
        <s v="冰极限食用冰杯 220g"/>
        <s v="关东煮菠菜蛋糕 45g"/>
        <s v="三元特品袋奶 243ml"/>
        <s v="每食驿站脆果子花生 麻辣味 118g"/>
        <s v="黄金椰丝面包"/>
        <s v="红牛维生素功能饮料强化型 250ml"/>
        <s v="甘竹易拉豆豉鲮鱼 227g"/>
        <s v="照烧鸡肉脆海苔饭团 100g"/>
        <s v="乐事薯片 美国经典原味 135g 新老包装随机"/>
        <s v="日式香肠餐包调理面包 120g"/>
        <s v="不染汤不染的西柚 450ml"/>
        <s v="糖醋鸡柳双拼便当 540g"/>
        <s v="爆香鸡块便当 520g"/>
        <s v="虎皮奶油蛋糕卷 奶油蛋糕 110g"/>
        <s v="苏菲超熟睡安心裤卫生巾M号 2片 50g"/>
        <s v="培根土豆泥沙拉 130g"/>
        <s v="雀巢咖啡无蔗糖添加丝滑拿铁 268ml"/>
        <s v="可爱多甜筒 非常巧克力味 67g"/>
        <s v="乐事无限忠于薯片 原味 104g"/>
        <s v="双层炭烧鸡排汉堡 200g"/>
        <s v="COSTA浓醇风味摩卡咖啡 300ml"/>
        <s v="绿箭无糖草莓薄荷糖 23.8g"/>
        <s v="味澳柠檬红茶冰杯 140g"/>
        <s v="高露洁冻感激醒牙膏 100ml"/>
        <s v="田园多蔬寿司 180g"/>
        <s v="火腿鸡蛋酥饼独立装 150g"/>
        <s v="阿苏山雪糕 晴王葡萄味 75g"/>
        <s v="奥尔良鸡肉三明治 145g"/>
        <s v="冰淇淋麻薯泡芙 朗姆味 130g"/>
        <s v="冰淇淋麻薯泡芙 香草味 130g"/>
        <s v="金锣盐焗鸡蛋 30g"/>
        <s v="肉松蛋糕 猪肉味 150g"/>
        <s v="养乐多活性乳酸菌 100ml*5"/>
        <s v="洱宝话梅 80g"/>
        <s v="缤纷多彩寿司组合 300g"/>
        <s v="照烧鸡肉中卷寿司 130g"/>
        <s v="燕京鲜啤听 500ml"/>
        <s v="青岛啤酒 330ml"/>
        <s v="关东煮炸豆腐 30g"/>
        <s v="金锣尚清斋清真鸡肉肠 52g"/>
        <s v="新火腿鸡蛋酥饼 150g"/>
        <s v="味全活性乳酸菌 白桃乌龙味 435ml"/>
        <s v="悦鲜活A2牛奶 260ml"/>
        <s v="三元利乐枕来福纯牛奶 227ml"/>
        <s v="炫迈果味浪起来 热情百香果味 37.8g"/>
        <s v="5弹立方口香糖 酷酸草莓味 18粒"/>
        <s v="脆香鸡腿汉堡 140g"/>
        <s v="君乐宝简醇0添加酸奶袋装 150g"/>
        <s v="墨西哥香草鸡肉卷 110g"/>
      </sharedItems>
    </cacheField>
    <cacheField name="原价" numFmtId="0">
      <sharedItems containsSemiMixedTypes="0" containsString="0" containsNumber="1" minValue="1.8" maxValue="23.9" count="40">
        <n v="11.8"/>
        <n v="8.9"/>
        <n v="3.8"/>
        <n v="13.9"/>
        <n v="4.8"/>
        <n v="4.6"/>
        <n v="4.9"/>
        <n v="5.9"/>
        <n v="4.5"/>
        <n v="13.8"/>
        <n v="8.5"/>
        <n v="3.3"/>
        <n v="2.5"/>
        <n v="3.5"/>
        <n v="7.8"/>
        <n v="5.5"/>
        <n v="8"/>
        <n v="16.8"/>
        <n v="13.5"/>
        <n v="6.9"/>
        <n v="6.5"/>
        <n v="14.8"/>
        <n v="10.8"/>
        <n v="12.8"/>
        <n v="6"/>
        <n v="11"/>
        <n v="9.8"/>
        <n v="10.2"/>
        <n v="8.8"/>
        <n v="23.9"/>
        <n v="2.4"/>
        <n v="11.7"/>
        <n v="7.9"/>
        <n v="11.6"/>
        <n v="5.2"/>
        <n v="1.8"/>
        <n v="7.5"/>
        <n v="12.9"/>
        <n v="3.2"/>
        <n v="11.9"/>
      </sharedItems>
    </cacheField>
    <cacheField name="捡缺率" numFmtId="10">
      <sharedItems containsSemiMixedTypes="0" containsString="0" containsNumber="1" minValue="0.006173" maxValue="0.5" count="33">
        <n v="0.030303"/>
        <n v="0.015625"/>
        <n v="0.054054"/>
        <n v="0.010989"/>
        <n v="0.017699"/>
        <n v="0.016667"/>
        <n v="0.014085"/>
        <n v="0.008"/>
        <n v="0.119048"/>
        <n v="0.006173"/>
        <n v="0.022472"/>
        <n v="0.038462"/>
        <n v="0.012821"/>
        <n v="0.068376"/>
        <n v="0.017544"/>
        <n v="0.016529"/>
        <n v="0.017857"/>
        <n v="0.006993"/>
        <n v="0.056"/>
        <n v="0.046512"/>
        <n v="0.071429"/>
        <n v="0.035714"/>
        <n v="0.023529"/>
        <n v="0.022727"/>
        <n v="0.010638"/>
        <n v="0.010309"/>
        <n v="0.012987"/>
        <n v="0.033333"/>
        <n v="0.090909"/>
        <n v="0.041667"/>
        <n v="0.111111"/>
        <n v="0.5"/>
        <n v="0.2812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8">
  <r>
    <x v="0"/>
    <x v="0"/>
    <x v="0"/>
    <x v="0"/>
    <x v="0"/>
    <x v="0"/>
    <x v="0"/>
    <x v="0"/>
  </r>
  <r>
    <x v="0"/>
    <x v="1"/>
    <x v="1"/>
    <x v="1"/>
    <x v="1"/>
    <x v="1"/>
    <x v="1"/>
    <x v="1"/>
  </r>
  <r>
    <x v="0"/>
    <x v="2"/>
    <x v="2"/>
    <x v="2"/>
    <x v="2"/>
    <x v="2"/>
    <x v="2"/>
    <x v="2"/>
  </r>
  <r>
    <x v="0"/>
    <x v="3"/>
    <x v="3"/>
    <x v="3"/>
    <x v="3"/>
    <x v="3"/>
    <x v="3"/>
    <x v="3"/>
  </r>
  <r>
    <x v="0"/>
    <x v="4"/>
    <x v="4"/>
    <x v="4"/>
    <x v="4"/>
    <x v="4"/>
    <x v="4"/>
    <x v="4"/>
  </r>
  <r>
    <x v="0"/>
    <x v="4"/>
    <x v="4"/>
    <x v="5"/>
    <x v="5"/>
    <x v="5"/>
    <x v="5"/>
    <x v="4"/>
  </r>
  <r>
    <x v="0"/>
    <x v="5"/>
    <x v="5"/>
    <x v="6"/>
    <x v="6"/>
    <x v="6"/>
    <x v="6"/>
    <x v="5"/>
  </r>
  <r>
    <x v="0"/>
    <x v="6"/>
    <x v="6"/>
    <x v="7"/>
    <x v="7"/>
    <x v="7"/>
    <x v="7"/>
    <x v="6"/>
  </r>
  <r>
    <x v="0"/>
    <x v="7"/>
    <x v="7"/>
    <x v="8"/>
    <x v="8"/>
    <x v="8"/>
    <x v="8"/>
    <x v="7"/>
  </r>
  <r>
    <x v="0"/>
    <x v="8"/>
    <x v="8"/>
    <x v="9"/>
    <x v="5"/>
    <x v="5"/>
    <x v="5"/>
    <x v="8"/>
  </r>
  <r>
    <x v="0"/>
    <x v="8"/>
    <x v="8"/>
    <x v="9"/>
    <x v="9"/>
    <x v="9"/>
    <x v="9"/>
    <x v="8"/>
  </r>
  <r>
    <x v="0"/>
    <x v="8"/>
    <x v="8"/>
    <x v="9"/>
    <x v="10"/>
    <x v="10"/>
    <x v="5"/>
    <x v="8"/>
  </r>
  <r>
    <x v="0"/>
    <x v="8"/>
    <x v="8"/>
    <x v="10"/>
    <x v="11"/>
    <x v="11"/>
    <x v="9"/>
    <x v="8"/>
  </r>
  <r>
    <x v="0"/>
    <x v="8"/>
    <x v="8"/>
    <x v="11"/>
    <x v="12"/>
    <x v="12"/>
    <x v="10"/>
    <x v="8"/>
  </r>
  <r>
    <x v="0"/>
    <x v="8"/>
    <x v="8"/>
    <x v="12"/>
    <x v="13"/>
    <x v="13"/>
    <x v="11"/>
    <x v="8"/>
  </r>
  <r>
    <x v="0"/>
    <x v="9"/>
    <x v="9"/>
    <x v="13"/>
    <x v="14"/>
    <x v="14"/>
    <x v="12"/>
    <x v="9"/>
  </r>
  <r>
    <x v="0"/>
    <x v="10"/>
    <x v="10"/>
    <x v="14"/>
    <x v="15"/>
    <x v="15"/>
    <x v="13"/>
    <x v="10"/>
  </r>
  <r>
    <x v="0"/>
    <x v="10"/>
    <x v="10"/>
    <x v="15"/>
    <x v="16"/>
    <x v="16"/>
    <x v="14"/>
    <x v="10"/>
  </r>
  <r>
    <x v="0"/>
    <x v="11"/>
    <x v="11"/>
    <x v="16"/>
    <x v="15"/>
    <x v="15"/>
    <x v="13"/>
    <x v="11"/>
  </r>
  <r>
    <x v="0"/>
    <x v="11"/>
    <x v="11"/>
    <x v="16"/>
    <x v="2"/>
    <x v="2"/>
    <x v="2"/>
    <x v="11"/>
  </r>
  <r>
    <x v="0"/>
    <x v="12"/>
    <x v="12"/>
    <x v="17"/>
    <x v="17"/>
    <x v="17"/>
    <x v="15"/>
    <x v="12"/>
  </r>
  <r>
    <x v="0"/>
    <x v="13"/>
    <x v="13"/>
    <x v="18"/>
    <x v="0"/>
    <x v="0"/>
    <x v="0"/>
    <x v="13"/>
  </r>
  <r>
    <x v="0"/>
    <x v="13"/>
    <x v="13"/>
    <x v="19"/>
    <x v="18"/>
    <x v="18"/>
    <x v="16"/>
    <x v="13"/>
  </r>
  <r>
    <x v="0"/>
    <x v="13"/>
    <x v="13"/>
    <x v="20"/>
    <x v="19"/>
    <x v="19"/>
    <x v="17"/>
    <x v="13"/>
  </r>
  <r>
    <x v="0"/>
    <x v="13"/>
    <x v="13"/>
    <x v="21"/>
    <x v="20"/>
    <x v="20"/>
    <x v="2"/>
    <x v="13"/>
  </r>
  <r>
    <x v="0"/>
    <x v="13"/>
    <x v="13"/>
    <x v="22"/>
    <x v="21"/>
    <x v="21"/>
    <x v="18"/>
    <x v="13"/>
  </r>
  <r>
    <x v="0"/>
    <x v="14"/>
    <x v="14"/>
    <x v="23"/>
    <x v="22"/>
    <x v="22"/>
    <x v="19"/>
    <x v="14"/>
  </r>
  <r>
    <x v="0"/>
    <x v="15"/>
    <x v="15"/>
    <x v="24"/>
    <x v="23"/>
    <x v="23"/>
    <x v="20"/>
    <x v="15"/>
  </r>
  <r>
    <x v="0"/>
    <x v="15"/>
    <x v="15"/>
    <x v="25"/>
    <x v="24"/>
    <x v="24"/>
    <x v="21"/>
    <x v="15"/>
  </r>
  <r>
    <x v="0"/>
    <x v="15"/>
    <x v="15"/>
    <x v="25"/>
    <x v="25"/>
    <x v="25"/>
    <x v="21"/>
    <x v="15"/>
  </r>
  <r>
    <x v="0"/>
    <x v="16"/>
    <x v="16"/>
    <x v="26"/>
    <x v="26"/>
    <x v="26"/>
    <x v="22"/>
    <x v="16"/>
  </r>
  <r>
    <x v="0"/>
    <x v="17"/>
    <x v="17"/>
    <x v="27"/>
    <x v="27"/>
    <x v="27"/>
    <x v="23"/>
    <x v="17"/>
  </r>
  <r>
    <x v="0"/>
    <x v="18"/>
    <x v="18"/>
    <x v="28"/>
    <x v="28"/>
    <x v="28"/>
    <x v="20"/>
    <x v="18"/>
  </r>
  <r>
    <x v="0"/>
    <x v="18"/>
    <x v="18"/>
    <x v="29"/>
    <x v="29"/>
    <x v="29"/>
    <x v="24"/>
    <x v="18"/>
  </r>
  <r>
    <x v="0"/>
    <x v="18"/>
    <x v="18"/>
    <x v="29"/>
    <x v="30"/>
    <x v="30"/>
    <x v="15"/>
    <x v="18"/>
  </r>
  <r>
    <x v="0"/>
    <x v="18"/>
    <x v="18"/>
    <x v="30"/>
    <x v="31"/>
    <x v="31"/>
    <x v="25"/>
    <x v="18"/>
  </r>
  <r>
    <x v="0"/>
    <x v="18"/>
    <x v="18"/>
    <x v="31"/>
    <x v="32"/>
    <x v="32"/>
    <x v="26"/>
    <x v="18"/>
  </r>
  <r>
    <x v="0"/>
    <x v="18"/>
    <x v="18"/>
    <x v="31"/>
    <x v="11"/>
    <x v="11"/>
    <x v="9"/>
    <x v="18"/>
  </r>
  <r>
    <x v="0"/>
    <x v="18"/>
    <x v="18"/>
    <x v="32"/>
    <x v="33"/>
    <x v="33"/>
    <x v="16"/>
    <x v="18"/>
  </r>
  <r>
    <x v="0"/>
    <x v="18"/>
    <x v="18"/>
    <x v="33"/>
    <x v="34"/>
    <x v="34"/>
    <x v="27"/>
    <x v="18"/>
  </r>
  <r>
    <x v="0"/>
    <x v="19"/>
    <x v="19"/>
    <x v="34"/>
    <x v="35"/>
    <x v="35"/>
    <x v="28"/>
    <x v="19"/>
  </r>
  <r>
    <x v="0"/>
    <x v="19"/>
    <x v="19"/>
    <x v="35"/>
    <x v="36"/>
    <x v="36"/>
    <x v="29"/>
    <x v="19"/>
  </r>
  <r>
    <x v="0"/>
    <x v="20"/>
    <x v="20"/>
    <x v="36"/>
    <x v="37"/>
    <x v="37"/>
    <x v="28"/>
    <x v="20"/>
  </r>
  <r>
    <x v="0"/>
    <x v="21"/>
    <x v="21"/>
    <x v="37"/>
    <x v="0"/>
    <x v="0"/>
    <x v="0"/>
    <x v="21"/>
  </r>
  <r>
    <x v="0"/>
    <x v="2"/>
    <x v="2"/>
    <x v="38"/>
    <x v="38"/>
    <x v="38"/>
    <x v="20"/>
    <x v="2"/>
  </r>
  <r>
    <x v="0"/>
    <x v="22"/>
    <x v="22"/>
    <x v="39"/>
    <x v="39"/>
    <x v="39"/>
    <x v="26"/>
    <x v="22"/>
  </r>
  <r>
    <x v="0"/>
    <x v="22"/>
    <x v="22"/>
    <x v="40"/>
    <x v="22"/>
    <x v="22"/>
    <x v="19"/>
    <x v="22"/>
  </r>
  <r>
    <x v="0"/>
    <x v="23"/>
    <x v="23"/>
    <x v="41"/>
    <x v="40"/>
    <x v="40"/>
    <x v="26"/>
    <x v="23"/>
  </r>
  <r>
    <x v="0"/>
    <x v="24"/>
    <x v="24"/>
    <x v="42"/>
    <x v="41"/>
    <x v="41"/>
    <x v="9"/>
    <x v="24"/>
  </r>
  <r>
    <x v="0"/>
    <x v="25"/>
    <x v="25"/>
    <x v="43"/>
    <x v="42"/>
    <x v="42"/>
    <x v="9"/>
    <x v="25"/>
  </r>
  <r>
    <x v="0"/>
    <x v="13"/>
    <x v="13"/>
    <x v="44"/>
    <x v="43"/>
    <x v="43"/>
    <x v="30"/>
    <x v="13"/>
  </r>
  <r>
    <x v="0"/>
    <x v="13"/>
    <x v="13"/>
    <x v="45"/>
    <x v="15"/>
    <x v="15"/>
    <x v="13"/>
    <x v="13"/>
  </r>
  <r>
    <x v="0"/>
    <x v="26"/>
    <x v="26"/>
    <x v="46"/>
    <x v="44"/>
    <x v="44"/>
    <x v="14"/>
    <x v="26"/>
  </r>
  <r>
    <x v="0"/>
    <x v="27"/>
    <x v="27"/>
    <x v="47"/>
    <x v="45"/>
    <x v="45"/>
    <x v="31"/>
    <x v="27"/>
  </r>
  <r>
    <x v="0"/>
    <x v="28"/>
    <x v="28"/>
    <x v="48"/>
    <x v="46"/>
    <x v="46"/>
    <x v="32"/>
    <x v="20"/>
  </r>
  <r>
    <x v="0"/>
    <x v="29"/>
    <x v="29"/>
    <x v="49"/>
    <x v="47"/>
    <x v="47"/>
    <x v="33"/>
    <x v="28"/>
  </r>
  <r>
    <x v="0"/>
    <x v="18"/>
    <x v="18"/>
    <x v="50"/>
    <x v="48"/>
    <x v="48"/>
    <x v="19"/>
    <x v="18"/>
  </r>
  <r>
    <x v="0"/>
    <x v="30"/>
    <x v="30"/>
    <x v="51"/>
    <x v="49"/>
    <x v="49"/>
    <x v="19"/>
    <x v="29"/>
  </r>
  <r>
    <x v="0"/>
    <x v="30"/>
    <x v="30"/>
    <x v="51"/>
    <x v="50"/>
    <x v="50"/>
    <x v="34"/>
    <x v="29"/>
  </r>
  <r>
    <x v="0"/>
    <x v="20"/>
    <x v="20"/>
    <x v="52"/>
    <x v="14"/>
    <x v="14"/>
    <x v="12"/>
    <x v="20"/>
  </r>
  <r>
    <x v="0"/>
    <x v="8"/>
    <x v="8"/>
    <x v="53"/>
    <x v="22"/>
    <x v="22"/>
    <x v="19"/>
    <x v="8"/>
  </r>
  <r>
    <x v="0"/>
    <x v="31"/>
    <x v="31"/>
    <x v="54"/>
    <x v="51"/>
    <x v="51"/>
    <x v="12"/>
    <x v="11"/>
  </r>
  <r>
    <x v="0"/>
    <x v="13"/>
    <x v="13"/>
    <x v="55"/>
    <x v="14"/>
    <x v="14"/>
    <x v="12"/>
    <x v="13"/>
  </r>
  <r>
    <x v="0"/>
    <x v="32"/>
    <x v="32"/>
    <x v="56"/>
    <x v="52"/>
    <x v="52"/>
    <x v="35"/>
    <x v="30"/>
  </r>
  <r>
    <x v="0"/>
    <x v="33"/>
    <x v="33"/>
    <x v="57"/>
    <x v="53"/>
    <x v="53"/>
    <x v="20"/>
    <x v="30"/>
  </r>
  <r>
    <x v="0"/>
    <x v="32"/>
    <x v="32"/>
    <x v="58"/>
    <x v="54"/>
    <x v="54"/>
    <x v="36"/>
    <x v="30"/>
  </r>
  <r>
    <x v="0"/>
    <x v="34"/>
    <x v="34"/>
    <x v="59"/>
    <x v="55"/>
    <x v="55"/>
    <x v="37"/>
    <x v="31"/>
  </r>
  <r>
    <x v="0"/>
    <x v="35"/>
    <x v="35"/>
    <x v="60"/>
    <x v="17"/>
    <x v="17"/>
    <x v="15"/>
    <x v="32"/>
  </r>
  <r>
    <x v="0"/>
    <x v="35"/>
    <x v="35"/>
    <x v="60"/>
    <x v="56"/>
    <x v="56"/>
    <x v="38"/>
    <x v="32"/>
  </r>
  <r>
    <x v="0"/>
    <x v="35"/>
    <x v="35"/>
    <x v="61"/>
    <x v="57"/>
    <x v="57"/>
    <x v="39"/>
    <x v="32"/>
  </r>
  <r>
    <x v="0"/>
    <x v="35"/>
    <x v="35"/>
    <x v="61"/>
    <x v="58"/>
    <x v="58"/>
    <x v="39"/>
    <x v="32"/>
  </r>
  <r>
    <x v="0"/>
    <x v="35"/>
    <x v="35"/>
    <x v="62"/>
    <x v="15"/>
    <x v="15"/>
    <x v="13"/>
    <x v="32"/>
  </r>
  <r>
    <x v="0"/>
    <x v="35"/>
    <x v="35"/>
    <x v="63"/>
    <x v="58"/>
    <x v="58"/>
    <x v="39"/>
    <x v="32"/>
  </r>
  <r>
    <x v="0"/>
    <x v="35"/>
    <x v="35"/>
    <x v="64"/>
    <x v="59"/>
    <x v="59"/>
    <x v="22"/>
    <x v="32"/>
  </r>
  <r>
    <x v="0"/>
    <x v="35"/>
    <x v="35"/>
    <x v="65"/>
    <x v="60"/>
    <x v="60"/>
    <x v="38"/>
    <x v="32"/>
  </r>
  <r>
    <x v="0"/>
    <x v="35"/>
    <x v="35"/>
    <x v="66"/>
    <x v="58"/>
    <x v="58"/>
    <x v="39"/>
    <x v="32"/>
  </r>
  <r>
    <x v="0"/>
    <x v="35"/>
    <x v="35"/>
    <x v="67"/>
    <x v="61"/>
    <x v="61"/>
    <x v="14"/>
    <x v="32"/>
  </r>
  <r>
    <x v="0"/>
    <x v="35"/>
    <x v="35"/>
    <x v="68"/>
    <x v="22"/>
    <x v="22"/>
    <x v="19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5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A3:C40" firstHeaderRow="0" firstDataRow="1" firstDataCol="1"/>
  <pivotFields count="8">
    <pivotField compact="0" showAll="0"/>
    <pivotField compact="0" showAll="0"/>
    <pivotField axis="axisRow" compact="0" showAll="0">
      <items count="37">
        <item x="0"/>
        <item x="8"/>
        <item x="17"/>
        <item x="35"/>
        <item x="23"/>
        <item x="7"/>
        <item x="10"/>
        <item x="28"/>
        <item x="29"/>
        <item x="22"/>
        <item x="1"/>
        <item x="14"/>
        <item x="4"/>
        <item x="3"/>
        <item x="26"/>
        <item x="33"/>
        <item x="27"/>
        <item x="19"/>
        <item x="11"/>
        <item x="15"/>
        <item x="13"/>
        <item x="18"/>
        <item x="24"/>
        <item x="16"/>
        <item x="12"/>
        <item x="9"/>
        <item x="25"/>
        <item x="31"/>
        <item x="30"/>
        <item x="5"/>
        <item x="6"/>
        <item x="21"/>
        <item x="20"/>
        <item x="32"/>
        <item x="2"/>
        <item x="34"/>
        <item t="default"/>
      </items>
    </pivotField>
    <pivotField dataField="1" compact="0" showAll="0">
      <items count="70">
        <item x="42"/>
        <item x="59"/>
        <item x="46"/>
        <item x="27"/>
        <item x="45"/>
        <item x="51"/>
        <item x="4"/>
        <item x="26"/>
        <item x="1"/>
        <item x="65"/>
        <item x="57"/>
        <item x="29"/>
        <item x="19"/>
        <item x="34"/>
        <item x="33"/>
        <item x="7"/>
        <item x="49"/>
        <item x="60"/>
        <item x="16"/>
        <item x="67"/>
        <item x="9"/>
        <item x="12"/>
        <item x="66"/>
        <item x="55"/>
        <item x="43"/>
        <item x="61"/>
        <item x="53"/>
        <item x="63"/>
        <item x="64"/>
        <item x="36"/>
        <item x="48"/>
        <item x="13"/>
        <item x="11"/>
        <item x="58"/>
        <item x="68"/>
        <item x="30"/>
        <item x="56"/>
        <item x="62"/>
        <item x="8"/>
        <item x="15"/>
        <item x="47"/>
        <item x="35"/>
        <item x="2"/>
        <item x="52"/>
        <item x="40"/>
        <item x="50"/>
        <item x="14"/>
        <item x="54"/>
        <item x="22"/>
        <item x="3"/>
        <item x="24"/>
        <item x="39"/>
        <item x="17"/>
        <item x="37"/>
        <item x="31"/>
        <item x="41"/>
        <item x="5"/>
        <item x="18"/>
        <item x="28"/>
        <item x="23"/>
        <item x="25"/>
        <item x="21"/>
        <item x="6"/>
        <item x="20"/>
        <item x="32"/>
        <item x="10"/>
        <item x="44"/>
        <item x="38"/>
        <item x="0"/>
        <item t="default"/>
      </items>
    </pivotField>
    <pivotField compact="0" showAll="0"/>
    <pivotField compact="0" showAll="0"/>
    <pivotField dataField="1" compact="0" showAll="0"/>
    <pivotField compact="0" numFmtId="10" showAll="0"/>
  </pivotFields>
  <rowFields count="1">
    <field x="2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订单号" fld="3" subtotal="count" baseField="0" baseItem="0"/>
    <dataField name="求和项:原价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6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A3:C66" firstHeaderRow="0" firstDataRow="1" firstDataCol="1"/>
  <pivotFields count="8">
    <pivotField compact="0" showAll="0">
      <items count="2">
        <item x="0"/>
        <item t="default"/>
      </items>
    </pivotField>
    <pivotField compact="0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multipleItemSelectionAllowed="1" showAll="0">
      <items count="37">
        <item h="1" x="0"/>
        <item h="1" x="8"/>
        <item h="1" x="17"/>
        <item h="1" x="35"/>
        <item h="1" x="23"/>
        <item h="1" x="7"/>
        <item h="1" x="10"/>
        <item h="1" x="28"/>
        <item h="1" x="29"/>
        <item h="1" x="22"/>
        <item h="1" x="1"/>
        <item h="1" x="14"/>
        <item h="1" x="4"/>
        <item h="1" x="3"/>
        <item h="1" x="26"/>
        <item h="1" x="33"/>
        <item h="1" x="27"/>
        <item h="1" x="19"/>
        <item h="1" x="11"/>
        <item h="1" x="15"/>
        <item x="13"/>
        <item h="1" x="18"/>
        <item h="1" x="24"/>
        <item h="1" x="16"/>
        <item h="1" x="12"/>
        <item h="1" x="9"/>
        <item h="1" x="25"/>
        <item h="1" x="31"/>
        <item h="1" x="30"/>
        <item h="1" x="5"/>
        <item h="1" x="6"/>
        <item h="1" x="21"/>
        <item h="1" x="20"/>
        <item h="1" x="32"/>
        <item h="1" x="2"/>
        <item h="1" x="34"/>
        <item t="default"/>
      </items>
    </pivotField>
    <pivotField dataField="1"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compact="0" showAll="0">
      <items count="63">
        <item x="58"/>
        <item x="33"/>
        <item x="3"/>
        <item x="39"/>
        <item x="40"/>
        <item x="6"/>
        <item x="7"/>
        <item x="25"/>
        <item x="47"/>
        <item x="13"/>
        <item x="41"/>
        <item x="42"/>
        <item x="23"/>
        <item x="59"/>
        <item x="46"/>
        <item x="19"/>
        <item x="36"/>
        <item x="14"/>
        <item x="51"/>
        <item x="18"/>
        <item x="26"/>
        <item x="17"/>
        <item x="38"/>
        <item x="9"/>
        <item x="52"/>
        <item x="43"/>
        <item x="10"/>
        <item x="60"/>
        <item x="30"/>
        <item x="21"/>
        <item x="31"/>
        <item x="34"/>
        <item x="16"/>
        <item x="61"/>
        <item x="4"/>
        <item x="28"/>
        <item x="0"/>
        <item x="50"/>
        <item x="29"/>
        <item x="22"/>
        <item x="44"/>
        <item x="56"/>
        <item x="15"/>
        <item x="32"/>
        <item x="11"/>
        <item x="27"/>
        <item x="24"/>
        <item x="37"/>
        <item x="8"/>
        <item x="12"/>
        <item x="35"/>
        <item x="1"/>
        <item x="54"/>
        <item x="5"/>
        <item x="53"/>
        <item x="2"/>
        <item x="57"/>
        <item x="49"/>
        <item x="45"/>
        <item x="55"/>
        <item x="20"/>
        <item x="48"/>
        <item t="default"/>
      </items>
    </pivotField>
    <pivotField dataField="1" compact="0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numFmtId="1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</pivotFields>
  <rowFields count="1">
    <field x="5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订单号" fld="3" subtotal="count" baseField="0" baseItem="0"/>
    <dataField name="求和项:原价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数据透视表7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multipleFieldFilters="0">
  <location ref="E3:G66" firstHeaderRow="0" firstDataRow="1" firstDataCol="1"/>
  <pivotFields count="8">
    <pivotField compact="0" showAll="0">
      <items count="2">
        <item x="0"/>
        <item t="default"/>
      </items>
    </pivotField>
    <pivotField compact="0" showAl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compact="0" multipleItemSelectionAllowed="1" showAll="0">
      <items count="37">
        <item h="1" x="0"/>
        <item h="1" x="8"/>
        <item h="1" x="17"/>
        <item h="1" x="35"/>
        <item h="1" x="23"/>
        <item h="1" x="7"/>
        <item h="1" x="10"/>
        <item h="1" x="28"/>
        <item h="1" x="29"/>
        <item h="1" x="22"/>
        <item h="1" x="1"/>
        <item h="1" x="14"/>
        <item h="1" x="4"/>
        <item h="1" x="3"/>
        <item h="1" x="26"/>
        <item h="1" x="33"/>
        <item h="1" x="27"/>
        <item h="1" x="19"/>
        <item h="1" x="11"/>
        <item h="1" x="15"/>
        <item x="13"/>
        <item h="1" x="18"/>
        <item h="1" x="24"/>
        <item h="1" x="16"/>
        <item h="1" x="12"/>
        <item h="1" x="9"/>
        <item h="1" x="25"/>
        <item h="1" x="31"/>
        <item h="1" x="30"/>
        <item h="1" x="5"/>
        <item h="1" x="6"/>
        <item h="1" x="21"/>
        <item h="1" x="20"/>
        <item h="1" x="32"/>
        <item h="1" x="2"/>
        <item h="1" x="34"/>
        <item t="default"/>
      </items>
    </pivotField>
    <pivotField dataField="1" compact="0" showAll="0">
      <items count="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compact="0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compact="0" showAll="0">
      <items count="63">
        <item x="58"/>
        <item x="33"/>
        <item x="3"/>
        <item x="39"/>
        <item x="40"/>
        <item x="6"/>
        <item x="7"/>
        <item x="25"/>
        <item x="47"/>
        <item x="13"/>
        <item x="41"/>
        <item x="42"/>
        <item x="23"/>
        <item x="59"/>
        <item x="46"/>
        <item x="19"/>
        <item x="36"/>
        <item x="14"/>
        <item x="51"/>
        <item x="18"/>
        <item x="26"/>
        <item x="17"/>
        <item x="38"/>
        <item x="9"/>
        <item x="52"/>
        <item x="43"/>
        <item x="10"/>
        <item x="60"/>
        <item x="30"/>
        <item x="21"/>
        <item x="31"/>
        <item x="34"/>
        <item x="16"/>
        <item x="61"/>
        <item x="4"/>
        <item x="28"/>
        <item x="0"/>
        <item x="50"/>
        <item x="29"/>
        <item x="22"/>
        <item x="44"/>
        <item x="56"/>
        <item x="15"/>
        <item x="32"/>
        <item x="11"/>
        <item x="27"/>
        <item x="24"/>
        <item x="37"/>
        <item x="8"/>
        <item x="12"/>
        <item x="35"/>
        <item x="1"/>
        <item x="54"/>
        <item x="5"/>
        <item x="53"/>
        <item x="2"/>
        <item x="57"/>
        <item x="49"/>
        <item x="45"/>
        <item x="55"/>
        <item x="20"/>
        <item x="48"/>
        <item t="default"/>
      </items>
    </pivotField>
    <pivotField dataField="1" compact="0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compact="0" numFmtId="10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</pivotFields>
  <rowFields count="1">
    <field x="5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Fields count="1">
    <field x="-2"/>
  </colFields>
  <colItems count="2">
    <i>
      <x/>
    </i>
    <i i="1">
      <x v="1"/>
    </i>
  </colItems>
  <dataFields count="2">
    <dataField name="计数项:订单号" fld="3" subtotal="count" baseField="0" baseItem="0"/>
    <dataField name="求和项:原价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H40"/>
  <sheetViews>
    <sheetView tabSelected="1" workbookViewId="0">
      <selection activeCell="H4" sqref="H4:H39"/>
    </sheetView>
  </sheetViews>
  <sheetFormatPr defaultColWidth="9.84615384615385" defaultRowHeight="16.8" outlineLevelCol="7"/>
  <cols>
    <col min="1" max="1" width="28"/>
    <col min="2" max="3" width="15.6923076923077"/>
    <col min="4" max="4" width="18.0769230769231"/>
    <col min="5" max="5" width="28" customWidth="1"/>
    <col min="6" max="6" width="15.6923076923077" customWidth="1"/>
    <col min="7" max="7" width="13.2307692307692" customWidth="1"/>
    <col min="8" max="8" width="15.6923076923077" customWidth="1"/>
  </cols>
  <sheetData>
    <row r="3" spans="1:8">
      <c r="A3" t="s">
        <v>0</v>
      </c>
      <c r="B3" t="s">
        <v>1</v>
      </c>
      <c r="C3" t="s">
        <v>2</v>
      </c>
      <c r="D3"/>
      <c r="E3" s="10" t="s">
        <v>0</v>
      </c>
      <c r="F3" s="10" t="s">
        <v>1</v>
      </c>
      <c r="G3" s="10" t="s">
        <v>2</v>
      </c>
      <c r="H3" s="10" t="s">
        <v>3</v>
      </c>
    </row>
    <row r="4" spans="1:8">
      <c r="A4" t="s">
        <v>4</v>
      </c>
      <c r="B4">
        <v>1</v>
      </c>
      <c r="C4">
        <v>11.8</v>
      </c>
      <c r="D4"/>
      <c r="E4" t="s">
        <v>5</v>
      </c>
      <c r="F4">
        <v>11</v>
      </c>
      <c r="G4">
        <v>88.5</v>
      </c>
      <c r="H4" s="8">
        <f>VLOOKUP(E:E,捡缺率!B:C,2,FALSE)</f>
        <v>0.28125</v>
      </c>
    </row>
    <row r="5" spans="1:8">
      <c r="A5" t="s">
        <v>6</v>
      </c>
      <c r="B5">
        <v>7</v>
      </c>
      <c r="C5">
        <v>55.5</v>
      </c>
      <c r="D5"/>
      <c r="E5" t="s">
        <v>7</v>
      </c>
      <c r="F5">
        <v>9</v>
      </c>
      <c r="G5">
        <v>77.7</v>
      </c>
      <c r="H5" s="8">
        <f>VLOOKUP(E:E,捡缺率!B:C,2,FALSE)</f>
        <v>0.056</v>
      </c>
    </row>
    <row r="6" spans="1:8">
      <c r="A6" t="s">
        <v>8</v>
      </c>
      <c r="B6">
        <v>1</v>
      </c>
      <c r="C6">
        <v>12.8</v>
      </c>
      <c r="D6"/>
      <c r="E6" t="s">
        <v>9</v>
      </c>
      <c r="F6">
        <v>8</v>
      </c>
      <c r="G6">
        <v>62.3</v>
      </c>
      <c r="H6" s="8">
        <f>VLOOKUP(E:E,捡缺率!B:C,2,FALSE)</f>
        <v>0.068376</v>
      </c>
    </row>
    <row r="7" spans="1:8">
      <c r="A7" t="s">
        <v>5</v>
      </c>
      <c r="B7">
        <v>11</v>
      </c>
      <c r="C7">
        <v>88.5</v>
      </c>
      <c r="D7"/>
      <c r="E7" t="s">
        <v>6</v>
      </c>
      <c r="F7">
        <v>7</v>
      </c>
      <c r="G7">
        <v>55.5</v>
      </c>
      <c r="H7" s="8">
        <f>VLOOKUP(E:E,捡缺率!B:C,2,FALSE)</f>
        <v>0.119048</v>
      </c>
    </row>
    <row r="8" spans="1:8">
      <c r="A8" t="s">
        <v>10</v>
      </c>
      <c r="B8">
        <v>1</v>
      </c>
      <c r="C8">
        <v>9.8</v>
      </c>
      <c r="D8"/>
      <c r="E8" t="s">
        <v>11</v>
      </c>
      <c r="F8">
        <v>3</v>
      </c>
      <c r="G8">
        <v>36.1</v>
      </c>
      <c r="H8" s="8">
        <f>VLOOKUP(E:E,捡缺率!B:C,2,FALSE)</f>
        <v>0.016529</v>
      </c>
    </row>
    <row r="9" spans="1:8">
      <c r="A9" t="s">
        <v>12</v>
      </c>
      <c r="B9">
        <v>1</v>
      </c>
      <c r="C9">
        <v>4.5</v>
      </c>
      <c r="D9"/>
      <c r="E9" t="s">
        <v>13</v>
      </c>
      <c r="F9">
        <v>2</v>
      </c>
      <c r="G9">
        <v>32.7</v>
      </c>
      <c r="H9" s="8">
        <f>VLOOKUP(E:E,捡缺率!B:C,2,FALSE)</f>
        <v>0.046512</v>
      </c>
    </row>
    <row r="10" spans="1:8">
      <c r="A10" t="s">
        <v>14</v>
      </c>
      <c r="B10">
        <v>2</v>
      </c>
      <c r="C10">
        <v>11.3</v>
      </c>
      <c r="D10"/>
      <c r="E10" t="s">
        <v>15</v>
      </c>
      <c r="F10">
        <v>2</v>
      </c>
      <c r="G10">
        <v>16.7</v>
      </c>
      <c r="H10" s="8">
        <f>VLOOKUP(E:E,捡缺率!B:C,2,FALSE)</f>
        <v>0.023529</v>
      </c>
    </row>
    <row r="11" spans="1:8">
      <c r="A11" t="s">
        <v>16</v>
      </c>
      <c r="B11">
        <v>1</v>
      </c>
      <c r="C11">
        <v>7.9</v>
      </c>
      <c r="D11"/>
      <c r="E11" t="s">
        <v>17</v>
      </c>
      <c r="F11">
        <v>1</v>
      </c>
      <c r="G11">
        <v>13.9</v>
      </c>
      <c r="H11" s="8">
        <f>VLOOKUP(E:E,捡缺率!B:C,2,FALSE)</f>
        <v>0.010989</v>
      </c>
    </row>
    <row r="12" spans="1:8">
      <c r="A12" t="s">
        <v>18</v>
      </c>
      <c r="B12">
        <v>1</v>
      </c>
      <c r="C12">
        <v>11.6</v>
      </c>
      <c r="D12"/>
      <c r="E12" t="s">
        <v>19</v>
      </c>
      <c r="F12">
        <v>1</v>
      </c>
      <c r="G12">
        <v>13.8</v>
      </c>
      <c r="H12" s="8">
        <f>VLOOKUP(E:E,捡缺率!B:C,2,FALSE)</f>
        <v>0.010638</v>
      </c>
    </row>
    <row r="13" spans="1:8">
      <c r="A13" t="s">
        <v>15</v>
      </c>
      <c r="B13">
        <v>2</v>
      </c>
      <c r="C13">
        <v>16.7</v>
      </c>
      <c r="D13"/>
      <c r="E13" t="s">
        <v>20</v>
      </c>
      <c r="F13">
        <v>1</v>
      </c>
      <c r="G13">
        <v>13.8</v>
      </c>
      <c r="H13" s="8">
        <f>VLOOKUP(E:E,捡缺率!B:C,2,FALSE)</f>
        <v>0.010309</v>
      </c>
    </row>
    <row r="14" spans="1:8">
      <c r="A14" t="s">
        <v>21</v>
      </c>
      <c r="B14">
        <v>1</v>
      </c>
      <c r="C14">
        <v>8.9</v>
      </c>
      <c r="D14"/>
      <c r="E14" s="11" t="s">
        <v>22</v>
      </c>
      <c r="F14" s="11">
        <v>1</v>
      </c>
      <c r="G14" s="11">
        <v>12.9</v>
      </c>
      <c r="H14" s="8">
        <f>VLOOKUP(E:E,捡缺率!B:C,2,FALSE)</f>
        <v>0.5</v>
      </c>
    </row>
    <row r="15" spans="1:8">
      <c r="A15" t="s">
        <v>23</v>
      </c>
      <c r="B15">
        <v>1</v>
      </c>
      <c r="C15">
        <v>6.9</v>
      </c>
      <c r="D15"/>
      <c r="E15" t="s">
        <v>8</v>
      </c>
      <c r="F15">
        <v>1</v>
      </c>
      <c r="G15">
        <v>12.8</v>
      </c>
      <c r="H15" s="8">
        <f>VLOOKUP(E:E,捡缺率!B:C,2,FALSE)</f>
        <v>0.006993</v>
      </c>
    </row>
    <row r="16" spans="1:8">
      <c r="A16" t="s">
        <v>24</v>
      </c>
      <c r="B16">
        <v>2</v>
      </c>
      <c r="C16">
        <v>9.4</v>
      </c>
      <c r="D16"/>
      <c r="E16" t="s">
        <v>25</v>
      </c>
      <c r="F16">
        <v>2</v>
      </c>
      <c r="G16">
        <v>12.1</v>
      </c>
      <c r="H16" s="8">
        <f>VLOOKUP(E:E,捡缺率!B:C,2,FALSE)</f>
        <v>0.041667</v>
      </c>
    </row>
    <row r="17" spans="1:8">
      <c r="A17" t="s">
        <v>17</v>
      </c>
      <c r="B17">
        <v>1</v>
      </c>
      <c r="C17">
        <v>13.9</v>
      </c>
      <c r="D17"/>
      <c r="E17" t="s">
        <v>4</v>
      </c>
      <c r="F17">
        <v>1</v>
      </c>
      <c r="G17">
        <v>11.8</v>
      </c>
      <c r="H17" s="8">
        <f>VLOOKUP(E:E,捡缺率!B:C,2,FALSE)</f>
        <v>0.030303</v>
      </c>
    </row>
    <row r="18" spans="1:8">
      <c r="A18" t="s">
        <v>26</v>
      </c>
      <c r="B18">
        <v>1</v>
      </c>
      <c r="C18">
        <v>7.8</v>
      </c>
      <c r="D18"/>
      <c r="E18" t="s">
        <v>27</v>
      </c>
      <c r="F18">
        <v>1</v>
      </c>
      <c r="G18">
        <v>11.8</v>
      </c>
      <c r="H18" s="8">
        <f>VLOOKUP(E:E,捡缺率!B:C,2,FALSE)</f>
        <v>0.035714</v>
      </c>
    </row>
    <row r="19" spans="1:8">
      <c r="A19" t="s">
        <v>28</v>
      </c>
      <c r="B19">
        <v>1</v>
      </c>
      <c r="C19">
        <v>6.5</v>
      </c>
      <c r="D19"/>
      <c r="E19" t="s">
        <v>29</v>
      </c>
      <c r="F19">
        <v>1</v>
      </c>
      <c r="G19">
        <v>11.7</v>
      </c>
      <c r="H19" s="8">
        <f>VLOOKUP(E:E,捡缺率!B:C,2,FALSE)</f>
        <v>0.033333</v>
      </c>
    </row>
    <row r="20" spans="1:8">
      <c r="A20" t="s">
        <v>29</v>
      </c>
      <c r="B20">
        <v>1</v>
      </c>
      <c r="C20">
        <v>11.7</v>
      </c>
      <c r="D20"/>
      <c r="E20" t="s">
        <v>18</v>
      </c>
      <c r="F20">
        <v>1</v>
      </c>
      <c r="G20">
        <v>11.6</v>
      </c>
      <c r="H20" s="8">
        <f>VLOOKUP(E:E,捡缺率!B:C,2,FALSE)</f>
        <v>0.090909</v>
      </c>
    </row>
    <row r="21" spans="1:8">
      <c r="A21" t="s">
        <v>13</v>
      </c>
      <c r="B21">
        <v>2</v>
      </c>
      <c r="C21">
        <v>32.7</v>
      </c>
      <c r="D21"/>
      <c r="E21" t="s">
        <v>14</v>
      </c>
      <c r="F21">
        <v>2</v>
      </c>
      <c r="G21">
        <v>11.3</v>
      </c>
      <c r="H21" s="8">
        <f>VLOOKUP(E:E,捡缺率!B:C,2,FALSE)</f>
        <v>0.022472</v>
      </c>
    </row>
    <row r="22" spans="1:8">
      <c r="A22" t="s">
        <v>30</v>
      </c>
      <c r="B22">
        <v>2</v>
      </c>
      <c r="C22">
        <v>7.3</v>
      </c>
      <c r="D22"/>
      <c r="E22" t="s">
        <v>31</v>
      </c>
      <c r="F22">
        <v>2</v>
      </c>
      <c r="G22">
        <v>11.3</v>
      </c>
      <c r="H22" s="8">
        <f>VLOOKUP(E:E,捡缺率!B:C,2,FALSE)</f>
        <v>0.071429</v>
      </c>
    </row>
    <row r="23" spans="1:8">
      <c r="A23" t="s">
        <v>11</v>
      </c>
      <c r="B23">
        <v>3</v>
      </c>
      <c r="C23">
        <v>36.1</v>
      </c>
      <c r="D23"/>
      <c r="E23" t="s">
        <v>32</v>
      </c>
      <c r="F23">
        <v>1</v>
      </c>
      <c r="G23">
        <v>10.8</v>
      </c>
      <c r="H23" s="8">
        <f>VLOOKUP(E:E,捡缺率!B:C,2,FALSE)</f>
        <v>0.017857</v>
      </c>
    </row>
    <row r="24" spans="1:8">
      <c r="A24" t="s">
        <v>9</v>
      </c>
      <c r="B24">
        <v>8</v>
      </c>
      <c r="C24">
        <v>62.3</v>
      </c>
      <c r="D24"/>
      <c r="E24" t="s">
        <v>33</v>
      </c>
      <c r="F24">
        <v>2</v>
      </c>
      <c r="G24">
        <v>10.3</v>
      </c>
      <c r="H24" s="8">
        <f>VLOOKUP(E:E,捡缺率!B:C,2,FALSE)</f>
        <v>0.054054</v>
      </c>
    </row>
    <row r="25" spans="1:8">
      <c r="A25" t="s">
        <v>7</v>
      </c>
      <c r="B25">
        <v>9</v>
      </c>
      <c r="C25">
        <v>77.7</v>
      </c>
      <c r="D25"/>
      <c r="E25" t="s">
        <v>10</v>
      </c>
      <c r="F25">
        <v>1</v>
      </c>
      <c r="G25">
        <v>9.8</v>
      </c>
      <c r="H25" s="8">
        <f>VLOOKUP(E:E,捡缺率!B:C,2,FALSE)</f>
        <v>0.022727</v>
      </c>
    </row>
    <row r="26" spans="1:8">
      <c r="A26" t="s">
        <v>19</v>
      </c>
      <c r="B26">
        <v>1</v>
      </c>
      <c r="C26">
        <v>13.8</v>
      </c>
      <c r="D26"/>
      <c r="E26" t="s">
        <v>24</v>
      </c>
      <c r="F26">
        <v>2</v>
      </c>
      <c r="G26">
        <v>9.4</v>
      </c>
      <c r="H26" s="8">
        <f>VLOOKUP(E:E,捡缺率!B:C,2,FALSE)</f>
        <v>0.017699</v>
      </c>
    </row>
    <row r="27" spans="1:8">
      <c r="A27" t="s">
        <v>32</v>
      </c>
      <c r="B27">
        <v>1</v>
      </c>
      <c r="C27">
        <v>10.8</v>
      </c>
      <c r="D27"/>
      <c r="E27" t="s">
        <v>34</v>
      </c>
      <c r="F27">
        <v>2</v>
      </c>
      <c r="G27">
        <v>9.3</v>
      </c>
      <c r="H27" s="8">
        <f>VLOOKUP(E:E,捡缺率!B:C,2,FALSE)</f>
        <v>0.111111</v>
      </c>
    </row>
    <row r="28" spans="1:8">
      <c r="A28" t="s">
        <v>35</v>
      </c>
      <c r="B28">
        <v>1</v>
      </c>
      <c r="C28">
        <v>5.5</v>
      </c>
      <c r="D28"/>
      <c r="E28" t="s">
        <v>21</v>
      </c>
      <c r="F28">
        <v>1</v>
      </c>
      <c r="G28">
        <v>8.9</v>
      </c>
      <c r="H28" s="8">
        <f>VLOOKUP(E:E,捡缺率!B:C,2,FALSE)</f>
        <v>0.015625</v>
      </c>
    </row>
    <row r="29" spans="1:8">
      <c r="A29" t="s">
        <v>36</v>
      </c>
      <c r="B29">
        <v>1</v>
      </c>
      <c r="C29">
        <v>2.5</v>
      </c>
      <c r="D29"/>
      <c r="E29" t="s">
        <v>16</v>
      </c>
      <c r="F29">
        <v>1</v>
      </c>
      <c r="G29">
        <v>7.9</v>
      </c>
      <c r="H29" s="8">
        <f>VLOOKUP(E:E,捡缺率!B:C,2,FALSE)</f>
        <v>0.071429</v>
      </c>
    </row>
    <row r="30" spans="1:8">
      <c r="A30" t="s">
        <v>20</v>
      </c>
      <c r="B30">
        <v>1</v>
      </c>
      <c r="C30">
        <v>13.8</v>
      </c>
      <c r="D30"/>
      <c r="E30" t="s">
        <v>26</v>
      </c>
      <c r="F30">
        <v>1</v>
      </c>
      <c r="G30">
        <v>7.8</v>
      </c>
      <c r="H30" s="8">
        <f>VLOOKUP(E:E,捡缺率!B:C,2,FALSE)</f>
        <v>0.012987</v>
      </c>
    </row>
    <row r="31" spans="1:8">
      <c r="A31" t="s">
        <v>37</v>
      </c>
      <c r="B31">
        <v>1</v>
      </c>
      <c r="C31">
        <v>2.5</v>
      </c>
      <c r="D31"/>
      <c r="E31" t="s">
        <v>30</v>
      </c>
      <c r="F31">
        <v>2</v>
      </c>
      <c r="G31">
        <v>7.3</v>
      </c>
      <c r="H31" s="8">
        <f>VLOOKUP(E:E,捡缺率!B:C,2,FALSE)</f>
        <v>0.038462</v>
      </c>
    </row>
    <row r="32" spans="1:8">
      <c r="A32" t="s">
        <v>25</v>
      </c>
      <c r="B32">
        <v>2</v>
      </c>
      <c r="C32">
        <v>12.1</v>
      </c>
      <c r="D32"/>
      <c r="E32" t="s">
        <v>23</v>
      </c>
      <c r="F32">
        <v>1</v>
      </c>
      <c r="G32">
        <v>6.9</v>
      </c>
      <c r="H32" s="8">
        <f>VLOOKUP(E:E,捡缺率!B:C,2,FALSE)</f>
        <v>0.017544</v>
      </c>
    </row>
    <row r="33" spans="1:8">
      <c r="A33" t="s">
        <v>38</v>
      </c>
      <c r="B33">
        <v>1</v>
      </c>
      <c r="C33">
        <v>4.9</v>
      </c>
      <c r="D33"/>
      <c r="E33" t="s">
        <v>28</v>
      </c>
      <c r="F33">
        <v>1</v>
      </c>
      <c r="G33">
        <v>6.5</v>
      </c>
      <c r="H33" s="8">
        <f>VLOOKUP(E:E,捡缺率!B:C,2,FALSE)</f>
        <v>0.111111</v>
      </c>
    </row>
    <row r="34" spans="1:8">
      <c r="A34" t="s">
        <v>39</v>
      </c>
      <c r="B34">
        <v>1</v>
      </c>
      <c r="C34">
        <v>5.9</v>
      </c>
      <c r="D34"/>
      <c r="E34" t="s">
        <v>39</v>
      </c>
      <c r="F34">
        <v>1</v>
      </c>
      <c r="G34">
        <v>5.9</v>
      </c>
      <c r="H34" s="8">
        <f>VLOOKUP(E:E,捡缺率!B:C,2,FALSE)</f>
        <v>0.014085</v>
      </c>
    </row>
    <row r="35" spans="1:8">
      <c r="A35" t="s">
        <v>27</v>
      </c>
      <c r="B35">
        <v>1</v>
      </c>
      <c r="C35">
        <v>11.8</v>
      </c>
      <c r="D35"/>
      <c r="E35" t="s">
        <v>35</v>
      </c>
      <c r="F35">
        <v>1</v>
      </c>
      <c r="G35">
        <v>5.5</v>
      </c>
      <c r="H35" s="8">
        <f>VLOOKUP(E:E,捡缺率!B:C,2,FALSE)</f>
        <v>0.012821</v>
      </c>
    </row>
    <row r="36" spans="1:8">
      <c r="A36" t="s">
        <v>31</v>
      </c>
      <c r="B36">
        <v>2</v>
      </c>
      <c r="C36">
        <v>11.3</v>
      </c>
      <c r="D36"/>
      <c r="E36" t="s">
        <v>38</v>
      </c>
      <c r="F36">
        <v>1</v>
      </c>
      <c r="G36">
        <v>4.9</v>
      </c>
      <c r="H36" s="8">
        <f>VLOOKUP(E:E,捡缺率!B:C,2,FALSE)</f>
        <v>0.016667</v>
      </c>
    </row>
    <row r="37" spans="1:8">
      <c r="A37" t="s">
        <v>34</v>
      </c>
      <c r="B37">
        <v>2</v>
      </c>
      <c r="C37">
        <v>9.3</v>
      </c>
      <c r="D37"/>
      <c r="E37" t="s">
        <v>12</v>
      </c>
      <c r="F37">
        <v>1</v>
      </c>
      <c r="G37">
        <v>4.5</v>
      </c>
      <c r="H37" s="8">
        <f>VLOOKUP(E:E,捡缺率!B:C,2,FALSE)</f>
        <v>0.008</v>
      </c>
    </row>
    <row r="38" spans="1:8">
      <c r="A38" t="s">
        <v>33</v>
      </c>
      <c r="B38">
        <v>2</v>
      </c>
      <c r="C38">
        <v>10.3</v>
      </c>
      <c r="D38"/>
      <c r="E38" t="s">
        <v>36</v>
      </c>
      <c r="F38">
        <v>1</v>
      </c>
      <c r="G38">
        <v>2.5</v>
      </c>
      <c r="H38" s="8">
        <f>VLOOKUP(E:E,捡缺率!B:C,2,FALSE)</f>
        <v>0.006173</v>
      </c>
    </row>
    <row r="39" spans="1:8">
      <c r="A39" t="s">
        <v>22</v>
      </c>
      <c r="B39">
        <v>1</v>
      </c>
      <c r="C39">
        <v>12.9</v>
      </c>
      <c r="D39"/>
      <c r="E39" t="s">
        <v>37</v>
      </c>
      <c r="F39">
        <v>1</v>
      </c>
      <c r="G39">
        <v>2.5</v>
      </c>
      <c r="H39" s="8">
        <f>VLOOKUP(E:E,捡缺率!B:C,2,FALSE)</f>
        <v>0.038462</v>
      </c>
    </row>
    <row r="40" spans="1:3">
      <c r="A40" t="s">
        <v>40</v>
      </c>
      <c r="B40">
        <v>78</v>
      </c>
      <c r="C40">
        <v>639</v>
      </c>
    </row>
  </sheetData>
  <sortState ref="E4:H39">
    <sortCondition ref="G4:G39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67"/>
  <sheetViews>
    <sheetView topLeftCell="E1" workbookViewId="0">
      <selection activeCell="L4" sqref="L4:L65"/>
    </sheetView>
  </sheetViews>
  <sheetFormatPr defaultColWidth="9.84615384615385" defaultRowHeight="17.6"/>
  <cols>
    <col min="1" max="1" width="49.9230769230769"/>
    <col min="2" max="3" width="15.6923076923077"/>
  </cols>
  <sheetData>
    <row r="2" ht="16.8"/>
    <row r="3" ht="16.8" spans="1:12">
      <c r="A3" t="s">
        <v>41</v>
      </c>
      <c r="B3" t="s">
        <v>1</v>
      </c>
      <c r="C3" t="s">
        <v>2</v>
      </c>
      <c r="E3" t="s">
        <v>41</v>
      </c>
      <c r="F3" t="s">
        <v>1</v>
      </c>
      <c r="G3" t="s">
        <v>2</v>
      </c>
      <c r="J3" t="s">
        <v>41</v>
      </c>
      <c r="K3" t="s">
        <v>1</v>
      </c>
      <c r="L3" t="s">
        <v>2</v>
      </c>
    </row>
    <row r="4" ht="16.8" spans="1:12">
      <c r="A4" t="s">
        <v>42</v>
      </c>
      <c r="B4">
        <v>3</v>
      </c>
      <c r="C4">
        <v>35.7</v>
      </c>
      <c r="E4" t="s">
        <v>42</v>
      </c>
      <c r="F4">
        <v>3</v>
      </c>
      <c r="G4">
        <v>35.7</v>
      </c>
      <c r="J4" t="s">
        <v>42</v>
      </c>
      <c r="K4">
        <v>3</v>
      </c>
      <c r="L4">
        <v>35.7</v>
      </c>
    </row>
    <row r="5" ht="16.8" spans="1:12">
      <c r="A5" t="s">
        <v>43</v>
      </c>
      <c r="B5">
        <v>1</v>
      </c>
      <c r="C5">
        <v>8</v>
      </c>
      <c r="E5" t="s">
        <v>43</v>
      </c>
      <c r="F5">
        <v>1</v>
      </c>
      <c r="G5">
        <v>8</v>
      </c>
      <c r="J5" t="s">
        <v>44</v>
      </c>
      <c r="K5">
        <v>3</v>
      </c>
      <c r="L5">
        <v>35.4</v>
      </c>
    </row>
    <row r="6" ht="16.8" spans="1:12">
      <c r="A6" t="s">
        <v>45</v>
      </c>
      <c r="B6">
        <v>1</v>
      </c>
      <c r="C6">
        <v>13.9</v>
      </c>
      <c r="E6" t="s">
        <v>45</v>
      </c>
      <c r="F6">
        <v>1</v>
      </c>
      <c r="G6">
        <v>13.9</v>
      </c>
      <c r="J6" t="s">
        <v>46</v>
      </c>
      <c r="K6">
        <v>4</v>
      </c>
      <c r="L6">
        <v>27.6</v>
      </c>
    </row>
    <row r="7" ht="16.8" spans="1:12">
      <c r="A7" t="s">
        <v>47</v>
      </c>
      <c r="B7">
        <v>1</v>
      </c>
      <c r="C7">
        <v>9.8</v>
      </c>
      <c r="E7" t="s">
        <v>47</v>
      </c>
      <c r="F7">
        <v>1</v>
      </c>
      <c r="G7">
        <v>9.8</v>
      </c>
      <c r="J7" t="s">
        <v>48</v>
      </c>
      <c r="K7">
        <v>2</v>
      </c>
      <c r="L7">
        <v>27.6</v>
      </c>
    </row>
    <row r="8" ht="16.8" spans="1:12">
      <c r="A8" t="s">
        <v>49</v>
      </c>
      <c r="B8">
        <v>1</v>
      </c>
      <c r="C8">
        <v>9.8</v>
      </c>
      <c r="E8" t="s">
        <v>49</v>
      </c>
      <c r="F8">
        <v>1</v>
      </c>
      <c r="G8">
        <v>9.8</v>
      </c>
      <c r="J8" t="s">
        <v>50</v>
      </c>
      <c r="K8">
        <v>1</v>
      </c>
      <c r="L8">
        <v>23.9</v>
      </c>
    </row>
    <row r="9" ht="16.8" spans="1:12">
      <c r="A9" t="s">
        <v>51</v>
      </c>
      <c r="B9">
        <v>1</v>
      </c>
      <c r="C9">
        <v>4.9</v>
      </c>
      <c r="E9" t="s">
        <v>51</v>
      </c>
      <c r="F9">
        <v>1</v>
      </c>
      <c r="G9">
        <v>4.9</v>
      </c>
      <c r="J9" t="s">
        <v>52</v>
      </c>
      <c r="K9">
        <v>1</v>
      </c>
      <c r="L9">
        <v>16.8</v>
      </c>
    </row>
    <row r="10" ht="16.8" spans="1:12">
      <c r="A10" t="s">
        <v>53</v>
      </c>
      <c r="B10">
        <v>1</v>
      </c>
      <c r="C10">
        <v>5.9</v>
      </c>
      <c r="E10" t="s">
        <v>53</v>
      </c>
      <c r="F10">
        <v>1</v>
      </c>
      <c r="G10">
        <v>5.9</v>
      </c>
      <c r="J10" t="s">
        <v>54</v>
      </c>
      <c r="K10">
        <v>1</v>
      </c>
      <c r="L10">
        <v>14.8</v>
      </c>
    </row>
    <row r="11" ht="16.8" spans="1:12">
      <c r="A11" t="s">
        <v>54</v>
      </c>
      <c r="B11">
        <v>1</v>
      </c>
      <c r="C11">
        <v>14.8</v>
      </c>
      <c r="E11" t="s">
        <v>54</v>
      </c>
      <c r="F11">
        <v>1</v>
      </c>
      <c r="G11">
        <v>14.8</v>
      </c>
      <c r="J11" t="s">
        <v>55</v>
      </c>
      <c r="K11">
        <v>1</v>
      </c>
      <c r="L11">
        <v>14.8</v>
      </c>
    </row>
    <row r="12" ht="16.8" spans="1:12">
      <c r="A12" t="s">
        <v>56</v>
      </c>
      <c r="B12">
        <v>1</v>
      </c>
      <c r="C12">
        <v>11.6</v>
      </c>
      <c r="E12" t="s">
        <v>56</v>
      </c>
      <c r="F12">
        <v>1</v>
      </c>
      <c r="G12">
        <v>11.6</v>
      </c>
      <c r="J12" t="s">
        <v>57</v>
      </c>
      <c r="K12">
        <v>4</v>
      </c>
      <c r="L12">
        <v>14</v>
      </c>
    </row>
    <row r="13" ht="16.8" spans="1:12">
      <c r="A13" t="s">
        <v>58</v>
      </c>
      <c r="B13">
        <v>1</v>
      </c>
      <c r="C13">
        <v>3.3</v>
      </c>
      <c r="E13" t="s">
        <v>58</v>
      </c>
      <c r="F13">
        <v>1</v>
      </c>
      <c r="G13">
        <v>3.3</v>
      </c>
      <c r="J13" t="s">
        <v>45</v>
      </c>
      <c r="K13">
        <v>1</v>
      </c>
      <c r="L13">
        <v>13.9</v>
      </c>
    </row>
    <row r="14" ht="16.8" spans="1:12">
      <c r="A14" t="s">
        <v>59</v>
      </c>
      <c r="B14">
        <v>1</v>
      </c>
      <c r="C14">
        <v>13.8</v>
      </c>
      <c r="E14" t="s">
        <v>59</v>
      </c>
      <c r="F14">
        <v>1</v>
      </c>
      <c r="G14">
        <v>13.8</v>
      </c>
      <c r="J14" t="s">
        <v>59</v>
      </c>
      <c r="K14">
        <v>1</v>
      </c>
      <c r="L14">
        <v>13.8</v>
      </c>
    </row>
    <row r="15" ht="16.8" spans="1:12">
      <c r="A15" t="s">
        <v>60</v>
      </c>
      <c r="B15">
        <v>1</v>
      </c>
      <c r="C15">
        <v>13.8</v>
      </c>
      <c r="E15" t="s">
        <v>60</v>
      </c>
      <c r="F15">
        <v>1</v>
      </c>
      <c r="G15">
        <v>13.8</v>
      </c>
      <c r="J15" t="s">
        <v>60</v>
      </c>
      <c r="K15">
        <v>1</v>
      </c>
      <c r="L15">
        <v>13.8</v>
      </c>
    </row>
    <row r="16" ht="16.8" spans="1:12">
      <c r="A16" t="s">
        <v>61</v>
      </c>
      <c r="B16">
        <v>1</v>
      </c>
      <c r="C16">
        <v>6.5</v>
      </c>
      <c r="E16" t="s">
        <v>61</v>
      </c>
      <c r="F16">
        <v>1</v>
      </c>
      <c r="G16">
        <v>6.5</v>
      </c>
      <c r="J16" t="s">
        <v>62</v>
      </c>
      <c r="K16">
        <v>1</v>
      </c>
      <c r="L16">
        <v>13.8</v>
      </c>
    </row>
    <row r="17" ht="16.8" spans="1:12">
      <c r="A17" t="s">
        <v>63</v>
      </c>
      <c r="B17">
        <v>1</v>
      </c>
      <c r="C17">
        <v>10.8</v>
      </c>
      <c r="E17" t="s">
        <v>63</v>
      </c>
      <c r="F17">
        <v>1</v>
      </c>
      <c r="G17">
        <v>10.8</v>
      </c>
      <c r="J17" t="s">
        <v>64</v>
      </c>
      <c r="K17">
        <v>1</v>
      </c>
      <c r="L17">
        <v>13.5</v>
      </c>
    </row>
    <row r="18" ht="16.8" spans="1:12">
      <c r="A18" t="s">
        <v>65</v>
      </c>
      <c r="B18">
        <v>1</v>
      </c>
      <c r="C18">
        <v>7.9</v>
      </c>
      <c r="E18" t="s">
        <v>65</v>
      </c>
      <c r="F18">
        <v>1</v>
      </c>
      <c r="G18">
        <v>7.9</v>
      </c>
      <c r="J18" t="s">
        <v>66</v>
      </c>
      <c r="K18">
        <v>1</v>
      </c>
      <c r="L18">
        <v>12.9</v>
      </c>
    </row>
    <row r="19" ht="16.8" spans="1:12">
      <c r="A19" t="s">
        <v>52</v>
      </c>
      <c r="B19">
        <v>1</v>
      </c>
      <c r="C19">
        <v>16.8</v>
      </c>
      <c r="E19" t="s">
        <v>52</v>
      </c>
      <c r="F19">
        <v>1</v>
      </c>
      <c r="G19">
        <v>16.8</v>
      </c>
      <c r="J19" t="s">
        <v>67</v>
      </c>
      <c r="K19">
        <v>1</v>
      </c>
      <c r="L19">
        <v>12.8</v>
      </c>
    </row>
    <row r="20" ht="16.8" spans="1:12">
      <c r="A20" t="s">
        <v>50</v>
      </c>
      <c r="B20">
        <v>1</v>
      </c>
      <c r="C20">
        <v>23.9</v>
      </c>
      <c r="E20" t="s">
        <v>50</v>
      </c>
      <c r="F20">
        <v>1</v>
      </c>
      <c r="G20">
        <v>23.9</v>
      </c>
      <c r="J20" t="s">
        <v>68</v>
      </c>
      <c r="K20">
        <v>1</v>
      </c>
      <c r="L20">
        <v>11.9</v>
      </c>
    </row>
    <row r="21" ht="16.8" spans="1:12">
      <c r="A21" t="s">
        <v>69</v>
      </c>
      <c r="B21">
        <v>3</v>
      </c>
      <c r="C21">
        <v>7.5</v>
      </c>
      <c r="E21" t="s">
        <v>69</v>
      </c>
      <c r="F21">
        <v>3</v>
      </c>
      <c r="G21">
        <v>7.5</v>
      </c>
      <c r="J21" t="s">
        <v>70</v>
      </c>
      <c r="K21">
        <v>1</v>
      </c>
      <c r="L21">
        <v>11.7</v>
      </c>
    </row>
    <row r="22" ht="16.8" spans="1:12">
      <c r="A22" t="s">
        <v>71</v>
      </c>
      <c r="B22">
        <v>1</v>
      </c>
      <c r="C22">
        <v>2.5</v>
      </c>
      <c r="E22" t="s">
        <v>71</v>
      </c>
      <c r="F22">
        <v>1</v>
      </c>
      <c r="G22">
        <v>2.5</v>
      </c>
      <c r="J22" t="s">
        <v>56</v>
      </c>
      <c r="K22">
        <v>1</v>
      </c>
      <c r="L22">
        <v>11.6</v>
      </c>
    </row>
    <row r="23" ht="16.8" spans="1:12">
      <c r="A23" t="s">
        <v>72</v>
      </c>
      <c r="B23">
        <v>1</v>
      </c>
      <c r="C23">
        <v>8</v>
      </c>
      <c r="E23" t="s">
        <v>72</v>
      </c>
      <c r="F23">
        <v>1</v>
      </c>
      <c r="G23">
        <v>8</v>
      </c>
      <c r="J23" t="s">
        <v>73</v>
      </c>
      <c r="K23">
        <v>2</v>
      </c>
      <c r="L23">
        <v>11</v>
      </c>
    </row>
    <row r="24" ht="16.8" spans="1:12">
      <c r="A24" t="s">
        <v>74</v>
      </c>
      <c r="B24">
        <v>1</v>
      </c>
      <c r="C24">
        <v>10.8</v>
      </c>
      <c r="E24" t="s">
        <v>74</v>
      </c>
      <c r="F24">
        <v>1</v>
      </c>
      <c r="G24">
        <v>10.8</v>
      </c>
      <c r="J24" t="s">
        <v>75</v>
      </c>
      <c r="K24">
        <v>1</v>
      </c>
      <c r="L24">
        <v>11</v>
      </c>
    </row>
    <row r="25" ht="16.8" spans="1:12">
      <c r="A25" t="s">
        <v>73</v>
      </c>
      <c r="B25">
        <v>2</v>
      </c>
      <c r="C25">
        <v>11</v>
      </c>
      <c r="E25" t="s">
        <v>73</v>
      </c>
      <c r="F25">
        <v>2</v>
      </c>
      <c r="G25">
        <v>11</v>
      </c>
      <c r="J25" t="s">
        <v>63</v>
      </c>
      <c r="K25">
        <v>1</v>
      </c>
      <c r="L25">
        <v>10.8</v>
      </c>
    </row>
    <row r="26" ht="16.8" spans="1:12">
      <c r="A26" t="s">
        <v>76</v>
      </c>
      <c r="B26">
        <v>1</v>
      </c>
      <c r="C26">
        <v>6.5</v>
      </c>
      <c r="E26" t="s">
        <v>76</v>
      </c>
      <c r="F26">
        <v>1</v>
      </c>
      <c r="G26">
        <v>6.5</v>
      </c>
      <c r="J26" t="s">
        <v>74</v>
      </c>
      <c r="K26">
        <v>1</v>
      </c>
      <c r="L26">
        <v>10.8</v>
      </c>
    </row>
    <row r="27" ht="16.8" spans="1:12">
      <c r="A27" t="s">
        <v>62</v>
      </c>
      <c r="B27">
        <v>1</v>
      </c>
      <c r="C27">
        <v>13.8</v>
      </c>
      <c r="E27" t="s">
        <v>62</v>
      </c>
      <c r="F27">
        <v>1</v>
      </c>
      <c r="G27">
        <v>13.8</v>
      </c>
      <c r="J27" t="s">
        <v>77</v>
      </c>
      <c r="K27">
        <v>1</v>
      </c>
      <c r="L27">
        <v>10.2</v>
      </c>
    </row>
    <row r="28" ht="16.8" spans="1:12">
      <c r="A28" t="s">
        <v>78</v>
      </c>
      <c r="B28">
        <v>1</v>
      </c>
      <c r="C28">
        <v>1.8</v>
      </c>
      <c r="E28" t="s">
        <v>78</v>
      </c>
      <c r="F28">
        <v>1</v>
      </c>
      <c r="G28">
        <v>1.8</v>
      </c>
      <c r="J28" t="s">
        <v>47</v>
      </c>
      <c r="K28">
        <v>1</v>
      </c>
      <c r="L28">
        <v>9.8</v>
      </c>
    </row>
    <row r="29" ht="16.8" spans="1:12">
      <c r="A29" t="s">
        <v>79</v>
      </c>
      <c r="B29">
        <v>1</v>
      </c>
      <c r="C29">
        <v>2.4</v>
      </c>
      <c r="E29" t="s">
        <v>79</v>
      </c>
      <c r="F29">
        <v>1</v>
      </c>
      <c r="G29">
        <v>2.4</v>
      </c>
      <c r="J29" t="s">
        <v>49</v>
      </c>
      <c r="K29">
        <v>1</v>
      </c>
      <c r="L29">
        <v>9.8</v>
      </c>
    </row>
    <row r="30" ht="16.8" spans="1:12">
      <c r="A30" t="s">
        <v>80</v>
      </c>
      <c r="B30">
        <v>1</v>
      </c>
      <c r="C30">
        <v>4.6</v>
      </c>
      <c r="E30" t="s">
        <v>80</v>
      </c>
      <c r="F30">
        <v>1</v>
      </c>
      <c r="G30">
        <v>4.6</v>
      </c>
      <c r="J30" t="s">
        <v>81</v>
      </c>
      <c r="K30">
        <v>1</v>
      </c>
      <c r="L30">
        <v>9.8</v>
      </c>
    </row>
    <row r="31" ht="16.8" spans="1:12">
      <c r="A31" t="s">
        <v>82</v>
      </c>
      <c r="B31">
        <v>1</v>
      </c>
      <c r="C31">
        <v>3.2</v>
      </c>
      <c r="E31" t="s">
        <v>82</v>
      </c>
      <c r="F31">
        <v>1</v>
      </c>
      <c r="G31">
        <v>3.2</v>
      </c>
      <c r="J31" t="s">
        <v>83</v>
      </c>
      <c r="K31">
        <v>2</v>
      </c>
      <c r="L31">
        <v>9.2</v>
      </c>
    </row>
    <row r="32" ht="16.8" spans="1:12">
      <c r="A32" t="s">
        <v>84</v>
      </c>
      <c r="B32">
        <v>1</v>
      </c>
      <c r="C32">
        <v>5.5</v>
      </c>
      <c r="E32" t="s">
        <v>84</v>
      </c>
      <c r="F32">
        <v>1</v>
      </c>
      <c r="G32">
        <v>5.5</v>
      </c>
      <c r="J32" t="s">
        <v>85</v>
      </c>
      <c r="K32">
        <v>1</v>
      </c>
      <c r="L32">
        <v>8.9</v>
      </c>
    </row>
    <row r="33" ht="16.8" spans="1:12">
      <c r="A33" t="s">
        <v>64</v>
      </c>
      <c r="B33">
        <v>1</v>
      </c>
      <c r="C33">
        <v>13.5</v>
      </c>
      <c r="E33" t="s">
        <v>64</v>
      </c>
      <c r="F33">
        <v>1</v>
      </c>
      <c r="G33">
        <v>13.5</v>
      </c>
      <c r="J33" t="s">
        <v>86</v>
      </c>
      <c r="K33">
        <v>1</v>
      </c>
      <c r="L33">
        <v>8.8</v>
      </c>
    </row>
    <row r="34" ht="16.8" spans="1:12">
      <c r="A34" t="s">
        <v>75</v>
      </c>
      <c r="B34">
        <v>1</v>
      </c>
      <c r="C34">
        <v>11</v>
      </c>
      <c r="E34" t="s">
        <v>75</v>
      </c>
      <c r="F34">
        <v>1</v>
      </c>
      <c r="G34">
        <v>11</v>
      </c>
      <c r="J34" t="s">
        <v>87</v>
      </c>
      <c r="K34">
        <v>1</v>
      </c>
      <c r="L34">
        <v>8.8</v>
      </c>
    </row>
    <row r="35" ht="16.8" spans="1:12">
      <c r="A35" t="s">
        <v>77</v>
      </c>
      <c r="B35">
        <v>1</v>
      </c>
      <c r="C35">
        <v>10.2</v>
      </c>
      <c r="E35" t="s">
        <v>77</v>
      </c>
      <c r="F35">
        <v>1</v>
      </c>
      <c r="G35">
        <v>10.2</v>
      </c>
      <c r="J35" t="s">
        <v>88</v>
      </c>
      <c r="K35">
        <v>1</v>
      </c>
      <c r="L35">
        <v>8.5</v>
      </c>
    </row>
    <row r="36" ht="16.8" spans="1:12">
      <c r="A36" t="s">
        <v>89</v>
      </c>
      <c r="B36">
        <v>1</v>
      </c>
      <c r="C36">
        <v>7.8</v>
      </c>
      <c r="E36" t="s">
        <v>89</v>
      </c>
      <c r="F36">
        <v>1</v>
      </c>
      <c r="G36">
        <v>7.8</v>
      </c>
      <c r="J36" t="s">
        <v>43</v>
      </c>
      <c r="K36">
        <v>1</v>
      </c>
      <c r="L36">
        <v>8</v>
      </c>
    </row>
    <row r="37" ht="16.8" spans="1:12">
      <c r="A37" t="s">
        <v>90</v>
      </c>
      <c r="B37">
        <v>1</v>
      </c>
      <c r="C37">
        <v>7.8</v>
      </c>
      <c r="E37" t="s">
        <v>90</v>
      </c>
      <c r="F37">
        <v>1</v>
      </c>
      <c r="G37">
        <v>7.8</v>
      </c>
      <c r="J37" t="s">
        <v>72</v>
      </c>
      <c r="K37">
        <v>1</v>
      </c>
      <c r="L37">
        <v>8</v>
      </c>
    </row>
    <row r="38" ht="16.8" spans="1:12">
      <c r="A38" t="s">
        <v>91</v>
      </c>
      <c r="B38">
        <v>1</v>
      </c>
      <c r="C38">
        <v>4.8</v>
      </c>
      <c r="E38" t="s">
        <v>91</v>
      </c>
      <c r="F38">
        <v>1</v>
      </c>
      <c r="G38">
        <v>4.8</v>
      </c>
      <c r="J38" t="s">
        <v>65</v>
      </c>
      <c r="K38">
        <v>1</v>
      </c>
      <c r="L38">
        <v>7.9</v>
      </c>
    </row>
    <row r="39" ht="16.8" spans="1:12">
      <c r="A39" t="s">
        <v>92</v>
      </c>
      <c r="B39">
        <v>1</v>
      </c>
      <c r="C39">
        <v>6.5</v>
      </c>
      <c r="E39" t="s">
        <v>92</v>
      </c>
      <c r="F39">
        <v>1</v>
      </c>
      <c r="G39">
        <v>6.5</v>
      </c>
      <c r="J39" t="s">
        <v>89</v>
      </c>
      <c r="K39">
        <v>1</v>
      </c>
      <c r="L39">
        <v>7.8</v>
      </c>
    </row>
    <row r="40" ht="16.8" spans="1:12">
      <c r="A40" t="s">
        <v>44</v>
      </c>
      <c r="B40">
        <v>3</v>
      </c>
      <c r="C40">
        <v>35.4</v>
      </c>
      <c r="E40" t="s">
        <v>44</v>
      </c>
      <c r="F40">
        <v>3</v>
      </c>
      <c r="G40">
        <v>35.4</v>
      </c>
      <c r="J40" t="s">
        <v>90</v>
      </c>
      <c r="K40">
        <v>1</v>
      </c>
      <c r="L40">
        <v>7.8</v>
      </c>
    </row>
    <row r="41" ht="16.8" spans="1:12">
      <c r="A41" t="s">
        <v>93</v>
      </c>
      <c r="B41">
        <v>1</v>
      </c>
      <c r="C41">
        <v>5.2</v>
      </c>
      <c r="E41" t="s">
        <v>93</v>
      </c>
      <c r="F41">
        <v>1</v>
      </c>
      <c r="G41">
        <v>5.2</v>
      </c>
      <c r="J41" t="s">
        <v>94</v>
      </c>
      <c r="K41">
        <v>1</v>
      </c>
      <c r="L41">
        <v>7.8</v>
      </c>
    </row>
    <row r="42" ht="16.8" spans="1:12">
      <c r="A42" t="s">
        <v>95</v>
      </c>
      <c r="B42">
        <v>1</v>
      </c>
      <c r="C42">
        <v>6</v>
      </c>
      <c r="E42" t="s">
        <v>95</v>
      </c>
      <c r="F42">
        <v>1</v>
      </c>
      <c r="G42">
        <v>6</v>
      </c>
      <c r="J42" t="s">
        <v>96</v>
      </c>
      <c r="K42">
        <v>2</v>
      </c>
      <c r="L42">
        <v>7.6</v>
      </c>
    </row>
    <row r="43" ht="16.8" spans="1:12">
      <c r="A43" t="s">
        <v>46</v>
      </c>
      <c r="B43">
        <v>4</v>
      </c>
      <c r="C43">
        <v>27.6</v>
      </c>
      <c r="E43" t="s">
        <v>46</v>
      </c>
      <c r="F43">
        <v>4</v>
      </c>
      <c r="G43">
        <v>27.6</v>
      </c>
      <c r="J43" t="s">
        <v>69</v>
      </c>
      <c r="K43">
        <v>3</v>
      </c>
      <c r="L43">
        <v>7.5</v>
      </c>
    </row>
    <row r="44" ht="16.8" spans="1:12">
      <c r="A44" t="s">
        <v>94</v>
      </c>
      <c r="B44">
        <v>1</v>
      </c>
      <c r="C44">
        <v>7.8</v>
      </c>
      <c r="E44" t="s">
        <v>94</v>
      </c>
      <c r="F44">
        <v>1</v>
      </c>
      <c r="G44">
        <v>7.8</v>
      </c>
      <c r="J44" t="s">
        <v>97</v>
      </c>
      <c r="K44">
        <v>1</v>
      </c>
      <c r="L44">
        <v>7.5</v>
      </c>
    </row>
    <row r="45" ht="16.8" spans="1:12">
      <c r="A45" t="s">
        <v>98</v>
      </c>
      <c r="B45">
        <v>1</v>
      </c>
      <c r="C45">
        <v>3.2</v>
      </c>
      <c r="E45" t="s">
        <v>98</v>
      </c>
      <c r="F45">
        <v>1</v>
      </c>
      <c r="G45">
        <v>3.2</v>
      </c>
      <c r="J45" t="s">
        <v>99</v>
      </c>
      <c r="K45">
        <v>1</v>
      </c>
      <c r="L45">
        <v>6.9</v>
      </c>
    </row>
    <row r="46" ht="16.8" spans="1:12">
      <c r="A46" t="s">
        <v>57</v>
      </c>
      <c r="B46">
        <v>4</v>
      </c>
      <c r="C46">
        <v>14</v>
      </c>
      <c r="E46" t="s">
        <v>57</v>
      </c>
      <c r="F46">
        <v>4</v>
      </c>
      <c r="G46">
        <v>14</v>
      </c>
      <c r="J46" t="s">
        <v>100</v>
      </c>
      <c r="K46">
        <v>1</v>
      </c>
      <c r="L46">
        <v>6.9</v>
      </c>
    </row>
    <row r="47" ht="16.8" spans="1:12">
      <c r="A47" t="s">
        <v>81</v>
      </c>
      <c r="B47">
        <v>1</v>
      </c>
      <c r="C47">
        <v>9.8</v>
      </c>
      <c r="E47" t="s">
        <v>81</v>
      </c>
      <c r="F47">
        <v>1</v>
      </c>
      <c r="G47">
        <v>9.8</v>
      </c>
      <c r="J47" t="s">
        <v>61</v>
      </c>
      <c r="K47">
        <v>1</v>
      </c>
      <c r="L47">
        <v>6.5</v>
      </c>
    </row>
    <row r="48" ht="16.8" spans="1:12">
      <c r="A48" t="s">
        <v>48</v>
      </c>
      <c r="B48">
        <v>2</v>
      </c>
      <c r="C48">
        <v>27.6</v>
      </c>
      <c r="E48" t="s">
        <v>48</v>
      </c>
      <c r="F48">
        <v>2</v>
      </c>
      <c r="G48">
        <v>27.6</v>
      </c>
      <c r="J48" t="s">
        <v>76</v>
      </c>
      <c r="K48">
        <v>1</v>
      </c>
      <c r="L48">
        <v>6.5</v>
      </c>
    </row>
    <row r="49" ht="16.8" spans="1:12">
      <c r="A49" t="s">
        <v>67</v>
      </c>
      <c r="B49">
        <v>1</v>
      </c>
      <c r="C49">
        <v>12.8</v>
      </c>
      <c r="E49" t="s">
        <v>67</v>
      </c>
      <c r="F49">
        <v>1</v>
      </c>
      <c r="G49">
        <v>12.8</v>
      </c>
      <c r="J49" t="s">
        <v>92</v>
      </c>
      <c r="K49">
        <v>1</v>
      </c>
      <c r="L49">
        <v>6.5</v>
      </c>
    </row>
    <row r="50" ht="16.8" spans="1:12">
      <c r="A50" t="s">
        <v>55</v>
      </c>
      <c r="B50">
        <v>1</v>
      </c>
      <c r="C50">
        <v>14.8</v>
      </c>
      <c r="E50" t="s">
        <v>55</v>
      </c>
      <c r="F50">
        <v>1</v>
      </c>
      <c r="G50">
        <v>14.8</v>
      </c>
      <c r="J50" t="s">
        <v>101</v>
      </c>
      <c r="K50">
        <v>1</v>
      </c>
      <c r="L50">
        <v>6.5</v>
      </c>
    </row>
    <row r="51" ht="16.8" spans="1:12">
      <c r="A51" t="s">
        <v>86</v>
      </c>
      <c r="B51">
        <v>1</v>
      </c>
      <c r="C51">
        <v>8.8</v>
      </c>
      <c r="E51" t="s">
        <v>86</v>
      </c>
      <c r="F51">
        <v>1</v>
      </c>
      <c r="G51">
        <v>8.8</v>
      </c>
      <c r="J51" t="s">
        <v>95</v>
      </c>
      <c r="K51">
        <v>1</v>
      </c>
      <c r="L51">
        <v>6</v>
      </c>
    </row>
    <row r="52" ht="16.8" spans="1:12">
      <c r="A52" t="s">
        <v>102</v>
      </c>
      <c r="B52">
        <v>1</v>
      </c>
      <c r="C52">
        <v>4.5</v>
      </c>
      <c r="E52" t="s">
        <v>102</v>
      </c>
      <c r="F52">
        <v>1</v>
      </c>
      <c r="G52">
        <v>4.5</v>
      </c>
      <c r="J52" t="s">
        <v>53</v>
      </c>
      <c r="K52">
        <v>1</v>
      </c>
      <c r="L52">
        <v>5.9</v>
      </c>
    </row>
    <row r="53" ht="16.8" spans="1:12">
      <c r="A53" t="s">
        <v>88</v>
      </c>
      <c r="B53">
        <v>1</v>
      </c>
      <c r="C53">
        <v>8.5</v>
      </c>
      <c r="E53" t="s">
        <v>88</v>
      </c>
      <c r="F53">
        <v>1</v>
      </c>
      <c r="G53">
        <v>8.5</v>
      </c>
      <c r="J53" t="s">
        <v>84</v>
      </c>
      <c r="K53">
        <v>1</v>
      </c>
      <c r="L53">
        <v>5.5</v>
      </c>
    </row>
    <row r="54" ht="16.8" spans="1:12">
      <c r="A54" t="s">
        <v>87</v>
      </c>
      <c r="B54">
        <v>1</v>
      </c>
      <c r="C54">
        <v>8.8</v>
      </c>
      <c r="E54" t="s">
        <v>87</v>
      </c>
      <c r="F54">
        <v>1</v>
      </c>
      <c r="G54">
        <v>8.8</v>
      </c>
      <c r="J54" t="s">
        <v>93</v>
      </c>
      <c r="K54">
        <v>1</v>
      </c>
      <c r="L54">
        <v>5.2</v>
      </c>
    </row>
    <row r="55" ht="16.8" spans="1:12">
      <c r="A55" t="s">
        <v>85</v>
      </c>
      <c r="B55">
        <v>1</v>
      </c>
      <c r="C55">
        <v>8.9</v>
      </c>
      <c r="E55" t="s">
        <v>85</v>
      </c>
      <c r="F55">
        <v>1</v>
      </c>
      <c r="G55">
        <v>8.9</v>
      </c>
      <c r="J55" t="s">
        <v>51</v>
      </c>
      <c r="K55">
        <v>1</v>
      </c>
      <c r="L55">
        <v>4.9</v>
      </c>
    </row>
    <row r="56" ht="16.8" spans="1:12">
      <c r="A56" t="s">
        <v>97</v>
      </c>
      <c r="B56">
        <v>1</v>
      </c>
      <c r="C56">
        <v>7.5</v>
      </c>
      <c r="E56" t="s">
        <v>97</v>
      </c>
      <c r="F56">
        <v>1</v>
      </c>
      <c r="G56">
        <v>7.5</v>
      </c>
      <c r="J56" t="s">
        <v>91</v>
      </c>
      <c r="K56">
        <v>1</v>
      </c>
      <c r="L56">
        <v>4.8</v>
      </c>
    </row>
    <row r="57" ht="16.8" spans="1:12">
      <c r="A57" t="s">
        <v>83</v>
      </c>
      <c r="B57">
        <v>2</v>
      </c>
      <c r="C57">
        <v>9.2</v>
      </c>
      <c r="E57" t="s">
        <v>83</v>
      </c>
      <c r="F57">
        <v>2</v>
      </c>
      <c r="G57">
        <v>9.2</v>
      </c>
      <c r="J57" t="s">
        <v>80</v>
      </c>
      <c r="K57">
        <v>1</v>
      </c>
      <c r="L57">
        <v>4.6</v>
      </c>
    </row>
    <row r="58" ht="16.8" spans="1:12">
      <c r="A58" t="s">
        <v>101</v>
      </c>
      <c r="B58">
        <v>1</v>
      </c>
      <c r="C58">
        <v>6.5</v>
      </c>
      <c r="E58" t="s">
        <v>101</v>
      </c>
      <c r="F58">
        <v>1</v>
      </c>
      <c r="G58">
        <v>6.5</v>
      </c>
      <c r="J58" t="s">
        <v>102</v>
      </c>
      <c r="K58">
        <v>1</v>
      </c>
      <c r="L58">
        <v>4.5</v>
      </c>
    </row>
    <row r="59" ht="16.8" spans="1:12">
      <c r="A59" t="s">
        <v>96</v>
      </c>
      <c r="B59">
        <v>2</v>
      </c>
      <c r="C59">
        <v>7.6</v>
      </c>
      <c r="E59" t="s">
        <v>96</v>
      </c>
      <c r="F59">
        <v>2</v>
      </c>
      <c r="G59">
        <v>7.6</v>
      </c>
      <c r="J59" t="s">
        <v>103</v>
      </c>
      <c r="K59">
        <v>1</v>
      </c>
      <c r="L59">
        <v>3.8</v>
      </c>
    </row>
    <row r="60" ht="16.8" spans="1:12">
      <c r="A60" t="s">
        <v>68</v>
      </c>
      <c r="B60">
        <v>1</v>
      </c>
      <c r="C60">
        <v>11.9</v>
      </c>
      <c r="E60" t="s">
        <v>68</v>
      </c>
      <c r="F60">
        <v>1</v>
      </c>
      <c r="G60">
        <v>11.9</v>
      </c>
      <c r="J60" t="s">
        <v>58</v>
      </c>
      <c r="K60">
        <v>1</v>
      </c>
      <c r="L60">
        <v>3.3</v>
      </c>
    </row>
    <row r="61" ht="16.8" spans="1:12">
      <c r="A61" t="s">
        <v>99</v>
      </c>
      <c r="B61">
        <v>1</v>
      </c>
      <c r="C61">
        <v>6.9</v>
      </c>
      <c r="E61" t="s">
        <v>99</v>
      </c>
      <c r="F61">
        <v>1</v>
      </c>
      <c r="G61">
        <v>6.9</v>
      </c>
      <c r="J61" t="s">
        <v>82</v>
      </c>
      <c r="K61">
        <v>1</v>
      </c>
      <c r="L61">
        <v>3.2</v>
      </c>
    </row>
    <row r="62" ht="16.8" spans="1:12">
      <c r="A62" t="s">
        <v>70</v>
      </c>
      <c r="B62">
        <v>1</v>
      </c>
      <c r="C62">
        <v>11.7</v>
      </c>
      <c r="E62" t="s">
        <v>70</v>
      </c>
      <c r="F62">
        <v>1</v>
      </c>
      <c r="G62">
        <v>11.7</v>
      </c>
      <c r="J62" t="s">
        <v>98</v>
      </c>
      <c r="K62">
        <v>1</v>
      </c>
      <c r="L62">
        <v>3.2</v>
      </c>
    </row>
    <row r="63" ht="16.8" spans="1:12">
      <c r="A63" t="s">
        <v>66</v>
      </c>
      <c r="B63">
        <v>1</v>
      </c>
      <c r="C63">
        <v>12.9</v>
      </c>
      <c r="E63" t="s">
        <v>66</v>
      </c>
      <c r="F63">
        <v>1</v>
      </c>
      <c r="G63">
        <v>12.9</v>
      </c>
      <c r="J63" t="s">
        <v>71</v>
      </c>
      <c r="K63">
        <v>1</v>
      </c>
      <c r="L63">
        <v>2.5</v>
      </c>
    </row>
    <row r="64" ht="16.8" spans="1:12">
      <c r="A64" t="s">
        <v>103</v>
      </c>
      <c r="B64">
        <v>1</v>
      </c>
      <c r="C64">
        <v>3.8</v>
      </c>
      <c r="E64" t="s">
        <v>103</v>
      </c>
      <c r="F64">
        <v>1</v>
      </c>
      <c r="G64">
        <v>3.8</v>
      </c>
      <c r="J64" t="s">
        <v>79</v>
      </c>
      <c r="K64">
        <v>1</v>
      </c>
      <c r="L64">
        <v>2.4</v>
      </c>
    </row>
    <row r="65" ht="16.8" spans="1:12">
      <c r="A65" t="s">
        <v>100</v>
      </c>
      <c r="B65">
        <v>1</v>
      </c>
      <c r="C65">
        <v>6.9</v>
      </c>
      <c r="E65" t="s">
        <v>100</v>
      </c>
      <c r="F65">
        <v>1</v>
      </c>
      <c r="G65">
        <v>6.9</v>
      </c>
      <c r="J65" t="s">
        <v>78</v>
      </c>
      <c r="K65">
        <v>1</v>
      </c>
      <c r="L65">
        <v>1.8</v>
      </c>
    </row>
    <row r="66" ht="16.8" spans="1:7">
      <c r="A66" t="s">
        <v>40</v>
      </c>
      <c r="B66">
        <v>78</v>
      </c>
      <c r="C66">
        <v>639</v>
      </c>
      <c r="E66" t="s">
        <v>40</v>
      </c>
      <c r="F66">
        <v>78</v>
      </c>
      <c r="G66">
        <v>639</v>
      </c>
    </row>
    <row r="67" ht="16.8"/>
  </sheetData>
  <sortState ref="J4:L65">
    <sortCondition ref="L4:L65" descending="1"/>
  </sortState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9"/>
  <sheetViews>
    <sheetView workbookViewId="0">
      <pane ySplit="1" topLeftCell="A49" activePane="bottomLeft" state="frozen"/>
      <selection/>
      <selection pane="bottomLeft" activeCell="C66" sqref="C66"/>
    </sheetView>
  </sheetViews>
  <sheetFormatPr defaultColWidth="9" defaultRowHeight="16.8" outlineLevelCol="7"/>
  <cols>
    <col min="1" max="6" width="18" customWidth="1"/>
    <col min="8" max="8" width="9.69230769230769" style="8"/>
  </cols>
  <sheetData>
    <row r="1" spans="1:8">
      <c r="A1" s="1" t="s">
        <v>104</v>
      </c>
      <c r="B1" s="1" t="s">
        <v>105</v>
      </c>
      <c r="C1" s="1" t="s">
        <v>0</v>
      </c>
      <c r="D1" s="1" t="s">
        <v>106</v>
      </c>
      <c r="E1" s="1" t="s">
        <v>107</v>
      </c>
      <c r="F1" s="1" t="s">
        <v>41</v>
      </c>
      <c r="G1" s="1" t="s">
        <v>108</v>
      </c>
      <c r="H1" s="9" t="s">
        <v>3</v>
      </c>
    </row>
    <row r="2" spans="1:8">
      <c r="A2" s="3" t="s">
        <v>109</v>
      </c>
      <c r="B2" s="2">
        <v>8600</v>
      </c>
      <c r="C2" s="3" t="s">
        <v>4</v>
      </c>
      <c r="D2" s="3" t="s">
        <v>110</v>
      </c>
      <c r="E2" s="2">
        <v>927601</v>
      </c>
      <c r="F2" s="3" t="s">
        <v>44</v>
      </c>
      <c r="G2">
        <f>VLOOKUP($E:$E,价格表!$A:$D,4,FALSE)</f>
        <v>11.8</v>
      </c>
      <c r="H2" s="8">
        <f>VLOOKUP($B:$B,捡缺率!$A:$C,3,FALSE)</f>
        <v>0.030303</v>
      </c>
    </row>
    <row r="3" spans="1:8">
      <c r="A3" s="3" t="s">
        <v>109</v>
      </c>
      <c r="B3" s="2">
        <v>8603</v>
      </c>
      <c r="C3" s="3" t="s">
        <v>21</v>
      </c>
      <c r="D3" s="3" t="s">
        <v>111</v>
      </c>
      <c r="E3" s="2">
        <v>446968</v>
      </c>
      <c r="F3" s="3" t="s">
        <v>85</v>
      </c>
      <c r="G3">
        <f>VLOOKUP($E:$E,价格表!$A:$D,4,FALSE)</f>
        <v>8.9</v>
      </c>
      <c r="H3" s="8">
        <f>VLOOKUP($B:$B,捡缺率!$A:$C,3,FALSE)</f>
        <v>0.015625</v>
      </c>
    </row>
    <row r="4" spans="1:8">
      <c r="A4" s="3" t="s">
        <v>109</v>
      </c>
      <c r="B4" s="2">
        <v>8606</v>
      </c>
      <c r="C4" s="3" t="s">
        <v>33</v>
      </c>
      <c r="D4" s="3" t="s">
        <v>112</v>
      </c>
      <c r="E4" s="2">
        <v>182525</v>
      </c>
      <c r="F4" s="3" t="s">
        <v>96</v>
      </c>
      <c r="G4">
        <f>VLOOKUP($E:$E,价格表!$A:$D,4,FALSE)</f>
        <v>3.8</v>
      </c>
      <c r="H4" s="8">
        <f>VLOOKUP($B:$B,捡缺率!$A:$C,3,FALSE)</f>
        <v>0.054054</v>
      </c>
    </row>
    <row r="5" spans="1:8">
      <c r="A5" s="3" t="s">
        <v>109</v>
      </c>
      <c r="B5" s="2">
        <v>8622</v>
      </c>
      <c r="C5" s="3" t="s">
        <v>17</v>
      </c>
      <c r="D5" s="3" t="s">
        <v>113</v>
      </c>
      <c r="E5" s="2">
        <v>211626</v>
      </c>
      <c r="F5" s="3" t="s">
        <v>45</v>
      </c>
      <c r="G5">
        <f>VLOOKUP($E:$E,价格表!$A:$D,4,FALSE)</f>
        <v>13.9</v>
      </c>
      <c r="H5" s="8">
        <f>VLOOKUP($B:$B,捡缺率!$A:$C,3,FALSE)</f>
        <v>0.010989</v>
      </c>
    </row>
    <row r="6" spans="1:8">
      <c r="A6" s="3" t="s">
        <v>109</v>
      </c>
      <c r="B6" s="2">
        <v>8625</v>
      </c>
      <c r="C6" s="3" t="s">
        <v>24</v>
      </c>
      <c r="D6" s="3" t="s">
        <v>114</v>
      </c>
      <c r="E6" s="2">
        <v>217958</v>
      </c>
      <c r="F6" s="3" t="s">
        <v>91</v>
      </c>
      <c r="G6">
        <f>VLOOKUP($E:$E,价格表!$A:$D,4,FALSE)</f>
        <v>4.8</v>
      </c>
      <c r="H6" s="8">
        <f>VLOOKUP($B:$B,捡缺率!$A:$C,3,FALSE)</f>
        <v>0.017699</v>
      </c>
    </row>
    <row r="7" spans="1:8">
      <c r="A7" s="3" t="s">
        <v>109</v>
      </c>
      <c r="B7" s="2">
        <v>8625</v>
      </c>
      <c r="C7" s="3" t="s">
        <v>24</v>
      </c>
      <c r="D7" s="3" t="s">
        <v>115</v>
      </c>
      <c r="E7" s="2">
        <v>105586</v>
      </c>
      <c r="F7" s="3" t="s">
        <v>83</v>
      </c>
      <c r="G7">
        <f>VLOOKUP($E:$E,价格表!$A:$D,4,FALSE)</f>
        <v>4.6</v>
      </c>
      <c r="H7" s="8">
        <f>VLOOKUP($B:$B,捡缺率!$A:$C,3,FALSE)</f>
        <v>0.017699</v>
      </c>
    </row>
    <row r="8" spans="1:8">
      <c r="A8" s="3" t="s">
        <v>109</v>
      </c>
      <c r="B8" s="2">
        <v>8630</v>
      </c>
      <c r="C8" s="3" t="s">
        <v>38</v>
      </c>
      <c r="D8" s="3" t="s">
        <v>116</v>
      </c>
      <c r="E8" s="2">
        <v>211832</v>
      </c>
      <c r="F8" s="3" t="s">
        <v>51</v>
      </c>
      <c r="G8">
        <f>VLOOKUP($E:$E,价格表!$A:$D,4,FALSE)</f>
        <v>4.9</v>
      </c>
      <c r="H8" s="8">
        <f>VLOOKUP($B:$B,捡缺率!$A:$C,3,FALSE)</f>
        <v>0.016667</v>
      </c>
    </row>
    <row r="9" spans="1:8">
      <c r="A9" s="3" t="s">
        <v>109</v>
      </c>
      <c r="B9" s="2">
        <v>8633</v>
      </c>
      <c r="C9" s="3" t="s">
        <v>39</v>
      </c>
      <c r="D9" s="3" t="s">
        <v>117</v>
      </c>
      <c r="E9" s="2">
        <v>133360</v>
      </c>
      <c r="F9" s="3" t="s">
        <v>53</v>
      </c>
      <c r="G9">
        <f>VLOOKUP($E:$E,价格表!$A:$D,4,FALSE)</f>
        <v>5.9</v>
      </c>
      <c r="H9" s="8">
        <f>VLOOKUP($B:$B,捡缺率!$A:$C,3,FALSE)</f>
        <v>0.014085</v>
      </c>
    </row>
    <row r="10" spans="1:8">
      <c r="A10" s="3" t="s">
        <v>109</v>
      </c>
      <c r="B10" s="2">
        <v>8638</v>
      </c>
      <c r="C10" s="3" t="s">
        <v>12</v>
      </c>
      <c r="D10" s="3" t="s">
        <v>118</v>
      </c>
      <c r="E10" s="2">
        <v>242110</v>
      </c>
      <c r="F10" s="3" t="s">
        <v>102</v>
      </c>
      <c r="G10">
        <f>VLOOKUP($E:$E,价格表!$A:$D,4,FALSE)</f>
        <v>4.5</v>
      </c>
      <c r="H10" s="8">
        <f>VLOOKUP($B:$B,捡缺率!$A:$C,3,FALSE)</f>
        <v>0.008</v>
      </c>
    </row>
    <row r="11" spans="1:8">
      <c r="A11" s="3" t="s">
        <v>109</v>
      </c>
      <c r="B11" s="2">
        <v>8668</v>
      </c>
      <c r="C11" s="3" t="s">
        <v>6</v>
      </c>
      <c r="D11" s="3" t="s">
        <v>119</v>
      </c>
      <c r="E11" s="2">
        <v>105586</v>
      </c>
      <c r="F11" s="3" t="s">
        <v>83</v>
      </c>
      <c r="G11">
        <f>VLOOKUP($E:$E,价格表!$A:$D,4,FALSE)</f>
        <v>4.6</v>
      </c>
      <c r="H11" s="8">
        <f>VLOOKUP($B:$B,捡缺率!$A:$C,3,FALSE)</f>
        <v>0.119048</v>
      </c>
    </row>
    <row r="12" spans="1:8">
      <c r="A12" s="3" t="s">
        <v>109</v>
      </c>
      <c r="B12" s="2">
        <v>8668</v>
      </c>
      <c r="C12" s="3" t="s">
        <v>6</v>
      </c>
      <c r="D12" s="3" t="s">
        <v>119</v>
      </c>
      <c r="E12" s="2">
        <v>225962</v>
      </c>
      <c r="F12" s="3" t="s">
        <v>62</v>
      </c>
      <c r="G12">
        <f>VLOOKUP($E:$E,价格表!$A:$D,4,FALSE)</f>
        <v>13.8</v>
      </c>
      <c r="H12" s="8">
        <f>VLOOKUP($B:$B,捡缺率!$A:$C,3,FALSE)</f>
        <v>0.119048</v>
      </c>
    </row>
    <row r="13" spans="1:8">
      <c r="A13" s="3" t="s">
        <v>109</v>
      </c>
      <c r="B13" s="2">
        <v>8668</v>
      </c>
      <c r="C13" s="3" t="s">
        <v>6</v>
      </c>
      <c r="D13" s="3" t="s">
        <v>119</v>
      </c>
      <c r="E13" s="2">
        <v>933851</v>
      </c>
      <c r="F13" s="3" t="s">
        <v>80</v>
      </c>
      <c r="G13">
        <f>VLOOKUP($E:$E,价格表!$A:$D,4,FALSE)</f>
        <v>4.6</v>
      </c>
      <c r="H13" s="8">
        <f>VLOOKUP($B:$B,捡缺率!$A:$C,3,FALSE)</f>
        <v>0.119048</v>
      </c>
    </row>
    <row r="14" spans="1:8">
      <c r="A14" s="3" t="s">
        <v>109</v>
      </c>
      <c r="B14" s="2">
        <v>8668</v>
      </c>
      <c r="C14" s="3" t="s">
        <v>6</v>
      </c>
      <c r="D14" s="3" t="s">
        <v>120</v>
      </c>
      <c r="E14" s="2">
        <v>238148</v>
      </c>
      <c r="F14" s="3" t="s">
        <v>48</v>
      </c>
      <c r="G14">
        <f>VLOOKUP($E:$E,价格表!$A:$D,4,FALSE)</f>
        <v>13.8</v>
      </c>
      <c r="H14" s="8">
        <f>VLOOKUP($B:$B,捡缺率!$A:$C,3,FALSE)</f>
        <v>0.119048</v>
      </c>
    </row>
    <row r="15" spans="1:8">
      <c r="A15" s="3" t="s">
        <v>109</v>
      </c>
      <c r="B15" s="2">
        <v>8668</v>
      </c>
      <c r="C15" s="3" t="s">
        <v>6</v>
      </c>
      <c r="D15" s="3" t="s">
        <v>121</v>
      </c>
      <c r="E15" s="2">
        <v>983396</v>
      </c>
      <c r="F15" s="3" t="s">
        <v>88</v>
      </c>
      <c r="G15">
        <f>VLOOKUP($E:$E,价格表!$A:$D,4,FALSE)</f>
        <v>8.5</v>
      </c>
      <c r="H15" s="8">
        <f>VLOOKUP($B:$B,捡缺率!$A:$C,3,FALSE)</f>
        <v>0.119048</v>
      </c>
    </row>
    <row r="16" spans="1:8">
      <c r="A16" s="3" t="s">
        <v>109</v>
      </c>
      <c r="B16" s="2">
        <v>8668</v>
      </c>
      <c r="C16" s="3" t="s">
        <v>6</v>
      </c>
      <c r="D16" s="3" t="s">
        <v>122</v>
      </c>
      <c r="E16" s="2">
        <v>181799</v>
      </c>
      <c r="F16" s="3" t="s">
        <v>58</v>
      </c>
      <c r="G16">
        <f>VLOOKUP($E:$E,价格表!$A:$D,4,FALSE)</f>
        <v>3.3</v>
      </c>
      <c r="H16" s="8">
        <f>VLOOKUP($B:$B,捡缺率!$A:$C,3,FALSE)</f>
        <v>0.119048</v>
      </c>
    </row>
    <row r="17" spans="1:8">
      <c r="A17" s="3" t="s">
        <v>109</v>
      </c>
      <c r="B17" s="2">
        <v>8661</v>
      </c>
      <c r="C17" s="3" t="s">
        <v>36</v>
      </c>
      <c r="D17" s="3" t="s">
        <v>123</v>
      </c>
      <c r="E17" s="2">
        <v>125582</v>
      </c>
      <c r="F17" s="3" t="s">
        <v>69</v>
      </c>
      <c r="G17">
        <f>VLOOKUP($E:$E,价格表!$A:$D,4,FALSE)</f>
        <v>2.5</v>
      </c>
      <c r="H17" s="8">
        <f>VLOOKUP($B:$B,捡缺率!$A:$C,3,FALSE)</f>
        <v>0.006173</v>
      </c>
    </row>
    <row r="18" spans="1:8">
      <c r="A18" s="3" t="s">
        <v>109</v>
      </c>
      <c r="B18" s="2">
        <v>8681</v>
      </c>
      <c r="C18" s="3" t="s">
        <v>14</v>
      </c>
      <c r="D18" s="3" t="s">
        <v>124</v>
      </c>
      <c r="E18" s="2">
        <v>132265</v>
      </c>
      <c r="F18" s="3" t="s">
        <v>57</v>
      </c>
      <c r="G18">
        <f>VLOOKUP($E:$E,价格表!$A:$D,4,FALSE)</f>
        <v>3.5</v>
      </c>
      <c r="H18" s="8">
        <f>VLOOKUP($B:$B,捡缺率!$A:$C,3,FALSE)</f>
        <v>0.022472</v>
      </c>
    </row>
    <row r="19" spans="1:8">
      <c r="A19" s="3" t="s">
        <v>109</v>
      </c>
      <c r="B19" s="2">
        <v>8681</v>
      </c>
      <c r="C19" s="3" t="s">
        <v>14</v>
      </c>
      <c r="D19" s="3" t="s">
        <v>125</v>
      </c>
      <c r="E19" s="2">
        <v>196989</v>
      </c>
      <c r="F19" s="3" t="s">
        <v>89</v>
      </c>
      <c r="G19">
        <f>VLOOKUP($E:$E,价格表!$A:$D,4,FALSE)</f>
        <v>7.8</v>
      </c>
      <c r="H19" s="8">
        <f>VLOOKUP($B:$B,捡缺率!$A:$C,3,FALSE)</f>
        <v>0.022472</v>
      </c>
    </row>
    <row r="20" spans="1:8">
      <c r="A20" s="3" t="s">
        <v>109</v>
      </c>
      <c r="B20" s="2">
        <v>8693</v>
      </c>
      <c r="C20" s="3" t="s">
        <v>30</v>
      </c>
      <c r="D20" s="3" t="s">
        <v>126</v>
      </c>
      <c r="E20" s="2">
        <v>132265</v>
      </c>
      <c r="F20" s="3" t="s">
        <v>57</v>
      </c>
      <c r="G20">
        <f>VLOOKUP($E:$E,价格表!$A:$D,4,FALSE)</f>
        <v>3.5</v>
      </c>
      <c r="H20" s="8">
        <f>VLOOKUP($B:$B,捡缺率!$A:$C,3,FALSE)</f>
        <v>0.038462</v>
      </c>
    </row>
    <row r="21" spans="1:8">
      <c r="A21" s="3" t="s">
        <v>109</v>
      </c>
      <c r="B21" s="2">
        <v>8693</v>
      </c>
      <c r="C21" s="3" t="s">
        <v>30</v>
      </c>
      <c r="D21" s="3" t="s">
        <v>126</v>
      </c>
      <c r="E21" s="2">
        <v>182525</v>
      </c>
      <c r="F21" s="3" t="s">
        <v>96</v>
      </c>
      <c r="G21">
        <f>VLOOKUP($E:$E,价格表!$A:$D,4,FALSE)</f>
        <v>3.8</v>
      </c>
      <c r="H21" s="8">
        <f>VLOOKUP($B:$B,捡缺率!$A:$C,3,FALSE)</f>
        <v>0.038462</v>
      </c>
    </row>
    <row r="22" spans="1:8">
      <c r="A22" s="3" t="s">
        <v>109</v>
      </c>
      <c r="B22" s="2">
        <v>8715</v>
      </c>
      <c r="C22" s="3" t="s">
        <v>35</v>
      </c>
      <c r="D22" s="3" t="s">
        <v>127</v>
      </c>
      <c r="E22" s="2">
        <v>187851</v>
      </c>
      <c r="F22" s="3" t="s">
        <v>73</v>
      </c>
      <c r="G22">
        <f>VLOOKUP($E:$E,价格表!$A:$D,4,FALSE)</f>
        <v>5.5</v>
      </c>
      <c r="H22" s="8">
        <f>VLOOKUP($B:$B,捡缺率!$A:$C,3,FALSE)</f>
        <v>0.012821</v>
      </c>
    </row>
    <row r="23" spans="1:8">
      <c r="A23" s="3" t="s">
        <v>109</v>
      </c>
      <c r="B23" s="2">
        <v>8720</v>
      </c>
      <c r="C23" s="3" t="s">
        <v>9</v>
      </c>
      <c r="D23" s="3" t="s">
        <v>128</v>
      </c>
      <c r="E23" s="2">
        <v>927601</v>
      </c>
      <c r="F23" s="3" t="s">
        <v>44</v>
      </c>
      <c r="G23">
        <f>VLOOKUP($E:$E,价格表!$A:$D,4,FALSE)</f>
        <v>11.8</v>
      </c>
      <c r="H23" s="8">
        <f>VLOOKUP($B:$B,捡缺率!$A:$C,3,FALSE)</f>
        <v>0.068376</v>
      </c>
    </row>
    <row r="24" spans="1:8">
      <c r="A24" s="3" t="s">
        <v>109</v>
      </c>
      <c r="B24" s="2">
        <v>8720</v>
      </c>
      <c r="C24" s="3" t="s">
        <v>9</v>
      </c>
      <c r="D24" s="3" t="s">
        <v>129</v>
      </c>
      <c r="E24" s="2">
        <v>186499</v>
      </c>
      <c r="F24" s="3" t="s">
        <v>72</v>
      </c>
      <c r="G24">
        <f>VLOOKUP($E:$E,价格表!$A:$D,4,FALSE)</f>
        <v>8</v>
      </c>
      <c r="H24" s="8">
        <f>VLOOKUP($B:$B,捡缺率!$A:$C,3,FALSE)</f>
        <v>0.068376</v>
      </c>
    </row>
    <row r="25" spans="1:8">
      <c r="A25" s="3" t="s">
        <v>109</v>
      </c>
      <c r="B25" s="2">
        <v>8720</v>
      </c>
      <c r="C25" s="3" t="s">
        <v>9</v>
      </c>
      <c r="D25" s="3" t="s">
        <v>130</v>
      </c>
      <c r="E25" s="2">
        <v>132506</v>
      </c>
      <c r="F25" s="3" t="s">
        <v>52</v>
      </c>
      <c r="G25">
        <f>VLOOKUP($E:$E,价格表!$A:$D,4,FALSE)</f>
        <v>16.8</v>
      </c>
      <c r="H25" s="8">
        <f>VLOOKUP($B:$B,捡缺率!$A:$C,3,FALSE)</f>
        <v>0.068376</v>
      </c>
    </row>
    <row r="26" spans="1:8">
      <c r="A26" s="3" t="s">
        <v>109</v>
      </c>
      <c r="B26" s="2">
        <v>8720</v>
      </c>
      <c r="C26" s="3" t="s">
        <v>9</v>
      </c>
      <c r="D26" s="3" t="s">
        <v>131</v>
      </c>
      <c r="E26" s="2">
        <v>105585</v>
      </c>
      <c r="F26" s="3" t="s">
        <v>103</v>
      </c>
      <c r="G26">
        <f>VLOOKUP($E:$E,价格表!$A:$D,4,FALSE)</f>
        <v>3.8</v>
      </c>
      <c r="H26" s="8">
        <f>VLOOKUP($B:$B,捡缺率!$A:$C,3,FALSE)</f>
        <v>0.068376</v>
      </c>
    </row>
    <row r="27" spans="1:8">
      <c r="A27" s="3" t="s">
        <v>109</v>
      </c>
      <c r="B27" s="2">
        <v>8720</v>
      </c>
      <c r="C27" s="3" t="s">
        <v>9</v>
      </c>
      <c r="D27" s="3" t="s">
        <v>132</v>
      </c>
      <c r="E27" s="2">
        <v>556683</v>
      </c>
      <c r="F27" s="3" t="s">
        <v>64</v>
      </c>
      <c r="G27">
        <f>VLOOKUP($E:$E,价格表!$A:$D,4,FALSE)</f>
        <v>13.5</v>
      </c>
      <c r="H27" s="8">
        <f>VLOOKUP($B:$B,捡缺率!$A:$C,3,FALSE)</f>
        <v>0.068376</v>
      </c>
    </row>
    <row r="28" spans="1:8">
      <c r="A28" s="3" t="s">
        <v>109</v>
      </c>
      <c r="B28" s="2">
        <v>1082</v>
      </c>
      <c r="C28" s="3" t="s">
        <v>23</v>
      </c>
      <c r="D28" s="3" t="s">
        <v>133</v>
      </c>
      <c r="E28" s="2">
        <v>217959</v>
      </c>
      <c r="F28" s="3" t="s">
        <v>46</v>
      </c>
      <c r="G28">
        <f>VLOOKUP($E:$E,价格表!$A:$D,4,FALSE)</f>
        <v>6.9</v>
      </c>
      <c r="H28" s="8">
        <f>VLOOKUP($B:$B,捡缺率!$A:$C,3,FALSE)</f>
        <v>0.017544</v>
      </c>
    </row>
    <row r="29" spans="1:8">
      <c r="A29" s="3" t="s">
        <v>109</v>
      </c>
      <c r="B29" s="2">
        <v>1594</v>
      </c>
      <c r="C29" s="3" t="s">
        <v>11</v>
      </c>
      <c r="D29" s="3" t="s">
        <v>134</v>
      </c>
      <c r="E29" s="2">
        <v>218020</v>
      </c>
      <c r="F29" s="3" t="s">
        <v>61</v>
      </c>
      <c r="G29">
        <f>VLOOKUP($E:$E,价格表!$A:$D,4,FALSE)</f>
        <v>6.5</v>
      </c>
      <c r="H29" s="8">
        <f>VLOOKUP($B:$B,捡缺率!$A:$C,3,FALSE)</f>
        <v>0.016529</v>
      </c>
    </row>
    <row r="30" spans="1:8">
      <c r="A30" s="3" t="s">
        <v>109</v>
      </c>
      <c r="B30" s="2">
        <v>1594</v>
      </c>
      <c r="C30" s="3" t="s">
        <v>11</v>
      </c>
      <c r="D30" s="3" t="s">
        <v>135</v>
      </c>
      <c r="E30" s="2">
        <v>183127</v>
      </c>
      <c r="F30" s="3" t="s">
        <v>55</v>
      </c>
      <c r="G30">
        <f>VLOOKUP($E:$E,价格表!$A:$D,4,FALSE)</f>
        <v>14.8</v>
      </c>
      <c r="H30" s="8">
        <f>VLOOKUP($B:$B,捡缺率!$A:$C,3,FALSE)</f>
        <v>0.016529</v>
      </c>
    </row>
    <row r="31" spans="1:8">
      <c r="A31" s="3" t="s">
        <v>109</v>
      </c>
      <c r="B31" s="2">
        <v>1594</v>
      </c>
      <c r="C31" s="3" t="s">
        <v>11</v>
      </c>
      <c r="D31" s="3" t="s">
        <v>135</v>
      </c>
      <c r="E31" s="2">
        <v>206623</v>
      </c>
      <c r="F31" s="3" t="s">
        <v>54</v>
      </c>
      <c r="G31">
        <f>VLOOKUP($E:$E,价格表!$A:$D,4,FALSE)</f>
        <v>14.8</v>
      </c>
      <c r="H31" s="8">
        <f>VLOOKUP($B:$B,捡缺率!$A:$C,3,FALSE)</f>
        <v>0.016529</v>
      </c>
    </row>
    <row r="32" spans="1:8">
      <c r="A32" s="3" t="s">
        <v>109</v>
      </c>
      <c r="B32" s="2">
        <v>1664</v>
      </c>
      <c r="C32" s="3" t="s">
        <v>32</v>
      </c>
      <c r="D32" s="3" t="s">
        <v>136</v>
      </c>
      <c r="E32" s="2">
        <v>132317</v>
      </c>
      <c r="F32" s="3" t="s">
        <v>74</v>
      </c>
      <c r="G32">
        <f>VLOOKUP($E:$E,价格表!$A:$D,4,FALSE)</f>
        <v>10.8</v>
      </c>
      <c r="H32" s="8">
        <f>VLOOKUP($B:$B,捡缺率!$A:$C,3,FALSE)</f>
        <v>0.017857</v>
      </c>
    </row>
    <row r="33" spans="1:8">
      <c r="A33" s="3" t="s">
        <v>109</v>
      </c>
      <c r="B33" s="2">
        <v>1741</v>
      </c>
      <c r="C33" s="3" t="s">
        <v>8</v>
      </c>
      <c r="D33" s="3" t="s">
        <v>137</v>
      </c>
      <c r="E33" s="2">
        <v>461456</v>
      </c>
      <c r="F33" s="3" t="s">
        <v>67</v>
      </c>
      <c r="G33">
        <f>VLOOKUP($E:$E,价格表!$A:$D,4,FALSE)</f>
        <v>12.8</v>
      </c>
      <c r="H33" s="8">
        <f>VLOOKUP($B:$B,捡缺率!$A:$C,3,FALSE)</f>
        <v>0.006993</v>
      </c>
    </row>
    <row r="34" spans="1:8">
      <c r="A34" s="3" t="s">
        <v>109</v>
      </c>
      <c r="B34" s="2">
        <v>1837</v>
      </c>
      <c r="C34" s="3" t="s">
        <v>7</v>
      </c>
      <c r="D34" s="3" t="s">
        <v>138</v>
      </c>
      <c r="E34" s="2">
        <v>194511</v>
      </c>
      <c r="F34" s="3" t="s">
        <v>92</v>
      </c>
      <c r="G34">
        <f>VLOOKUP($E:$E,价格表!$A:$D,4,FALSE)</f>
        <v>6.5</v>
      </c>
      <c r="H34" s="8">
        <f>VLOOKUP($B:$B,捡缺率!$A:$C,3,FALSE)</f>
        <v>0.056</v>
      </c>
    </row>
    <row r="35" spans="1:8">
      <c r="A35" s="3" t="s">
        <v>109</v>
      </c>
      <c r="B35" s="2">
        <v>1837</v>
      </c>
      <c r="C35" s="3" t="s">
        <v>7</v>
      </c>
      <c r="D35" s="3" t="s">
        <v>139</v>
      </c>
      <c r="E35" s="2">
        <v>220034</v>
      </c>
      <c r="F35" s="3" t="s">
        <v>95</v>
      </c>
      <c r="G35">
        <f>VLOOKUP($E:$E,价格表!$A:$D,4,FALSE)</f>
        <v>6</v>
      </c>
      <c r="H35" s="8">
        <f>VLOOKUP($B:$B,捡缺率!$A:$C,3,FALSE)</f>
        <v>0.056</v>
      </c>
    </row>
    <row r="36" spans="1:8">
      <c r="A36" s="3" t="s">
        <v>109</v>
      </c>
      <c r="B36" s="2">
        <v>1837</v>
      </c>
      <c r="C36" s="3" t="s">
        <v>7</v>
      </c>
      <c r="D36" s="3" t="s">
        <v>139</v>
      </c>
      <c r="E36" s="2">
        <v>876288</v>
      </c>
      <c r="F36" s="3" t="s">
        <v>84</v>
      </c>
      <c r="G36">
        <f>VLOOKUP($E:$E,价格表!$A:$D,4,FALSE)</f>
        <v>5.5</v>
      </c>
      <c r="H36" s="8">
        <f>VLOOKUP($B:$B,捡缺率!$A:$C,3,FALSE)</f>
        <v>0.056</v>
      </c>
    </row>
    <row r="37" spans="1:8">
      <c r="A37" s="3" t="s">
        <v>109</v>
      </c>
      <c r="B37" s="2">
        <v>1837</v>
      </c>
      <c r="C37" s="3" t="s">
        <v>7</v>
      </c>
      <c r="D37" s="3" t="s">
        <v>140</v>
      </c>
      <c r="E37" s="2">
        <v>416310</v>
      </c>
      <c r="F37" s="3" t="s">
        <v>75</v>
      </c>
      <c r="G37">
        <f>VLOOKUP($E:$E,价格表!$A:$D,4,FALSE)</f>
        <v>11</v>
      </c>
      <c r="H37" s="8">
        <f>VLOOKUP($B:$B,捡缺率!$A:$C,3,FALSE)</f>
        <v>0.056</v>
      </c>
    </row>
    <row r="38" spans="1:8">
      <c r="A38" s="3" t="s">
        <v>109</v>
      </c>
      <c r="B38" s="2">
        <v>1837</v>
      </c>
      <c r="C38" s="3" t="s">
        <v>7</v>
      </c>
      <c r="D38" s="3" t="s">
        <v>141</v>
      </c>
      <c r="E38" s="2">
        <v>211631</v>
      </c>
      <c r="F38" s="3" t="s">
        <v>81</v>
      </c>
      <c r="G38">
        <f>VLOOKUP($E:$E,价格表!$A:$D,4,FALSE)</f>
        <v>9.8</v>
      </c>
      <c r="H38" s="8">
        <f>VLOOKUP($B:$B,捡缺率!$A:$C,3,FALSE)</f>
        <v>0.056</v>
      </c>
    </row>
    <row r="39" spans="1:8">
      <c r="A39" s="3" t="s">
        <v>109</v>
      </c>
      <c r="B39" s="2">
        <v>1837</v>
      </c>
      <c r="C39" s="3" t="s">
        <v>7</v>
      </c>
      <c r="D39" s="3" t="s">
        <v>141</v>
      </c>
      <c r="E39" s="2">
        <v>238148</v>
      </c>
      <c r="F39" s="3" t="s">
        <v>48</v>
      </c>
      <c r="G39">
        <f>VLOOKUP($E:$E,价格表!$A:$D,4,FALSE)</f>
        <v>13.8</v>
      </c>
      <c r="H39" s="8">
        <f>VLOOKUP($B:$B,捡缺率!$A:$C,3,FALSE)</f>
        <v>0.056</v>
      </c>
    </row>
    <row r="40" spans="1:8">
      <c r="A40" s="3" t="s">
        <v>109</v>
      </c>
      <c r="B40" s="2">
        <v>1837</v>
      </c>
      <c r="C40" s="3" t="s">
        <v>7</v>
      </c>
      <c r="D40" s="3" t="s">
        <v>142</v>
      </c>
      <c r="E40" s="2">
        <v>185907</v>
      </c>
      <c r="F40" s="3" t="s">
        <v>43</v>
      </c>
      <c r="G40">
        <f>VLOOKUP($E:$E,价格表!$A:$D,4,FALSE)</f>
        <v>8</v>
      </c>
      <c r="H40" s="8">
        <f>VLOOKUP($B:$B,捡缺率!$A:$C,3,FALSE)</f>
        <v>0.056</v>
      </c>
    </row>
    <row r="41" spans="1:8">
      <c r="A41" s="3" t="s">
        <v>109</v>
      </c>
      <c r="B41" s="2">
        <v>1837</v>
      </c>
      <c r="C41" s="3" t="s">
        <v>7</v>
      </c>
      <c r="D41" s="3" t="s">
        <v>143</v>
      </c>
      <c r="E41" s="2">
        <v>623243</v>
      </c>
      <c r="F41" s="3" t="s">
        <v>77</v>
      </c>
      <c r="G41">
        <f>VLOOKUP($E:$E,价格表!$A:$D,4,FALSE)</f>
        <v>10.2</v>
      </c>
      <c r="H41" s="8">
        <f>VLOOKUP($B:$B,捡缺率!$A:$C,3,FALSE)</f>
        <v>0.056</v>
      </c>
    </row>
    <row r="42" spans="1:8">
      <c r="A42" s="3" t="s">
        <v>109</v>
      </c>
      <c r="B42" s="2">
        <v>8756</v>
      </c>
      <c r="C42" s="3" t="s">
        <v>13</v>
      </c>
      <c r="D42" s="3" t="s">
        <v>144</v>
      </c>
      <c r="E42" s="2">
        <v>189990</v>
      </c>
      <c r="F42" s="3" t="s">
        <v>87</v>
      </c>
      <c r="G42">
        <f>VLOOKUP($E:$E,价格表!$A:$D,4,FALSE)</f>
        <v>8.8</v>
      </c>
      <c r="H42" s="8">
        <f>VLOOKUP($B:$B,捡缺率!$A:$C,3,FALSE)</f>
        <v>0.046512</v>
      </c>
    </row>
    <row r="43" spans="1:8">
      <c r="A43" s="3" t="s">
        <v>109</v>
      </c>
      <c r="B43" s="2">
        <v>8756</v>
      </c>
      <c r="C43" s="3" t="s">
        <v>13</v>
      </c>
      <c r="D43" s="3" t="s">
        <v>145</v>
      </c>
      <c r="E43" s="2">
        <v>923642</v>
      </c>
      <c r="F43" s="3" t="s">
        <v>50</v>
      </c>
      <c r="G43">
        <f>VLOOKUP($E:$E,价格表!$A:$D,4,FALSE)</f>
        <v>23.9</v>
      </c>
      <c r="H43" s="8">
        <f>VLOOKUP($B:$B,捡缺率!$A:$C,3,FALSE)</f>
        <v>0.046512</v>
      </c>
    </row>
    <row r="44" spans="1:8">
      <c r="A44" s="3" t="s">
        <v>109</v>
      </c>
      <c r="B44" s="2">
        <v>8772</v>
      </c>
      <c r="C44" s="3" t="s">
        <v>31</v>
      </c>
      <c r="D44" s="3" t="s">
        <v>146</v>
      </c>
      <c r="E44" s="2">
        <v>101648</v>
      </c>
      <c r="F44" s="3" t="s">
        <v>86</v>
      </c>
      <c r="G44">
        <f>VLOOKUP($E:$E,价格表!$A:$D,4,FALSE)</f>
        <v>8.8</v>
      </c>
      <c r="H44" s="8">
        <f>VLOOKUP($B:$B,捡缺率!$A:$C,3,FALSE)</f>
        <v>0.071429</v>
      </c>
    </row>
    <row r="45" spans="1:8">
      <c r="A45" s="3" t="s">
        <v>109</v>
      </c>
      <c r="B45" s="2">
        <v>8601</v>
      </c>
      <c r="C45" s="3" t="s">
        <v>27</v>
      </c>
      <c r="D45" s="3" t="s">
        <v>147</v>
      </c>
      <c r="E45" s="2">
        <v>927601</v>
      </c>
      <c r="F45" s="3" t="s">
        <v>44</v>
      </c>
      <c r="G45">
        <f>VLOOKUP($E:$E,价格表!$A:$D,4,FALSE)</f>
        <v>11.8</v>
      </c>
      <c r="H45" s="8">
        <f>VLOOKUP($B:$B,捡缺率!$A:$C,3,FALSE)</f>
        <v>0.035714</v>
      </c>
    </row>
    <row r="46" spans="1:8">
      <c r="A46" s="3" t="s">
        <v>109</v>
      </c>
      <c r="B46" s="2">
        <v>8606</v>
      </c>
      <c r="C46" s="3" t="s">
        <v>33</v>
      </c>
      <c r="D46" s="3" t="s">
        <v>148</v>
      </c>
      <c r="E46" s="2">
        <v>222211</v>
      </c>
      <c r="F46" s="3" t="s">
        <v>76</v>
      </c>
      <c r="G46">
        <f>VLOOKUP($E:$E,价格表!$A:$D,4,FALSE)</f>
        <v>6.5</v>
      </c>
      <c r="H46" s="8">
        <f>VLOOKUP($B:$B,捡缺率!$A:$C,3,FALSE)</f>
        <v>0.054054</v>
      </c>
    </row>
    <row r="47" spans="1:8">
      <c r="A47" s="3" t="s">
        <v>109</v>
      </c>
      <c r="B47" s="2">
        <v>8608</v>
      </c>
      <c r="C47" s="3" t="s">
        <v>15</v>
      </c>
      <c r="D47" s="3" t="s">
        <v>149</v>
      </c>
      <c r="E47" s="2">
        <v>233860</v>
      </c>
      <c r="F47" s="3" t="s">
        <v>47</v>
      </c>
      <c r="G47">
        <f>VLOOKUP($E:$E,价格表!$A:$D,4,FALSE)</f>
        <v>9.8</v>
      </c>
      <c r="H47" s="8">
        <f>VLOOKUP($B:$B,捡缺率!$A:$C,3,FALSE)</f>
        <v>0.023529</v>
      </c>
    </row>
    <row r="48" spans="1:8">
      <c r="A48" s="3" t="s">
        <v>109</v>
      </c>
      <c r="B48" s="2">
        <v>8608</v>
      </c>
      <c r="C48" s="3" t="s">
        <v>15</v>
      </c>
      <c r="D48" s="3" t="s">
        <v>150</v>
      </c>
      <c r="E48" s="2">
        <v>217959</v>
      </c>
      <c r="F48" s="3" t="s">
        <v>46</v>
      </c>
      <c r="G48">
        <f>VLOOKUP($E:$E,价格表!$A:$D,4,FALSE)</f>
        <v>6.9</v>
      </c>
      <c r="H48" s="8">
        <f>VLOOKUP($B:$B,捡缺率!$A:$C,3,FALSE)</f>
        <v>0.023529</v>
      </c>
    </row>
    <row r="49" spans="1:8">
      <c r="A49" s="3" t="s">
        <v>109</v>
      </c>
      <c r="B49" s="2">
        <v>8610</v>
      </c>
      <c r="C49" s="3" t="s">
        <v>10</v>
      </c>
      <c r="D49" s="3" t="s">
        <v>151</v>
      </c>
      <c r="E49" s="2">
        <v>899389</v>
      </c>
      <c r="F49" s="3" t="s">
        <v>49</v>
      </c>
      <c r="G49">
        <f>VLOOKUP($E:$E,价格表!$A:$D,4,FALSE)</f>
        <v>9.8</v>
      </c>
      <c r="H49" s="8">
        <f>VLOOKUP($B:$B,捡缺率!$A:$C,3,FALSE)</f>
        <v>0.022727</v>
      </c>
    </row>
    <row r="50" spans="1:8">
      <c r="A50" s="3" t="s">
        <v>109</v>
      </c>
      <c r="B50" s="2">
        <v>8685</v>
      </c>
      <c r="C50" s="3" t="s">
        <v>19</v>
      </c>
      <c r="D50" s="3" t="s">
        <v>152</v>
      </c>
      <c r="E50" s="2">
        <v>223427</v>
      </c>
      <c r="F50" s="3" t="s">
        <v>59</v>
      </c>
      <c r="G50">
        <f>VLOOKUP($E:$E,价格表!$A:$D,4,FALSE)</f>
        <v>13.8</v>
      </c>
      <c r="H50" s="8">
        <f>VLOOKUP($B:$B,捡缺率!$A:$C,3,FALSE)</f>
        <v>0.010638</v>
      </c>
    </row>
    <row r="51" spans="1:8">
      <c r="A51" s="3" t="s">
        <v>109</v>
      </c>
      <c r="B51" s="2">
        <v>8714</v>
      </c>
      <c r="C51" s="3" t="s">
        <v>20</v>
      </c>
      <c r="D51" s="3" t="s">
        <v>153</v>
      </c>
      <c r="E51" s="2">
        <v>207890</v>
      </c>
      <c r="F51" s="3" t="s">
        <v>60</v>
      </c>
      <c r="G51">
        <f>VLOOKUP($E:$E,价格表!$A:$D,4,FALSE)</f>
        <v>13.8</v>
      </c>
      <c r="H51" s="8">
        <f>VLOOKUP($B:$B,捡缺率!$A:$C,3,FALSE)</f>
        <v>0.010309</v>
      </c>
    </row>
    <row r="52" spans="1:8">
      <c r="A52" s="3" t="s">
        <v>109</v>
      </c>
      <c r="B52" s="2">
        <v>8720</v>
      </c>
      <c r="C52" s="3" t="s">
        <v>9</v>
      </c>
      <c r="D52" s="3" t="s">
        <v>154</v>
      </c>
      <c r="E52" s="2">
        <v>935784</v>
      </c>
      <c r="F52" s="3" t="s">
        <v>79</v>
      </c>
      <c r="G52">
        <f>VLOOKUP($E:$E,价格表!$A:$D,4,FALSE)</f>
        <v>2.4</v>
      </c>
      <c r="H52" s="8">
        <f>VLOOKUP($B:$B,捡缺率!$A:$C,3,FALSE)</f>
        <v>0.068376</v>
      </c>
    </row>
    <row r="53" spans="1:8">
      <c r="A53" s="3" t="s">
        <v>109</v>
      </c>
      <c r="B53" s="2">
        <v>8720</v>
      </c>
      <c r="C53" s="3" t="s">
        <v>9</v>
      </c>
      <c r="D53" s="3" t="s">
        <v>155</v>
      </c>
      <c r="E53" s="2">
        <v>132265</v>
      </c>
      <c r="F53" s="3" t="s">
        <v>57</v>
      </c>
      <c r="G53">
        <f>VLOOKUP($E:$E,价格表!$A:$D,4,FALSE)</f>
        <v>3.5</v>
      </c>
      <c r="H53" s="8">
        <f>VLOOKUP($B:$B,捡缺率!$A:$C,3,FALSE)</f>
        <v>0.068376</v>
      </c>
    </row>
    <row r="54" spans="1:8">
      <c r="A54" s="3" t="s">
        <v>109</v>
      </c>
      <c r="B54" s="2">
        <v>8729</v>
      </c>
      <c r="C54" s="3" t="s">
        <v>26</v>
      </c>
      <c r="D54" s="3" t="s">
        <v>156</v>
      </c>
      <c r="E54" s="2">
        <v>857657</v>
      </c>
      <c r="F54" s="3" t="s">
        <v>94</v>
      </c>
      <c r="G54">
        <f>VLOOKUP($E:$E,价格表!$A:$D,4,FALSE)</f>
        <v>7.8</v>
      </c>
      <c r="H54" s="8">
        <f>VLOOKUP($B:$B,捡缺率!$A:$C,3,FALSE)</f>
        <v>0.012987</v>
      </c>
    </row>
    <row r="55" spans="1:8">
      <c r="A55" s="3" t="s">
        <v>109</v>
      </c>
      <c r="B55" s="2">
        <v>1550</v>
      </c>
      <c r="C55" s="3" t="s">
        <v>29</v>
      </c>
      <c r="D55" s="3" t="s">
        <v>157</v>
      </c>
      <c r="E55" s="2">
        <v>240464</v>
      </c>
      <c r="F55" s="3" t="s">
        <v>70</v>
      </c>
      <c r="G55">
        <f>VLOOKUP($E:$E,价格表!$A:$D,4,FALSE)</f>
        <v>11.7</v>
      </c>
      <c r="H55" s="8">
        <f>VLOOKUP($B:$B,捡缺率!$A:$C,3,FALSE)</f>
        <v>0.033333</v>
      </c>
    </row>
    <row r="56" spans="1:8">
      <c r="A56" s="3" t="s">
        <v>109</v>
      </c>
      <c r="B56" s="2">
        <v>1075</v>
      </c>
      <c r="C56" s="3" t="s">
        <v>16</v>
      </c>
      <c r="D56" s="3" t="s">
        <v>158</v>
      </c>
      <c r="E56" s="2">
        <v>388814</v>
      </c>
      <c r="F56" s="3" t="s">
        <v>65</v>
      </c>
      <c r="G56">
        <f>VLOOKUP($E:$E,价格表!$A:$D,4,FALSE)</f>
        <v>7.9</v>
      </c>
      <c r="H56" s="8">
        <f>VLOOKUP($B:$B,捡缺率!$A:$C,3,FALSE)</f>
        <v>0.071429</v>
      </c>
    </row>
    <row r="57" spans="1:8">
      <c r="A57" s="3" t="s">
        <v>109</v>
      </c>
      <c r="B57" s="2">
        <v>1752</v>
      </c>
      <c r="C57" s="3" t="s">
        <v>18</v>
      </c>
      <c r="D57" s="3" t="s">
        <v>159</v>
      </c>
      <c r="E57" s="2">
        <v>104911</v>
      </c>
      <c r="F57" s="3" t="s">
        <v>56</v>
      </c>
      <c r="G57">
        <f>VLOOKUP($E:$E,价格表!$A:$D,4,FALSE)</f>
        <v>11.6</v>
      </c>
      <c r="H57" s="8">
        <f>VLOOKUP($B:$B,捡缺率!$A:$C,3,FALSE)</f>
        <v>0.090909</v>
      </c>
    </row>
    <row r="58" spans="1:8">
      <c r="A58" s="3" t="s">
        <v>109</v>
      </c>
      <c r="B58" s="2">
        <v>1837</v>
      </c>
      <c r="C58" s="3" t="s">
        <v>7</v>
      </c>
      <c r="D58" s="3" t="s">
        <v>160</v>
      </c>
      <c r="E58" s="2">
        <v>207891</v>
      </c>
      <c r="F58" s="3" t="s">
        <v>100</v>
      </c>
      <c r="G58">
        <f>VLOOKUP($E:$E,价格表!$A:$D,4,FALSE)</f>
        <v>6.9</v>
      </c>
      <c r="H58" s="8">
        <f>VLOOKUP($B:$B,捡缺率!$A:$C,3,FALSE)</f>
        <v>0.056</v>
      </c>
    </row>
    <row r="59" spans="1:8">
      <c r="A59" s="3" t="s">
        <v>109</v>
      </c>
      <c r="B59" s="2">
        <v>8751</v>
      </c>
      <c r="C59" s="3" t="s">
        <v>25</v>
      </c>
      <c r="D59" s="3" t="s">
        <v>161</v>
      </c>
      <c r="E59" s="2">
        <v>452954</v>
      </c>
      <c r="F59" s="3" t="s">
        <v>99</v>
      </c>
      <c r="G59">
        <f>VLOOKUP($E:$E,价格表!$A:$D,4,FALSE)</f>
        <v>6.9</v>
      </c>
      <c r="H59" s="8">
        <f>VLOOKUP($B:$B,捡缺率!$A:$C,3,FALSE)</f>
        <v>0.041667</v>
      </c>
    </row>
    <row r="60" spans="1:8">
      <c r="A60" s="3" t="s">
        <v>109</v>
      </c>
      <c r="B60" s="2">
        <v>8751</v>
      </c>
      <c r="C60" s="3" t="s">
        <v>25</v>
      </c>
      <c r="D60" s="3" t="s">
        <v>161</v>
      </c>
      <c r="E60" s="2">
        <v>157845</v>
      </c>
      <c r="F60" s="3" t="s">
        <v>93</v>
      </c>
      <c r="G60">
        <f>VLOOKUP($E:$E,价格表!$A:$D,4,FALSE)</f>
        <v>5.2</v>
      </c>
      <c r="H60" s="8">
        <f>VLOOKUP($B:$B,捡缺率!$A:$C,3,FALSE)</f>
        <v>0.041667</v>
      </c>
    </row>
    <row r="61" spans="1:8">
      <c r="A61" s="3" t="s">
        <v>109</v>
      </c>
      <c r="B61" s="2">
        <v>8772</v>
      </c>
      <c r="C61" s="3" t="s">
        <v>31</v>
      </c>
      <c r="D61" s="3" t="s">
        <v>162</v>
      </c>
      <c r="E61" s="2">
        <v>125582</v>
      </c>
      <c r="F61" s="3" t="s">
        <v>69</v>
      </c>
      <c r="G61">
        <f>VLOOKUP($E:$E,价格表!$A:$D,4,FALSE)</f>
        <v>2.5</v>
      </c>
      <c r="H61" s="8">
        <f>VLOOKUP($B:$B,捡缺率!$A:$C,3,FALSE)</f>
        <v>0.071429</v>
      </c>
    </row>
    <row r="62" spans="1:8">
      <c r="A62" s="3" t="s">
        <v>109</v>
      </c>
      <c r="B62" s="2">
        <v>8668</v>
      </c>
      <c r="C62" s="3" t="s">
        <v>6</v>
      </c>
      <c r="D62" s="3" t="s">
        <v>163</v>
      </c>
      <c r="E62" s="2">
        <v>217959</v>
      </c>
      <c r="F62" s="3" t="s">
        <v>46</v>
      </c>
      <c r="G62">
        <f>VLOOKUP($E:$E,价格表!$A:$D,4,FALSE)</f>
        <v>6.9</v>
      </c>
      <c r="H62" s="8">
        <f>VLOOKUP($B:$B,捡缺率!$A:$C,3,FALSE)</f>
        <v>0.119048</v>
      </c>
    </row>
    <row r="63" spans="1:8">
      <c r="A63" s="3" t="s">
        <v>109</v>
      </c>
      <c r="B63" s="2">
        <v>8680</v>
      </c>
      <c r="C63" s="3" t="s">
        <v>37</v>
      </c>
      <c r="D63" s="3" t="s">
        <v>164</v>
      </c>
      <c r="E63" s="2">
        <v>224084</v>
      </c>
      <c r="F63" s="3" t="s">
        <v>71</v>
      </c>
      <c r="G63">
        <f>VLOOKUP($E:$E,价格表!$A:$D,4,FALSE)</f>
        <v>2.5</v>
      </c>
      <c r="H63" s="8">
        <f>VLOOKUP($B:$B,捡缺率!$A:$C,3,FALSE)</f>
        <v>0.038462</v>
      </c>
    </row>
    <row r="64" spans="1:8">
      <c r="A64" s="3" t="s">
        <v>109</v>
      </c>
      <c r="B64" s="2">
        <v>8720</v>
      </c>
      <c r="C64" s="3" t="s">
        <v>9</v>
      </c>
      <c r="D64" s="3" t="s">
        <v>165</v>
      </c>
      <c r="E64" s="2">
        <v>125582</v>
      </c>
      <c r="F64" s="3" t="s">
        <v>69</v>
      </c>
      <c r="G64">
        <f>VLOOKUP($E:$E,价格表!$A:$D,4,FALSE)</f>
        <v>2.5</v>
      </c>
      <c r="H64" s="8">
        <f>VLOOKUP($B:$B,捡缺率!$A:$C,3,FALSE)</f>
        <v>0.068376</v>
      </c>
    </row>
    <row r="65" spans="1:8">
      <c r="A65" s="3" t="s">
        <v>109</v>
      </c>
      <c r="B65" s="2">
        <v>8730</v>
      </c>
      <c r="C65" s="3" t="s">
        <v>34</v>
      </c>
      <c r="D65" s="3" t="s">
        <v>166</v>
      </c>
      <c r="E65" s="2">
        <v>862202</v>
      </c>
      <c r="F65" s="3" t="s">
        <v>78</v>
      </c>
      <c r="G65">
        <f>VLOOKUP($E:$E,价格表!$A:$D,4,FALSE)</f>
        <v>1.8</v>
      </c>
      <c r="H65" s="8">
        <f>VLOOKUP($B:$B,捡缺率!$A:$C,3,FALSE)</f>
        <v>0.111111</v>
      </c>
    </row>
    <row r="66" spans="1:8">
      <c r="A66" s="3" t="s">
        <v>109</v>
      </c>
      <c r="B66" s="2">
        <v>8735</v>
      </c>
      <c r="C66" s="3" t="s">
        <v>28</v>
      </c>
      <c r="D66" s="3" t="s">
        <v>167</v>
      </c>
      <c r="E66" s="2">
        <v>222230</v>
      </c>
      <c r="F66" s="3" t="s">
        <v>101</v>
      </c>
      <c r="G66">
        <f>VLOOKUP($E:$E,价格表!$A:$D,4,FALSE)</f>
        <v>6.5</v>
      </c>
      <c r="H66" s="8">
        <f>VLOOKUP($B:$B,捡缺率!$A:$C,3,FALSE)</f>
        <v>0.111111</v>
      </c>
    </row>
    <row r="67" spans="1:8">
      <c r="A67" s="3" t="s">
        <v>109</v>
      </c>
      <c r="B67" s="2">
        <v>8730</v>
      </c>
      <c r="C67" s="3" t="s">
        <v>34</v>
      </c>
      <c r="D67" s="3" t="s">
        <v>168</v>
      </c>
      <c r="E67" s="2">
        <v>143815</v>
      </c>
      <c r="F67" s="3" t="s">
        <v>97</v>
      </c>
      <c r="G67">
        <f>VLOOKUP($E:$E,价格表!$A:$D,4,FALSE)</f>
        <v>7.5</v>
      </c>
      <c r="H67" s="8">
        <f>VLOOKUP($B:$B,捡缺率!$A:$C,3,FALSE)</f>
        <v>0.111111</v>
      </c>
    </row>
    <row r="68" spans="1:8">
      <c r="A68" s="3" t="s">
        <v>109</v>
      </c>
      <c r="B68" s="2">
        <v>1728</v>
      </c>
      <c r="C68" s="3" t="s">
        <v>22</v>
      </c>
      <c r="D68" s="3" t="s">
        <v>169</v>
      </c>
      <c r="E68" s="2">
        <v>207841</v>
      </c>
      <c r="F68" s="3" t="s">
        <v>66</v>
      </c>
      <c r="G68">
        <f>VLOOKUP($E:$E,价格表!$A:$D,4,FALSE)</f>
        <v>12.9</v>
      </c>
      <c r="H68" s="8">
        <f>VLOOKUP($B:$B,捡缺率!$A:$C,3,FALSE)</f>
        <v>0.5</v>
      </c>
    </row>
    <row r="69" spans="1:8">
      <c r="A69" s="3" t="s">
        <v>109</v>
      </c>
      <c r="B69" s="2">
        <v>8767</v>
      </c>
      <c r="C69" s="3" t="s">
        <v>5</v>
      </c>
      <c r="D69" s="3" t="s">
        <v>170</v>
      </c>
      <c r="E69" s="2">
        <v>187851</v>
      </c>
      <c r="F69" s="3" t="s">
        <v>73</v>
      </c>
      <c r="G69">
        <f>VLOOKUP($E:$E,价格表!$A:$D,4,FALSE)</f>
        <v>5.5</v>
      </c>
      <c r="H69" s="8">
        <f>VLOOKUP($B:$B,捡缺率!$A:$C,3,FALSE)</f>
        <v>0.28125</v>
      </c>
    </row>
    <row r="70" spans="1:8">
      <c r="A70" s="3" t="s">
        <v>109</v>
      </c>
      <c r="B70" s="2">
        <v>8767</v>
      </c>
      <c r="C70" s="3" t="s">
        <v>5</v>
      </c>
      <c r="D70" s="3" t="s">
        <v>170</v>
      </c>
      <c r="E70" s="2">
        <v>160912</v>
      </c>
      <c r="F70" s="3" t="s">
        <v>98</v>
      </c>
      <c r="G70">
        <f>VLOOKUP($E:$E,价格表!$A:$D,4,FALSE)</f>
        <v>3.2</v>
      </c>
      <c r="H70" s="8">
        <f>VLOOKUP($B:$B,捡缺率!$A:$C,3,FALSE)</f>
        <v>0.28125</v>
      </c>
    </row>
    <row r="71" spans="1:8">
      <c r="A71" s="3" t="s">
        <v>109</v>
      </c>
      <c r="B71" s="2">
        <v>8767</v>
      </c>
      <c r="C71" s="3" t="s">
        <v>5</v>
      </c>
      <c r="D71" s="3" t="s">
        <v>171</v>
      </c>
      <c r="E71" s="2">
        <v>563454</v>
      </c>
      <c r="F71" s="3" t="s">
        <v>68</v>
      </c>
      <c r="G71">
        <f>VLOOKUP($E:$E,价格表!$A:$D,4,FALSE)</f>
        <v>11.9</v>
      </c>
      <c r="H71" s="8">
        <f>VLOOKUP($B:$B,捡缺率!$A:$C,3,FALSE)</f>
        <v>0.28125</v>
      </c>
    </row>
    <row r="72" spans="1:8">
      <c r="A72" s="3" t="s">
        <v>109</v>
      </c>
      <c r="B72" s="2">
        <v>8767</v>
      </c>
      <c r="C72" s="3" t="s">
        <v>5</v>
      </c>
      <c r="D72" s="3" t="s">
        <v>171</v>
      </c>
      <c r="E72" s="2">
        <v>659134</v>
      </c>
      <c r="F72" s="3" t="s">
        <v>42</v>
      </c>
      <c r="G72">
        <f>VLOOKUP($E:$E,价格表!$A:$D,4,FALSE)</f>
        <v>11.9</v>
      </c>
      <c r="H72" s="8">
        <f>VLOOKUP($B:$B,捡缺率!$A:$C,3,FALSE)</f>
        <v>0.28125</v>
      </c>
    </row>
    <row r="73" spans="1:8">
      <c r="A73" s="3" t="s">
        <v>109</v>
      </c>
      <c r="B73" s="2">
        <v>8767</v>
      </c>
      <c r="C73" s="3" t="s">
        <v>5</v>
      </c>
      <c r="D73" s="3" t="s">
        <v>172</v>
      </c>
      <c r="E73" s="2">
        <v>132265</v>
      </c>
      <c r="F73" s="3" t="s">
        <v>57</v>
      </c>
      <c r="G73">
        <f>VLOOKUP($E:$E,价格表!$A:$D,4,FALSE)</f>
        <v>3.5</v>
      </c>
      <c r="H73" s="8">
        <f>VLOOKUP($B:$B,捡缺率!$A:$C,3,FALSE)</f>
        <v>0.28125</v>
      </c>
    </row>
    <row r="74" spans="1:8">
      <c r="A74" s="3" t="s">
        <v>109</v>
      </c>
      <c r="B74" s="2">
        <v>8767</v>
      </c>
      <c r="C74" s="3" t="s">
        <v>5</v>
      </c>
      <c r="D74" s="3" t="s">
        <v>173</v>
      </c>
      <c r="E74" s="2">
        <v>659134</v>
      </c>
      <c r="F74" s="3" t="s">
        <v>42</v>
      </c>
      <c r="G74">
        <f>VLOOKUP($E:$E,价格表!$A:$D,4,FALSE)</f>
        <v>11.9</v>
      </c>
      <c r="H74" s="8">
        <f>VLOOKUP($B:$B,捡缺率!$A:$C,3,FALSE)</f>
        <v>0.28125</v>
      </c>
    </row>
    <row r="75" spans="1:8">
      <c r="A75" s="3" t="s">
        <v>109</v>
      </c>
      <c r="B75" s="2">
        <v>8767</v>
      </c>
      <c r="C75" s="3" t="s">
        <v>5</v>
      </c>
      <c r="D75" s="3" t="s">
        <v>174</v>
      </c>
      <c r="E75" s="2">
        <v>986277</v>
      </c>
      <c r="F75" s="3" t="s">
        <v>63</v>
      </c>
      <c r="G75">
        <f>VLOOKUP($E:$E,价格表!$A:$D,4,FALSE)</f>
        <v>10.8</v>
      </c>
      <c r="H75" s="8">
        <f>VLOOKUP($B:$B,捡缺率!$A:$C,3,FALSE)</f>
        <v>0.28125</v>
      </c>
    </row>
    <row r="76" spans="1:8">
      <c r="A76" s="3" t="s">
        <v>109</v>
      </c>
      <c r="B76" s="2">
        <v>8767</v>
      </c>
      <c r="C76" s="3" t="s">
        <v>5</v>
      </c>
      <c r="D76" s="3" t="s">
        <v>175</v>
      </c>
      <c r="E76" s="2">
        <v>727347</v>
      </c>
      <c r="F76" s="3" t="s">
        <v>82</v>
      </c>
      <c r="G76">
        <f>VLOOKUP($E:$E,价格表!$A:$D,4,FALSE)</f>
        <v>3.2</v>
      </c>
      <c r="H76" s="8">
        <f>VLOOKUP($B:$B,捡缺率!$A:$C,3,FALSE)</f>
        <v>0.28125</v>
      </c>
    </row>
    <row r="77" spans="1:8">
      <c r="A77" s="3" t="s">
        <v>109</v>
      </c>
      <c r="B77" s="2">
        <v>8767</v>
      </c>
      <c r="C77" s="3" t="s">
        <v>5</v>
      </c>
      <c r="D77" s="3" t="s">
        <v>176</v>
      </c>
      <c r="E77" s="2">
        <v>659134</v>
      </c>
      <c r="F77" s="3" t="s">
        <v>42</v>
      </c>
      <c r="G77">
        <f>VLOOKUP($E:$E,价格表!$A:$D,4,FALSE)</f>
        <v>11.9</v>
      </c>
      <c r="H77" s="8">
        <f>VLOOKUP($B:$B,捡缺率!$A:$C,3,FALSE)</f>
        <v>0.28125</v>
      </c>
    </row>
    <row r="78" spans="1:8">
      <c r="A78" s="3" t="s">
        <v>109</v>
      </c>
      <c r="B78" s="2">
        <v>8767</v>
      </c>
      <c r="C78" s="3" t="s">
        <v>5</v>
      </c>
      <c r="D78" s="3" t="s">
        <v>177</v>
      </c>
      <c r="E78" s="2">
        <v>933848</v>
      </c>
      <c r="F78" s="3" t="s">
        <v>90</v>
      </c>
      <c r="G78">
        <f>VLOOKUP($E:$E,价格表!$A:$D,4,FALSE)</f>
        <v>7.8</v>
      </c>
      <c r="H78" s="8">
        <f>VLOOKUP($B:$B,捡缺率!$A:$C,3,FALSE)</f>
        <v>0.28125</v>
      </c>
    </row>
    <row r="79" spans="1:8">
      <c r="A79" s="3" t="s">
        <v>109</v>
      </c>
      <c r="B79" s="2">
        <v>8767</v>
      </c>
      <c r="C79" s="3" t="s">
        <v>5</v>
      </c>
      <c r="D79" s="3" t="s">
        <v>178</v>
      </c>
      <c r="E79" s="2">
        <v>217959</v>
      </c>
      <c r="F79" s="3" t="s">
        <v>46</v>
      </c>
      <c r="G79">
        <f>VLOOKUP($E:$E,价格表!$A:$D,4,FALSE)</f>
        <v>6.9</v>
      </c>
      <c r="H79" s="8">
        <f>VLOOKUP($B:$B,捡缺率!$A:$C,3,FALSE)</f>
        <v>0.28125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3"/>
  <sheetViews>
    <sheetView topLeftCell="A32" workbookViewId="0">
      <selection activeCell="D2" sqref="D2:D63"/>
    </sheetView>
  </sheetViews>
  <sheetFormatPr defaultColWidth="9.84615384615385" defaultRowHeight="16.8" outlineLevelCol="6"/>
  <cols>
    <col min="1" max="1" width="11.3846153846154" customWidth="1"/>
    <col min="2" max="2" width="62.6153846153846" customWidth="1"/>
    <col min="3" max="7" width="9.23076923076923" customWidth="1"/>
  </cols>
  <sheetData>
    <row r="1" ht="30" spans="1:7">
      <c r="A1" s="5" t="s">
        <v>107</v>
      </c>
      <c r="B1" s="5" t="s">
        <v>41</v>
      </c>
      <c r="C1" s="5" t="s">
        <v>179</v>
      </c>
      <c r="D1" s="5" t="s">
        <v>180</v>
      </c>
      <c r="E1" s="5" t="s">
        <v>181</v>
      </c>
      <c r="F1" s="5" t="s">
        <v>182</v>
      </c>
      <c r="G1" s="5" t="s">
        <v>183</v>
      </c>
    </row>
    <row r="2" spans="1:7">
      <c r="A2" s="6">
        <v>452954</v>
      </c>
      <c r="B2" s="7" t="s">
        <v>184</v>
      </c>
      <c r="C2" s="7" t="s">
        <v>185</v>
      </c>
      <c r="D2" s="6">
        <v>6.9</v>
      </c>
      <c r="E2" s="7" t="s">
        <v>186</v>
      </c>
      <c r="F2" s="7" t="s">
        <v>186</v>
      </c>
      <c r="G2" s="7" t="s">
        <v>187</v>
      </c>
    </row>
    <row r="3" spans="1:7">
      <c r="A3" s="6">
        <v>461456</v>
      </c>
      <c r="B3" s="7" t="s">
        <v>188</v>
      </c>
      <c r="C3" s="7" t="s">
        <v>189</v>
      </c>
      <c r="D3" s="6">
        <v>12.8</v>
      </c>
      <c r="E3" s="7" t="s">
        <v>190</v>
      </c>
      <c r="F3" s="7" t="s">
        <v>190</v>
      </c>
      <c r="G3" s="7" t="s">
        <v>187</v>
      </c>
    </row>
    <row r="4" spans="1:7">
      <c r="A4" s="6">
        <v>983396</v>
      </c>
      <c r="B4" s="7" t="s">
        <v>191</v>
      </c>
      <c r="C4" s="7" t="s">
        <v>192</v>
      </c>
      <c r="D4" s="6">
        <v>8.5</v>
      </c>
      <c r="E4" s="7" t="s">
        <v>193</v>
      </c>
      <c r="F4" s="7" t="s">
        <v>193</v>
      </c>
      <c r="G4" s="7" t="s">
        <v>187</v>
      </c>
    </row>
    <row r="5" spans="1:7">
      <c r="A5" s="6">
        <v>211832</v>
      </c>
      <c r="B5" s="7" t="s">
        <v>194</v>
      </c>
      <c r="C5" s="7" t="s">
        <v>195</v>
      </c>
      <c r="D5" s="6">
        <v>4.9</v>
      </c>
      <c r="E5" s="7" t="s">
        <v>196</v>
      </c>
      <c r="F5" s="7" t="s">
        <v>196</v>
      </c>
      <c r="G5" s="7" t="s">
        <v>187</v>
      </c>
    </row>
    <row r="6" spans="1:7">
      <c r="A6" s="6">
        <v>225962</v>
      </c>
      <c r="B6" s="7" t="s">
        <v>197</v>
      </c>
      <c r="C6" s="7" t="s">
        <v>198</v>
      </c>
      <c r="D6" s="6">
        <v>13.8</v>
      </c>
      <c r="E6" s="7" t="s">
        <v>199</v>
      </c>
      <c r="F6" s="7" t="s">
        <v>199</v>
      </c>
      <c r="G6" s="7" t="s">
        <v>187</v>
      </c>
    </row>
    <row r="7" spans="1:7">
      <c r="A7" s="6">
        <v>223427</v>
      </c>
      <c r="B7" s="7" t="s">
        <v>200</v>
      </c>
      <c r="C7" s="7" t="s">
        <v>198</v>
      </c>
      <c r="D7" s="6">
        <v>13.8</v>
      </c>
      <c r="E7" s="7" t="s">
        <v>199</v>
      </c>
      <c r="F7" s="7" t="s">
        <v>199</v>
      </c>
      <c r="G7" s="7" t="s">
        <v>187</v>
      </c>
    </row>
    <row r="8" spans="1:7">
      <c r="A8" s="6">
        <v>105586</v>
      </c>
      <c r="B8" s="7" t="s">
        <v>201</v>
      </c>
      <c r="C8" s="7" t="s">
        <v>202</v>
      </c>
      <c r="D8" s="6">
        <v>4.6</v>
      </c>
      <c r="E8" s="7" t="s">
        <v>203</v>
      </c>
      <c r="F8" s="7" t="s">
        <v>203</v>
      </c>
      <c r="G8" s="7" t="s">
        <v>187</v>
      </c>
    </row>
    <row r="9" spans="1:7">
      <c r="A9" s="6">
        <v>183127</v>
      </c>
      <c r="B9" s="7" t="s">
        <v>204</v>
      </c>
      <c r="C9" s="7" t="s">
        <v>205</v>
      </c>
      <c r="D9" s="6">
        <v>14.8</v>
      </c>
      <c r="E9" s="7" t="s">
        <v>206</v>
      </c>
      <c r="F9" s="7" t="s">
        <v>206</v>
      </c>
      <c r="G9" s="7" t="s">
        <v>187</v>
      </c>
    </row>
    <row r="10" spans="1:7">
      <c r="A10" s="6">
        <v>211626</v>
      </c>
      <c r="B10" s="7" t="s">
        <v>207</v>
      </c>
      <c r="C10" s="7" t="s">
        <v>208</v>
      </c>
      <c r="D10" s="6">
        <v>13.9</v>
      </c>
      <c r="E10" s="7" t="s">
        <v>209</v>
      </c>
      <c r="F10" s="7" t="s">
        <v>209</v>
      </c>
      <c r="G10" s="7" t="s">
        <v>187</v>
      </c>
    </row>
    <row r="11" spans="1:7">
      <c r="A11" s="6">
        <v>101648</v>
      </c>
      <c r="B11" s="7" t="s">
        <v>210</v>
      </c>
      <c r="C11" s="7" t="s">
        <v>211</v>
      </c>
      <c r="D11" s="6">
        <v>8.8</v>
      </c>
      <c r="E11" s="7" t="s">
        <v>212</v>
      </c>
      <c r="F11" s="7" t="s">
        <v>212</v>
      </c>
      <c r="G11" s="7" t="s">
        <v>187</v>
      </c>
    </row>
    <row r="12" spans="1:7">
      <c r="A12" s="6">
        <v>125582</v>
      </c>
      <c r="B12" s="7" t="s">
        <v>213</v>
      </c>
      <c r="C12" s="7" t="s">
        <v>214</v>
      </c>
      <c r="D12" s="6">
        <v>2.5</v>
      </c>
      <c r="E12" s="7" t="s">
        <v>215</v>
      </c>
      <c r="F12" s="7" t="s">
        <v>215</v>
      </c>
      <c r="G12" s="7" t="s">
        <v>187</v>
      </c>
    </row>
    <row r="13" spans="1:7">
      <c r="A13" s="6">
        <v>233860</v>
      </c>
      <c r="B13" s="7" t="s">
        <v>216</v>
      </c>
      <c r="C13" s="7" t="s">
        <v>217</v>
      </c>
      <c r="D13" s="6">
        <v>9.8</v>
      </c>
      <c r="E13" s="7" t="s">
        <v>218</v>
      </c>
      <c r="F13" s="7" t="s">
        <v>218</v>
      </c>
      <c r="G13" s="7" t="s">
        <v>187</v>
      </c>
    </row>
    <row r="14" spans="1:7">
      <c r="A14" s="6">
        <v>862202</v>
      </c>
      <c r="B14" s="7" t="s">
        <v>219</v>
      </c>
      <c r="C14" s="7" t="s">
        <v>220</v>
      </c>
      <c r="D14" s="6">
        <v>1.8</v>
      </c>
      <c r="E14" s="7" t="s">
        <v>221</v>
      </c>
      <c r="F14" s="7" t="s">
        <v>221</v>
      </c>
      <c r="G14" s="7" t="s">
        <v>187</v>
      </c>
    </row>
    <row r="15" spans="1:7">
      <c r="A15" s="6">
        <v>727347</v>
      </c>
      <c r="B15" s="7" t="s">
        <v>222</v>
      </c>
      <c r="C15" s="7" t="s">
        <v>223</v>
      </c>
      <c r="D15" s="6">
        <v>3.2</v>
      </c>
      <c r="E15" s="7" t="s">
        <v>224</v>
      </c>
      <c r="F15" s="7" t="s">
        <v>224</v>
      </c>
      <c r="G15" s="7" t="s">
        <v>187</v>
      </c>
    </row>
    <row r="16" spans="1:7">
      <c r="A16" s="6">
        <v>160912</v>
      </c>
      <c r="B16" s="7" t="s">
        <v>225</v>
      </c>
      <c r="C16" s="7" t="s">
        <v>223</v>
      </c>
      <c r="D16" s="6">
        <v>3.2</v>
      </c>
      <c r="E16" s="7" t="s">
        <v>224</v>
      </c>
      <c r="F16" s="7" t="s">
        <v>224</v>
      </c>
      <c r="G16" s="7" t="s">
        <v>187</v>
      </c>
    </row>
    <row r="17" spans="1:7">
      <c r="A17" s="6">
        <v>104911</v>
      </c>
      <c r="B17" s="7" t="s">
        <v>226</v>
      </c>
      <c r="C17" s="7" t="s">
        <v>227</v>
      </c>
      <c r="D17" s="6">
        <v>11.6</v>
      </c>
      <c r="E17" s="7" t="s">
        <v>228</v>
      </c>
      <c r="F17" s="7" t="s">
        <v>228</v>
      </c>
      <c r="G17" s="7" t="s">
        <v>187</v>
      </c>
    </row>
    <row r="18" spans="1:7">
      <c r="A18" s="6">
        <v>207841</v>
      </c>
      <c r="B18" s="7" t="s">
        <v>229</v>
      </c>
      <c r="C18" s="7" t="s">
        <v>230</v>
      </c>
      <c r="D18" s="6">
        <v>12.9</v>
      </c>
      <c r="E18" s="7" t="s">
        <v>231</v>
      </c>
      <c r="F18" s="7" t="s">
        <v>231</v>
      </c>
      <c r="G18" s="7" t="s">
        <v>187</v>
      </c>
    </row>
    <row r="19" spans="1:7">
      <c r="A19" s="6">
        <v>876288</v>
      </c>
      <c r="B19" s="7" t="s">
        <v>232</v>
      </c>
      <c r="C19" s="7" t="s">
        <v>233</v>
      </c>
      <c r="D19" s="6">
        <v>5.5</v>
      </c>
      <c r="E19" s="7" t="s">
        <v>234</v>
      </c>
      <c r="F19" s="7" t="s">
        <v>234</v>
      </c>
      <c r="G19" s="7" t="s">
        <v>187</v>
      </c>
    </row>
    <row r="20" spans="1:7">
      <c r="A20" s="6">
        <v>623243</v>
      </c>
      <c r="B20" s="7" t="s">
        <v>235</v>
      </c>
      <c r="C20" s="7" t="s">
        <v>236</v>
      </c>
      <c r="D20" s="6">
        <v>10.2</v>
      </c>
      <c r="E20" s="7" t="s">
        <v>237</v>
      </c>
      <c r="F20" s="7" t="s">
        <v>237</v>
      </c>
      <c r="G20" s="7" t="s">
        <v>187</v>
      </c>
    </row>
    <row r="21" spans="1:7">
      <c r="A21" s="6">
        <v>927601</v>
      </c>
      <c r="B21" s="7" t="s">
        <v>238</v>
      </c>
      <c r="C21" s="7" t="s">
        <v>239</v>
      </c>
      <c r="D21" s="6">
        <v>11.8</v>
      </c>
      <c r="E21" s="7" t="s">
        <v>240</v>
      </c>
      <c r="F21" s="7" t="s">
        <v>240</v>
      </c>
      <c r="G21" s="7" t="s">
        <v>187</v>
      </c>
    </row>
    <row r="22" spans="1:7">
      <c r="A22" s="6">
        <v>132506</v>
      </c>
      <c r="B22" s="7" t="s">
        <v>241</v>
      </c>
      <c r="C22" s="7" t="s">
        <v>242</v>
      </c>
      <c r="D22" s="6">
        <v>16.8</v>
      </c>
      <c r="E22" s="7" t="s">
        <v>243</v>
      </c>
      <c r="F22" s="7" t="s">
        <v>243</v>
      </c>
      <c r="G22" s="7" t="s">
        <v>187</v>
      </c>
    </row>
    <row r="23" spans="1:7">
      <c r="A23" s="6">
        <v>187851</v>
      </c>
      <c r="B23" s="7" t="s">
        <v>73</v>
      </c>
      <c r="C23" s="7" t="s">
        <v>233</v>
      </c>
      <c r="D23" s="6">
        <v>5.5</v>
      </c>
      <c r="E23" s="7" t="s">
        <v>234</v>
      </c>
      <c r="F23" s="7" t="s">
        <v>234</v>
      </c>
      <c r="G23" s="7" t="s">
        <v>187</v>
      </c>
    </row>
    <row r="24" spans="1:7">
      <c r="A24" s="6">
        <v>217958</v>
      </c>
      <c r="B24" s="7" t="s">
        <v>244</v>
      </c>
      <c r="C24" s="7" t="s">
        <v>245</v>
      </c>
      <c r="D24" s="6">
        <v>4.8</v>
      </c>
      <c r="E24" s="7" t="s">
        <v>246</v>
      </c>
      <c r="F24" s="7" t="s">
        <v>246</v>
      </c>
      <c r="G24" s="7" t="s">
        <v>187</v>
      </c>
    </row>
    <row r="25" spans="1:7">
      <c r="A25" s="6">
        <v>220034</v>
      </c>
      <c r="B25" s="7" t="s">
        <v>247</v>
      </c>
      <c r="C25" s="7" t="s">
        <v>248</v>
      </c>
      <c r="D25" s="6">
        <v>6</v>
      </c>
      <c r="E25" s="7" t="s">
        <v>249</v>
      </c>
      <c r="F25" s="7" t="s">
        <v>249</v>
      </c>
      <c r="G25" s="7" t="s">
        <v>187</v>
      </c>
    </row>
    <row r="26" spans="1:7">
      <c r="A26" s="6">
        <v>206623</v>
      </c>
      <c r="B26" s="7" t="s">
        <v>250</v>
      </c>
      <c r="C26" s="7" t="s">
        <v>205</v>
      </c>
      <c r="D26" s="6">
        <v>14.8</v>
      </c>
      <c r="E26" s="7" t="s">
        <v>206</v>
      </c>
      <c r="F26" s="7" t="s">
        <v>206</v>
      </c>
      <c r="G26" s="7" t="s">
        <v>187</v>
      </c>
    </row>
    <row r="27" spans="1:7">
      <c r="A27" s="6">
        <v>222211</v>
      </c>
      <c r="B27" s="7" t="s">
        <v>251</v>
      </c>
      <c r="C27" s="7" t="s">
        <v>252</v>
      </c>
      <c r="D27" s="6">
        <v>6.5</v>
      </c>
      <c r="E27" s="7" t="s">
        <v>253</v>
      </c>
      <c r="F27" s="7" t="s">
        <v>253</v>
      </c>
      <c r="G27" s="7" t="s">
        <v>187</v>
      </c>
    </row>
    <row r="28" spans="1:7">
      <c r="A28" s="6">
        <v>933851</v>
      </c>
      <c r="B28" s="7" t="s">
        <v>254</v>
      </c>
      <c r="C28" s="7" t="s">
        <v>202</v>
      </c>
      <c r="D28" s="6">
        <v>4.6</v>
      </c>
      <c r="E28" s="7" t="s">
        <v>203</v>
      </c>
      <c r="F28" s="7" t="s">
        <v>203</v>
      </c>
      <c r="G28" s="7" t="s">
        <v>187</v>
      </c>
    </row>
    <row r="29" spans="1:7">
      <c r="A29" s="6">
        <v>186499</v>
      </c>
      <c r="B29" s="7" t="s">
        <v>255</v>
      </c>
      <c r="C29" s="7" t="s">
        <v>256</v>
      </c>
      <c r="D29" s="6">
        <v>8</v>
      </c>
      <c r="E29" s="7" t="s">
        <v>257</v>
      </c>
      <c r="F29" s="7" t="s">
        <v>257</v>
      </c>
      <c r="G29" s="7" t="s">
        <v>187</v>
      </c>
    </row>
    <row r="30" spans="1:7">
      <c r="A30" s="6">
        <v>659134</v>
      </c>
      <c r="B30" s="7" t="s">
        <v>258</v>
      </c>
      <c r="C30" s="7" t="s">
        <v>259</v>
      </c>
      <c r="D30" s="6">
        <v>11.9</v>
      </c>
      <c r="E30" s="7" t="s">
        <v>260</v>
      </c>
      <c r="F30" s="7" t="s">
        <v>260</v>
      </c>
      <c r="G30" s="7" t="s">
        <v>187</v>
      </c>
    </row>
    <row r="31" spans="1:7">
      <c r="A31" s="6">
        <v>132317</v>
      </c>
      <c r="B31" s="7" t="s">
        <v>261</v>
      </c>
      <c r="C31" s="7" t="s">
        <v>262</v>
      </c>
      <c r="D31" s="6">
        <v>10.8</v>
      </c>
      <c r="E31" s="7" t="s">
        <v>263</v>
      </c>
      <c r="F31" s="7" t="s">
        <v>263</v>
      </c>
      <c r="G31" s="7" t="s">
        <v>187</v>
      </c>
    </row>
    <row r="32" spans="1:7">
      <c r="A32" s="6">
        <v>196989</v>
      </c>
      <c r="B32" s="7" t="s">
        <v>264</v>
      </c>
      <c r="C32" s="7" t="s">
        <v>265</v>
      </c>
      <c r="D32" s="6">
        <v>7.8</v>
      </c>
      <c r="E32" s="7" t="s">
        <v>266</v>
      </c>
      <c r="F32" s="7" t="s">
        <v>266</v>
      </c>
      <c r="G32" s="7" t="s">
        <v>187</v>
      </c>
    </row>
    <row r="33" spans="1:7">
      <c r="A33" s="6">
        <v>143815</v>
      </c>
      <c r="B33" s="7" t="s">
        <v>267</v>
      </c>
      <c r="C33" s="7" t="s">
        <v>268</v>
      </c>
      <c r="D33" s="6">
        <v>7.5</v>
      </c>
      <c r="E33" s="7" t="s">
        <v>269</v>
      </c>
      <c r="F33" s="7" t="s">
        <v>269</v>
      </c>
      <c r="G33" s="7" t="s">
        <v>187</v>
      </c>
    </row>
    <row r="34" spans="1:7">
      <c r="A34" s="6">
        <v>899389</v>
      </c>
      <c r="B34" s="7" t="s">
        <v>270</v>
      </c>
      <c r="C34" s="7" t="s">
        <v>217</v>
      </c>
      <c r="D34" s="6">
        <v>9.8</v>
      </c>
      <c r="E34" s="7" t="s">
        <v>218</v>
      </c>
      <c r="F34" s="7" t="s">
        <v>218</v>
      </c>
      <c r="G34" s="7" t="s">
        <v>187</v>
      </c>
    </row>
    <row r="35" spans="1:7">
      <c r="A35" s="6">
        <v>388814</v>
      </c>
      <c r="B35" s="7" t="s">
        <v>271</v>
      </c>
      <c r="C35" s="7" t="s">
        <v>272</v>
      </c>
      <c r="D35" s="6">
        <v>7.9</v>
      </c>
      <c r="E35" s="7" t="s">
        <v>273</v>
      </c>
      <c r="F35" s="7" t="s">
        <v>273</v>
      </c>
      <c r="G35" s="7" t="s">
        <v>187</v>
      </c>
    </row>
    <row r="36" spans="1:7">
      <c r="A36" s="6">
        <v>185907</v>
      </c>
      <c r="B36" s="7" t="s">
        <v>274</v>
      </c>
      <c r="C36" s="7" t="s">
        <v>256</v>
      </c>
      <c r="D36" s="6">
        <v>8</v>
      </c>
      <c r="E36" s="7" t="s">
        <v>257</v>
      </c>
      <c r="F36" s="7" t="s">
        <v>257</v>
      </c>
      <c r="G36" s="7" t="s">
        <v>187</v>
      </c>
    </row>
    <row r="37" spans="1:7">
      <c r="A37" s="6">
        <v>194511</v>
      </c>
      <c r="B37" s="7" t="s">
        <v>275</v>
      </c>
      <c r="C37" s="7" t="s">
        <v>252</v>
      </c>
      <c r="D37" s="6">
        <v>6.5</v>
      </c>
      <c r="E37" s="7" t="s">
        <v>253</v>
      </c>
      <c r="F37" s="7" t="s">
        <v>253</v>
      </c>
      <c r="G37" s="7" t="s">
        <v>187</v>
      </c>
    </row>
    <row r="38" spans="1:7">
      <c r="A38" s="6">
        <v>556683</v>
      </c>
      <c r="B38" s="7" t="s">
        <v>276</v>
      </c>
      <c r="C38" s="7" t="s">
        <v>277</v>
      </c>
      <c r="D38" s="6">
        <v>13.5</v>
      </c>
      <c r="E38" s="7" t="s">
        <v>278</v>
      </c>
      <c r="F38" s="7" t="s">
        <v>278</v>
      </c>
      <c r="G38" s="7" t="s">
        <v>187</v>
      </c>
    </row>
    <row r="39" spans="1:7">
      <c r="A39" s="6">
        <v>446968</v>
      </c>
      <c r="B39" s="7" t="s">
        <v>279</v>
      </c>
      <c r="C39" s="7" t="s">
        <v>280</v>
      </c>
      <c r="D39" s="6">
        <v>8.9</v>
      </c>
      <c r="E39" s="7" t="s">
        <v>281</v>
      </c>
      <c r="F39" s="7" t="s">
        <v>281</v>
      </c>
      <c r="G39" s="7" t="s">
        <v>187</v>
      </c>
    </row>
    <row r="40" spans="1:7">
      <c r="A40" s="6">
        <v>986277</v>
      </c>
      <c r="B40" s="7" t="s">
        <v>282</v>
      </c>
      <c r="C40" s="7" t="s">
        <v>262</v>
      </c>
      <c r="D40" s="6">
        <v>10.8</v>
      </c>
      <c r="E40" s="7" t="s">
        <v>263</v>
      </c>
      <c r="F40" s="7" t="s">
        <v>263</v>
      </c>
      <c r="G40" s="7" t="s">
        <v>187</v>
      </c>
    </row>
    <row r="41" spans="1:7">
      <c r="A41" s="6">
        <v>222230</v>
      </c>
      <c r="B41" s="7" t="s">
        <v>283</v>
      </c>
      <c r="C41" s="7" t="s">
        <v>252</v>
      </c>
      <c r="D41" s="6">
        <v>6.5</v>
      </c>
      <c r="E41" s="7" t="s">
        <v>253</v>
      </c>
      <c r="F41" s="7" t="s">
        <v>253</v>
      </c>
      <c r="G41" s="7" t="s">
        <v>187</v>
      </c>
    </row>
    <row r="42" spans="1:7">
      <c r="A42" s="6">
        <v>224084</v>
      </c>
      <c r="B42" s="7" t="s">
        <v>284</v>
      </c>
      <c r="C42" s="7" t="s">
        <v>214</v>
      </c>
      <c r="D42" s="6">
        <v>2.5</v>
      </c>
      <c r="E42" s="7" t="s">
        <v>215</v>
      </c>
      <c r="F42" s="7" t="s">
        <v>215</v>
      </c>
      <c r="G42" s="7" t="s">
        <v>187</v>
      </c>
    </row>
    <row r="43" spans="1:7">
      <c r="A43" s="6">
        <v>189990</v>
      </c>
      <c r="B43" s="7" t="s">
        <v>285</v>
      </c>
      <c r="C43" s="7" t="s">
        <v>211</v>
      </c>
      <c r="D43" s="6">
        <v>8.8</v>
      </c>
      <c r="E43" s="7" t="s">
        <v>212</v>
      </c>
      <c r="F43" s="7" t="s">
        <v>212</v>
      </c>
      <c r="G43" s="7" t="s">
        <v>187</v>
      </c>
    </row>
    <row r="44" spans="1:7">
      <c r="A44" s="6">
        <v>218020</v>
      </c>
      <c r="B44" s="7" t="s">
        <v>286</v>
      </c>
      <c r="C44" s="7" t="s">
        <v>252</v>
      </c>
      <c r="D44" s="6">
        <v>6.5</v>
      </c>
      <c r="E44" s="7" t="s">
        <v>253</v>
      </c>
      <c r="F44" s="7" t="s">
        <v>253</v>
      </c>
      <c r="G44" s="7" t="s">
        <v>187</v>
      </c>
    </row>
    <row r="45" spans="1:7">
      <c r="A45" s="6">
        <v>563454</v>
      </c>
      <c r="B45" s="7" t="s">
        <v>287</v>
      </c>
      <c r="C45" s="7" t="s">
        <v>259</v>
      </c>
      <c r="D45" s="6">
        <v>11.9</v>
      </c>
      <c r="E45" s="7" t="s">
        <v>260</v>
      </c>
      <c r="F45" s="7" t="s">
        <v>260</v>
      </c>
      <c r="G45" s="7" t="s">
        <v>187</v>
      </c>
    </row>
    <row r="46" spans="1:7">
      <c r="A46" s="6">
        <v>207891</v>
      </c>
      <c r="B46" s="7" t="s">
        <v>288</v>
      </c>
      <c r="C46" s="7" t="s">
        <v>185</v>
      </c>
      <c r="D46" s="6">
        <v>6.9</v>
      </c>
      <c r="E46" s="7" t="s">
        <v>186</v>
      </c>
      <c r="F46" s="7" t="s">
        <v>186</v>
      </c>
      <c r="G46" s="7" t="s">
        <v>187</v>
      </c>
    </row>
    <row r="47" spans="1:7">
      <c r="A47" s="6">
        <v>242110</v>
      </c>
      <c r="B47" s="7" t="s">
        <v>289</v>
      </c>
      <c r="C47" s="7" t="s">
        <v>290</v>
      </c>
      <c r="D47" s="6">
        <v>4.5</v>
      </c>
      <c r="E47" s="7" t="s">
        <v>291</v>
      </c>
      <c r="F47" s="7" t="s">
        <v>291</v>
      </c>
      <c r="G47" s="7" t="s">
        <v>187</v>
      </c>
    </row>
    <row r="48" spans="1:7">
      <c r="A48" s="6">
        <v>211631</v>
      </c>
      <c r="B48" s="7" t="s">
        <v>292</v>
      </c>
      <c r="C48" s="7" t="s">
        <v>217</v>
      </c>
      <c r="D48" s="6">
        <v>9.8</v>
      </c>
      <c r="E48" s="7" t="s">
        <v>218</v>
      </c>
      <c r="F48" s="7" t="s">
        <v>218</v>
      </c>
      <c r="G48" s="7" t="s">
        <v>187</v>
      </c>
    </row>
    <row r="49" spans="1:7">
      <c r="A49" s="6">
        <v>933848</v>
      </c>
      <c r="B49" s="7" t="s">
        <v>293</v>
      </c>
      <c r="C49" s="7" t="s">
        <v>265</v>
      </c>
      <c r="D49" s="6">
        <v>7.8</v>
      </c>
      <c r="E49" s="7" t="s">
        <v>266</v>
      </c>
      <c r="F49" s="7" t="s">
        <v>266</v>
      </c>
      <c r="G49" s="7" t="s">
        <v>187</v>
      </c>
    </row>
    <row r="50" spans="1:7">
      <c r="A50" s="6">
        <v>133360</v>
      </c>
      <c r="B50" s="7" t="s">
        <v>294</v>
      </c>
      <c r="C50" s="7" t="s">
        <v>295</v>
      </c>
      <c r="D50" s="6">
        <v>5.9</v>
      </c>
      <c r="E50" s="7" t="s">
        <v>296</v>
      </c>
      <c r="F50" s="7" t="s">
        <v>296</v>
      </c>
      <c r="G50" s="7" t="s">
        <v>187</v>
      </c>
    </row>
    <row r="51" spans="1:7">
      <c r="A51" s="6">
        <v>416310</v>
      </c>
      <c r="B51" s="7" t="s">
        <v>297</v>
      </c>
      <c r="C51" s="7" t="s">
        <v>298</v>
      </c>
      <c r="D51" s="6">
        <v>11</v>
      </c>
      <c r="E51" s="7" t="s">
        <v>299</v>
      </c>
      <c r="F51" s="7" t="s">
        <v>299</v>
      </c>
      <c r="G51" s="7" t="s">
        <v>187</v>
      </c>
    </row>
    <row r="52" spans="1:7">
      <c r="A52" s="6">
        <v>240464</v>
      </c>
      <c r="B52" s="7" t="s">
        <v>300</v>
      </c>
      <c r="C52" s="7" t="s">
        <v>301</v>
      </c>
      <c r="D52" s="6">
        <v>11.7</v>
      </c>
      <c r="E52" s="7" t="s">
        <v>302</v>
      </c>
      <c r="F52" s="7" t="s">
        <v>302</v>
      </c>
      <c r="G52" s="7" t="s">
        <v>187</v>
      </c>
    </row>
    <row r="53" spans="1:7">
      <c r="A53" s="6">
        <v>923642</v>
      </c>
      <c r="B53" s="7" t="s">
        <v>303</v>
      </c>
      <c r="C53" s="7" t="s">
        <v>304</v>
      </c>
      <c r="D53" s="6">
        <v>23.9</v>
      </c>
      <c r="E53" s="7" t="s">
        <v>305</v>
      </c>
      <c r="F53" s="7" t="s">
        <v>305</v>
      </c>
      <c r="G53" s="7" t="s">
        <v>187</v>
      </c>
    </row>
    <row r="54" spans="1:7">
      <c r="A54" s="6">
        <v>207890</v>
      </c>
      <c r="B54" s="7" t="s">
        <v>306</v>
      </c>
      <c r="C54" s="7" t="s">
        <v>198</v>
      </c>
      <c r="D54" s="6">
        <v>13.8</v>
      </c>
      <c r="E54" s="7" t="s">
        <v>199</v>
      </c>
      <c r="F54" s="7" t="s">
        <v>199</v>
      </c>
      <c r="G54" s="7" t="s">
        <v>187</v>
      </c>
    </row>
    <row r="55" spans="1:7">
      <c r="A55" s="6">
        <v>132265</v>
      </c>
      <c r="B55" s="7" t="s">
        <v>307</v>
      </c>
      <c r="C55" s="7" t="s">
        <v>308</v>
      </c>
      <c r="D55" s="6">
        <v>3.5</v>
      </c>
      <c r="E55" s="7" t="s">
        <v>309</v>
      </c>
      <c r="F55" s="7" t="s">
        <v>309</v>
      </c>
      <c r="G55" s="7" t="s">
        <v>187</v>
      </c>
    </row>
    <row r="56" spans="1:7">
      <c r="A56" s="6">
        <v>182525</v>
      </c>
      <c r="B56" s="7" t="s">
        <v>310</v>
      </c>
      <c r="C56" s="7" t="s">
        <v>311</v>
      </c>
      <c r="D56" s="6">
        <v>3.8</v>
      </c>
      <c r="E56" s="7" t="s">
        <v>312</v>
      </c>
      <c r="F56" s="7" t="s">
        <v>312</v>
      </c>
      <c r="G56" s="7" t="s">
        <v>187</v>
      </c>
    </row>
    <row r="57" spans="1:7">
      <c r="A57" s="6">
        <v>181799</v>
      </c>
      <c r="B57" s="7" t="s">
        <v>313</v>
      </c>
      <c r="C57" s="7" t="s">
        <v>314</v>
      </c>
      <c r="D57" s="6">
        <v>3.3</v>
      </c>
      <c r="E57" s="7" t="s">
        <v>315</v>
      </c>
      <c r="F57" s="7" t="s">
        <v>315</v>
      </c>
      <c r="G57" s="7" t="s">
        <v>187</v>
      </c>
    </row>
    <row r="58" spans="1:7">
      <c r="A58" s="6">
        <v>105585</v>
      </c>
      <c r="B58" s="7" t="s">
        <v>316</v>
      </c>
      <c r="C58" s="7" t="s">
        <v>311</v>
      </c>
      <c r="D58" s="6">
        <v>3.8</v>
      </c>
      <c r="E58" s="7" t="s">
        <v>312</v>
      </c>
      <c r="F58" s="7" t="s">
        <v>312</v>
      </c>
      <c r="G58" s="7" t="s">
        <v>187</v>
      </c>
    </row>
    <row r="59" spans="1:7">
      <c r="A59" s="6">
        <v>157845</v>
      </c>
      <c r="B59" s="7" t="s">
        <v>317</v>
      </c>
      <c r="C59" s="7" t="s">
        <v>318</v>
      </c>
      <c r="D59" s="6">
        <v>5.2</v>
      </c>
      <c r="E59" s="7" t="s">
        <v>319</v>
      </c>
      <c r="F59" s="7" t="s">
        <v>319</v>
      </c>
      <c r="G59" s="7" t="s">
        <v>187</v>
      </c>
    </row>
    <row r="60" spans="1:7">
      <c r="A60" s="6">
        <v>857657</v>
      </c>
      <c r="B60" s="7" t="s">
        <v>320</v>
      </c>
      <c r="C60" s="7" t="s">
        <v>265</v>
      </c>
      <c r="D60" s="6">
        <v>7.8</v>
      </c>
      <c r="E60" s="7" t="s">
        <v>266</v>
      </c>
      <c r="F60" s="7" t="s">
        <v>266</v>
      </c>
      <c r="G60" s="7" t="s">
        <v>187</v>
      </c>
    </row>
    <row r="61" spans="1:7">
      <c r="A61" s="6">
        <v>217959</v>
      </c>
      <c r="B61" s="7" t="s">
        <v>321</v>
      </c>
      <c r="C61" s="7" t="s">
        <v>185</v>
      </c>
      <c r="D61" s="6">
        <v>6.9</v>
      </c>
      <c r="E61" s="7" t="s">
        <v>186</v>
      </c>
      <c r="F61" s="7" t="s">
        <v>186</v>
      </c>
      <c r="G61" s="7" t="s">
        <v>187</v>
      </c>
    </row>
    <row r="62" spans="1:7">
      <c r="A62" s="6">
        <v>935784</v>
      </c>
      <c r="B62" s="7" t="s">
        <v>322</v>
      </c>
      <c r="C62" s="7" t="s">
        <v>323</v>
      </c>
      <c r="D62" s="6">
        <v>2.4</v>
      </c>
      <c r="E62" s="7" t="s">
        <v>324</v>
      </c>
      <c r="F62" s="7" t="s">
        <v>324</v>
      </c>
      <c r="G62" s="7" t="s">
        <v>187</v>
      </c>
    </row>
    <row r="63" spans="1:7">
      <c r="A63" s="6">
        <v>238148</v>
      </c>
      <c r="B63" s="7" t="s">
        <v>325</v>
      </c>
      <c r="C63" s="7" t="s">
        <v>198</v>
      </c>
      <c r="D63" s="6">
        <v>13.8</v>
      </c>
      <c r="E63" s="7" t="s">
        <v>199</v>
      </c>
      <c r="F63" s="7" t="s">
        <v>199</v>
      </c>
      <c r="G63" s="7" t="s">
        <v>187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39" workbookViewId="0">
      <selection activeCell="A2" sqref="A2:A170"/>
    </sheetView>
  </sheetViews>
  <sheetFormatPr defaultColWidth="9.84615384615385" defaultRowHeight="17.6" outlineLevelCol="2"/>
  <sheetData>
    <row r="1" spans="1:3">
      <c r="A1" s="1" t="s">
        <v>326</v>
      </c>
      <c r="B1" s="1" t="s">
        <v>0</v>
      </c>
      <c r="C1" s="1" t="s">
        <v>327</v>
      </c>
    </row>
    <row r="2" spans="1:3">
      <c r="A2" s="2">
        <v>1048</v>
      </c>
      <c r="B2" s="3" t="s">
        <v>328</v>
      </c>
      <c r="C2" s="4">
        <v>0</v>
      </c>
    </row>
    <row r="3" spans="1:3">
      <c r="A3" s="2">
        <v>1049</v>
      </c>
      <c r="B3" s="3" t="s">
        <v>329</v>
      </c>
      <c r="C3" s="4">
        <v>0</v>
      </c>
    </row>
    <row r="4" spans="1:3">
      <c r="A4" s="2">
        <v>1055</v>
      </c>
      <c r="B4" s="3" t="s">
        <v>330</v>
      </c>
      <c r="C4" s="4">
        <v>0</v>
      </c>
    </row>
    <row r="5" spans="1:3">
      <c r="A5" s="2">
        <v>1070</v>
      </c>
      <c r="B5" s="3" t="s">
        <v>331</v>
      </c>
      <c r="C5" s="4">
        <v>0</v>
      </c>
    </row>
    <row r="6" spans="1:3">
      <c r="A6" s="2">
        <v>1075</v>
      </c>
      <c r="B6" s="3" t="s">
        <v>16</v>
      </c>
      <c r="C6" s="4">
        <v>0.071429</v>
      </c>
    </row>
    <row r="7" spans="1:3">
      <c r="A7" s="2">
        <v>1082</v>
      </c>
      <c r="B7" s="3" t="s">
        <v>23</v>
      </c>
      <c r="C7" s="4">
        <v>0.017544</v>
      </c>
    </row>
    <row r="8" spans="1:3">
      <c r="A8" s="2">
        <v>1088</v>
      </c>
      <c r="B8" s="3" t="s">
        <v>332</v>
      </c>
      <c r="C8" s="4">
        <v>0</v>
      </c>
    </row>
    <row r="9" spans="1:3">
      <c r="A9" s="2">
        <v>1102</v>
      </c>
      <c r="B9" s="3" t="s">
        <v>333</v>
      </c>
      <c r="C9" s="4">
        <v>0</v>
      </c>
    </row>
    <row r="10" spans="1:3">
      <c r="A10" s="2">
        <v>1133</v>
      </c>
      <c r="B10" s="3" t="s">
        <v>334</v>
      </c>
      <c r="C10" s="4">
        <v>0</v>
      </c>
    </row>
    <row r="11" spans="1:3">
      <c r="A11" s="2">
        <v>1146</v>
      </c>
      <c r="B11" s="3" t="s">
        <v>335</v>
      </c>
      <c r="C11" s="4">
        <v>0</v>
      </c>
    </row>
    <row r="12" spans="1:3">
      <c r="A12" s="2">
        <v>1278</v>
      </c>
      <c r="B12" s="3" t="s">
        <v>336</v>
      </c>
      <c r="C12" s="4">
        <v>0</v>
      </c>
    </row>
    <row r="13" spans="1:3">
      <c r="A13" s="2">
        <v>1280</v>
      </c>
      <c r="B13" s="3" t="s">
        <v>337</v>
      </c>
      <c r="C13" s="4">
        <v>0</v>
      </c>
    </row>
    <row r="14" spans="1:3">
      <c r="A14" s="2">
        <v>1281</v>
      </c>
      <c r="B14" s="3" t="s">
        <v>338</v>
      </c>
      <c r="C14" s="4">
        <v>0</v>
      </c>
    </row>
    <row r="15" spans="1:3">
      <c r="A15" s="2">
        <v>1282</v>
      </c>
      <c r="B15" s="3" t="s">
        <v>339</v>
      </c>
      <c r="C15" s="4">
        <v>0</v>
      </c>
    </row>
    <row r="16" spans="1:3">
      <c r="A16" s="2">
        <v>1293</v>
      </c>
      <c r="B16" s="3" t="s">
        <v>340</v>
      </c>
      <c r="C16" s="4">
        <v>0</v>
      </c>
    </row>
    <row r="17" spans="1:3">
      <c r="A17" s="2">
        <v>1294</v>
      </c>
      <c r="B17" s="3" t="s">
        <v>341</v>
      </c>
      <c r="C17" s="4">
        <v>0</v>
      </c>
    </row>
    <row r="18" spans="1:3">
      <c r="A18" s="2">
        <v>1295</v>
      </c>
      <c r="B18" s="3" t="s">
        <v>342</v>
      </c>
      <c r="C18" s="4">
        <v>0</v>
      </c>
    </row>
    <row r="19" spans="1:3">
      <c r="A19" s="2">
        <v>1299</v>
      </c>
      <c r="B19" s="3" t="s">
        <v>343</v>
      </c>
      <c r="C19" s="4">
        <v>0</v>
      </c>
    </row>
    <row r="20" spans="1:3">
      <c r="A20" s="2">
        <v>1362</v>
      </c>
      <c r="B20" s="3" t="s">
        <v>344</v>
      </c>
      <c r="C20" s="4">
        <v>0</v>
      </c>
    </row>
    <row r="21" spans="1:3">
      <c r="A21" s="2">
        <v>1366</v>
      </c>
      <c r="B21" s="3" t="s">
        <v>345</v>
      </c>
      <c r="C21" s="4">
        <v>0</v>
      </c>
    </row>
    <row r="22" spans="1:3">
      <c r="A22" s="2">
        <v>1369</v>
      </c>
      <c r="B22" s="3" t="s">
        <v>346</v>
      </c>
      <c r="C22" s="4">
        <v>0</v>
      </c>
    </row>
    <row r="23" spans="1:3">
      <c r="A23" s="2">
        <v>1376</v>
      </c>
      <c r="B23" s="3" t="s">
        <v>347</v>
      </c>
      <c r="C23" s="4">
        <v>0</v>
      </c>
    </row>
    <row r="24" spans="1:3">
      <c r="A24" s="2">
        <v>1380</v>
      </c>
      <c r="B24" s="3" t="s">
        <v>348</v>
      </c>
      <c r="C24" s="4">
        <v>0</v>
      </c>
    </row>
    <row r="25" spans="1:3">
      <c r="A25" s="2">
        <v>1386</v>
      </c>
      <c r="B25" s="3" t="s">
        <v>349</v>
      </c>
      <c r="C25" s="4">
        <v>0</v>
      </c>
    </row>
    <row r="26" spans="1:3">
      <c r="A26" s="2">
        <v>1445</v>
      </c>
      <c r="B26" s="3" t="s">
        <v>350</v>
      </c>
      <c r="C26" s="4">
        <v>0</v>
      </c>
    </row>
    <row r="27" spans="1:3">
      <c r="A27" s="2">
        <v>1460</v>
      </c>
      <c r="B27" s="3" t="s">
        <v>351</v>
      </c>
      <c r="C27" s="4">
        <v>0</v>
      </c>
    </row>
    <row r="28" spans="1:3">
      <c r="A28" s="2">
        <v>1461</v>
      </c>
      <c r="B28" s="3" t="s">
        <v>352</v>
      </c>
      <c r="C28" s="4">
        <v>0</v>
      </c>
    </row>
    <row r="29" spans="1:3">
      <c r="A29" s="2">
        <v>1479</v>
      </c>
      <c r="B29" s="3" t="s">
        <v>353</v>
      </c>
      <c r="C29" s="4">
        <v>0</v>
      </c>
    </row>
    <row r="30" spans="1:3">
      <c r="A30" s="2">
        <v>1496</v>
      </c>
      <c r="B30" s="3" t="s">
        <v>354</v>
      </c>
      <c r="C30" s="4">
        <v>0</v>
      </c>
    </row>
    <row r="31" spans="1:3">
      <c r="A31" s="2">
        <v>1543</v>
      </c>
      <c r="B31" s="3" t="s">
        <v>355</v>
      </c>
      <c r="C31" s="4">
        <v>0</v>
      </c>
    </row>
    <row r="32" spans="1:3">
      <c r="A32" s="2">
        <v>1550</v>
      </c>
      <c r="B32" s="3" t="s">
        <v>29</v>
      </c>
      <c r="C32" s="4">
        <v>0.033333</v>
      </c>
    </row>
    <row r="33" spans="1:3">
      <c r="A33" s="2">
        <v>1566</v>
      </c>
      <c r="B33" s="3" t="s">
        <v>356</v>
      </c>
      <c r="C33" s="4">
        <v>0</v>
      </c>
    </row>
    <row r="34" spans="1:3">
      <c r="A34" s="2">
        <v>1578</v>
      </c>
      <c r="B34" s="3" t="s">
        <v>357</v>
      </c>
      <c r="C34" s="4">
        <v>0</v>
      </c>
    </row>
    <row r="35" spans="1:3">
      <c r="A35" s="2">
        <v>1584</v>
      </c>
      <c r="B35" s="3" t="s">
        <v>358</v>
      </c>
      <c r="C35" s="4">
        <v>0</v>
      </c>
    </row>
    <row r="36" spans="1:3">
      <c r="A36" s="2">
        <v>1590</v>
      </c>
      <c r="B36" s="3" t="s">
        <v>359</v>
      </c>
      <c r="C36" s="4">
        <v>0</v>
      </c>
    </row>
    <row r="37" spans="1:3">
      <c r="A37" s="2">
        <v>1594</v>
      </c>
      <c r="B37" s="3" t="s">
        <v>11</v>
      </c>
      <c r="C37" s="4">
        <v>0.016529</v>
      </c>
    </row>
    <row r="38" spans="1:3">
      <c r="A38" s="2">
        <v>1604</v>
      </c>
      <c r="B38" s="3" t="s">
        <v>360</v>
      </c>
      <c r="C38" s="4">
        <v>0</v>
      </c>
    </row>
    <row r="39" spans="1:3">
      <c r="A39" s="2">
        <v>1607</v>
      </c>
      <c r="B39" s="3" t="s">
        <v>361</v>
      </c>
      <c r="C39" s="4">
        <v>0</v>
      </c>
    </row>
    <row r="40" spans="1:3">
      <c r="A40" s="2">
        <v>1608</v>
      </c>
      <c r="B40" s="3" t="s">
        <v>362</v>
      </c>
      <c r="C40" s="4">
        <v>0</v>
      </c>
    </row>
    <row r="41" spans="1:3">
      <c r="A41" s="2">
        <v>1641</v>
      </c>
      <c r="B41" s="3" t="s">
        <v>363</v>
      </c>
      <c r="C41" s="4">
        <v>0</v>
      </c>
    </row>
    <row r="42" spans="1:3">
      <c r="A42" s="2">
        <v>1642</v>
      </c>
      <c r="B42" s="3" t="s">
        <v>364</v>
      </c>
      <c r="C42" s="4">
        <v>0</v>
      </c>
    </row>
    <row r="43" spans="1:3">
      <c r="A43" s="2">
        <v>1646</v>
      </c>
      <c r="B43" s="3" t="s">
        <v>365</v>
      </c>
      <c r="C43" s="4">
        <v>0</v>
      </c>
    </row>
    <row r="44" spans="1:3">
      <c r="A44" s="2">
        <v>1664</v>
      </c>
      <c r="B44" s="3" t="s">
        <v>32</v>
      </c>
      <c r="C44" s="4">
        <v>0.017857</v>
      </c>
    </row>
    <row r="45" spans="1:3">
      <c r="A45" s="2">
        <v>1677</v>
      </c>
      <c r="B45" s="3" t="s">
        <v>366</v>
      </c>
      <c r="C45" s="4">
        <v>0</v>
      </c>
    </row>
    <row r="46" spans="1:3">
      <c r="A46" s="2">
        <v>1688</v>
      </c>
      <c r="B46" s="3" t="s">
        <v>367</v>
      </c>
      <c r="C46" s="4">
        <v>0</v>
      </c>
    </row>
    <row r="47" spans="1:3">
      <c r="A47" s="2">
        <v>1693</v>
      </c>
      <c r="B47" s="3" t="s">
        <v>368</v>
      </c>
      <c r="C47" s="4">
        <v>0</v>
      </c>
    </row>
    <row r="48" spans="1:3">
      <c r="A48" s="2">
        <v>1728</v>
      </c>
      <c r="B48" s="3" t="s">
        <v>22</v>
      </c>
      <c r="C48" s="4">
        <v>0.5</v>
      </c>
    </row>
    <row r="49" spans="1:3">
      <c r="A49" s="2">
        <v>1730</v>
      </c>
      <c r="B49" s="3" t="s">
        <v>369</v>
      </c>
      <c r="C49" s="4">
        <v>0</v>
      </c>
    </row>
    <row r="50" spans="1:3">
      <c r="A50" s="2">
        <v>1741</v>
      </c>
      <c r="B50" s="3" t="s">
        <v>8</v>
      </c>
      <c r="C50" s="4">
        <v>0.006993</v>
      </c>
    </row>
    <row r="51" spans="1:3">
      <c r="A51" s="2">
        <v>1752</v>
      </c>
      <c r="B51" s="3" t="s">
        <v>18</v>
      </c>
      <c r="C51" s="4">
        <v>0.090909</v>
      </c>
    </row>
    <row r="52" spans="1:3">
      <c r="A52" s="2">
        <v>1814</v>
      </c>
      <c r="B52" s="3" t="s">
        <v>370</v>
      </c>
      <c r="C52" s="4">
        <v>0</v>
      </c>
    </row>
    <row r="53" spans="1:3">
      <c r="A53" s="2">
        <v>1837</v>
      </c>
      <c r="B53" s="3" t="s">
        <v>7</v>
      </c>
      <c r="C53" s="4">
        <v>0.056</v>
      </c>
    </row>
    <row r="54" spans="1:3">
      <c r="A54" s="2">
        <v>1880</v>
      </c>
      <c r="B54" s="3" t="s">
        <v>371</v>
      </c>
      <c r="C54" s="4">
        <v>0</v>
      </c>
    </row>
    <row r="55" spans="1:3">
      <c r="A55" s="2">
        <v>2130</v>
      </c>
      <c r="B55" s="3" t="s">
        <v>372</v>
      </c>
      <c r="C55" s="4">
        <v>0</v>
      </c>
    </row>
    <row r="56" spans="1:3">
      <c r="A56" s="2">
        <v>2207</v>
      </c>
      <c r="B56" s="3" t="s">
        <v>373</v>
      </c>
      <c r="C56" s="4">
        <v>0</v>
      </c>
    </row>
    <row r="57" spans="1:3">
      <c r="A57" s="2">
        <v>2215</v>
      </c>
      <c r="B57" s="3" t="s">
        <v>374</v>
      </c>
      <c r="C57" s="4">
        <v>0</v>
      </c>
    </row>
    <row r="58" spans="1:3">
      <c r="A58" s="2">
        <v>8600</v>
      </c>
      <c r="B58" s="3" t="s">
        <v>4</v>
      </c>
      <c r="C58" s="4">
        <v>0.030303</v>
      </c>
    </row>
    <row r="59" spans="1:3">
      <c r="A59" s="2">
        <v>8601</v>
      </c>
      <c r="B59" s="3" t="s">
        <v>27</v>
      </c>
      <c r="C59" s="4">
        <v>0.035714</v>
      </c>
    </row>
    <row r="60" spans="1:3">
      <c r="A60" s="2">
        <v>8602</v>
      </c>
      <c r="B60" s="3" t="s">
        <v>375</v>
      </c>
      <c r="C60" s="4">
        <v>0</v>
      </c>
    </row>
    <row r="61" spans="1:3">
      <c r="A61" s="2">
        <v>8603</v>
      </c>
      <c r="B61" s="3" t="s">
        <v>21</v>
      </c>
      <c r="C61" s="4">
        <v>0.015625</v>
      </c>
    </row>
    <row r="62" spans="1:3">
      <c r="A62" s="2">
        <v>8604</v>
      </c>
      <c r="B62" s="3" t="s">
        <v>376</v>
      </c>
      <c r="C62" s="4">
        <v>0</v>
      </c>
    </row>
    <row r="63" spans="1:3">
      <c r="A63" s="2">
        <v>8606</v>
      </c>
      <c r="B63" s="3" t="s">
        <v>33</v>
      </c>
      <c r="C63" s="4">
        <v>0.054054</v>
      </c>
    </row>
    <row r="64" spans="1:3">
      <c r="A64" s="2">
        <v>8607</v>
      </c>
      <c r="B64" s="3" t="s">
        <v>377</v>
      </c>
      <c r="C64" s="4">
        <v>0</v>
      </c>
    </row>
    <row r="65" spans="1:3">
      <c r="A65" s="2">
        <v>8608</v>
      </c>
      <c r="B65" s="3" t="s">
        <v>15</v>
      </c>
      <c r="C65" s="4">
        <v>0.023529</v>
      </c>
    </row>
    <row r="66" spans="1:3">
      <c r="A66" s="2">
        <v>8609</v>
      </c>
      <c r="B66" s="3" t="s">
        <v>378</v>
      </c>
      <c r="C66" s="4">
        <v>0</v>
      </c>
    </row>
    <row r="67" spans="1:3">
      <c r="A67" s="2">
        <v>8610</v>
      </c>
      <c r="B67" s="3" t="s">
        <v>10</v>
      </c>
      <c r="C67" s="4">
        <v>0.022727</v>
      </c>
    </row>
    <row r="68" spans="1:3">
      <c r="A68" s="2">
        <v>8612</v>
      </c>
      <c r="B68" s="3" t="s">
        <v>379</v>
      </c>
      <c r="C68" s="4">
        <v>0</v>
      </c>
    </row>
    <row r="69" spans="1:3">
      <c r="A69" s="2">
        <v>8613</v>
      </c>
      <c r="B69" s="3" t="s">
        <v>380</v>
      </c>
      <c r="C69" s="4">
        <v>0</v>
      </c>
    </row>
    <row r="70" spans="1:3">
      <c r="A70" s="2">
        <v>8614</v>
      </c>
      <c r="B70" s="3" t="s">
        <v>381</v>
      </c>
      <c r="C70" s="4">
        <v>0</v>
      </c>
    </row>
    <row r="71" spans="1:3">
      <c r="A71" s="2">
        <v>8615</v>
      </c>
      <c r="B71" s="3" t="s">
        <v>382</v>
      </c>
      <c r="C71" s="4">
        <v>0</v>
      </c>
    </row>
    <row r="72" spans="1:3">
      <c r="A72" s="2">
        <v>8617</v>
      </c>
      <c r="B72" s="3" t="s">
        <v>383</v>
      </c>
      <c r="C72" s="4">
        <v>0</v>
      </c>
    </row>
    <row r="73" spans="1:3">
      <c r="A73" s="2">
        <v>8621</v>
      </c>
      <c r="B73" s="3" t="s">
        <v>384</v>
      </c>
      <c r="C73" s="4">
        <v>0</v>
      </c>
    </row>
    <row r="74" spans="1:3">
      <c r="A74" s="2">
        <v>8622</v>
      </c>
      <c r="B74" s="3" t="s">
        <v>17</v>
      </c>
      <c r="C74" s="4">
        <v>0.010989</v>
      </c>
    </row>
    <row r="75" spans="1:3">
      <c r="A75" s="2">
        <v>8623</v>
      </c>
      <c r="B75" s="3" t="s">
        <v>385</v>
      </c>
      <c r="C75" s="4">
        <v>0</v>
      </c>
    </row>
    <row r="76" spans="1:3">
      <c r="A76" s="2">
        <v>8625</v>
      </c>
      <c r="B76" s="3" t="s">
        <v>24</v>
      </c>
      <c r="C76" s="4">
        <v>0.017699</v>
      </c>
    </row>
    <row r="77" spans="1:3">
      <c r="A77" s="2">
        <v>8626</v>
      </c>
      <c r="B77" s="3" t="s">
        <v>386</v>
      </c>
      <c r="C77" s="4">
        <v>0</v>
      </c>
    </row>
    <row r="78" spans="1:3">
      <c r="A78" s="2">
        <v>8628</v>
      </c>
      <c r="B78" s="3" t="s">
        <v>387</v>
      </c>
      <c r="C78" s="4">
        <v>0</v>
      </c>
    </row>
    <row r="79" spans="1:3">
      <c r="A79" s="2">
        <v>8629</v>
      </c>
      <c r="B79" s="3" t="s">
        <v>388</v>
      </c>
      <c r="C79" s="4">
        <v>0</v>
      </c>
    </row>
    <row r="80" spans="1:3">
      <c r="A80" s="2">
        <v>8630</v>
      </c>
      <c r="B80" s="3" t="s">
        <v>38</v>
      </c>
      <c r="C80" s="4">
        <v>0.016667</v>
      </c>
    </row>
    <row r="81" spans="1:3">
      <c r="A81" s="2">
        <v>8632</v>
      </c>
      <c r="B81" s="3" t="s">
        <v>389</v>
      </c>
      <c r="C81" s="4">
        <v>0</v>
      </c>
    </row>
    <row r="82" spans="1:3">
      <c r="A82" s="2">
        <v>8633</v>
      </c>
      <c r="B82" s="3" t="s">
        <v>39</v>
      </c>
      <c r="C82" s="4">
        <v>0.014085</v>
      </c>
    </row>
    <row r="83" spans="1:3">
      <c r="A83" s="2">
        <v>8634</v>
      </c>
      <c r="B83" s="3" t="s">
        <v>390</v>
      </c>
      <c r="C83" s="4">
        <v>0</v>
      </c>
    </row>
    <row r="84" spans="1:3">
      <c r="A84" s="2">
        <v>8637</v>
      </c>
      <c r="B84" s="3" t="s">
        <v>391</v>
      </c>
      <c r="C84" s="4">
        <v>0</v>
      </c>
    </row>
    <row r="85" spans="1:3">
      <c r="A85" s="2">
        <v>8638</v>
      </c>
      <c r="B85" s="3" t="s">
        <v>12</v>
      </c>
      <c r="C85" s="4">
        <v>0.008</v>
      </c>
    </row>
    <row r="86" spans="1:3">
      <c r="A86" s="2">
        <v>8642</v>
      </c>
      <c r="B86" s="3" t="s">
        <v>392</v>
      </c>
      <c r="C86" s="4">
        <v>0</v>
      </c>
    </row>
    <row r="87" spans="1:3">
      <c r="A87" s="2">
        <v>8644</v>
      </c>
      <c r="B87" s="3" t="s">
        <v>393</v>
      </c>
      <c r="C87" s="4">
        <v>0</v>
      </c>
    </row>
    <row r="88" spans="1:3">
      <c r="A88" s="2">
        <v>8645</v>
      </c>
      <c r="B88" s="3" t="s">
        <v>394</v>
      </c>
      <c r="C88" s="4">
        <v>0</v>
      </c>
    </row>
    <row r="89" spans="1:3">
      <c r="A89" s="2">
        <v>8646</v>
      </c>
      <c r="B89" s="3" t="s">
        <v>395</v>
      </c>
      <c r="C89" s="4">
        <v>0</v>
      </c>
    </row>
    <row r="90" spans="1:3">
      <c r="A90" s="2">
        <v>8647</v>
      </c>
      <c r="B90" s="3" t="s">
        <v>396</v>
      </c>
      <c r="C90" s="4">
        <v>0</v>
      </c>
    </row>
    <row r="91" spans="1:3">
      <c r="A91" s="2">
        <v>8651</v>
      </c>
      <c r="B91" s="3" t="s">
        <v>397</v>
      </c>
      <c r="C91" s="4">
        <v>0</v>
      </c>
    </row>
    <row r="92" spans="1:3">
      <c r="A92" s="2">
        <v>8653</v>
      </c>
      <c r="B92" s="3" t="s">
        <v>398</v>
      </c>
      <c r="C92" s="4">
        <v>0</v>
      </c>
    </row>
    <row r="93" spans="1:3">
      <c r="A93" s="2">
        <v>8654</v>
      </c>
      <c r="B93" s="3" t="s">
        <v>399</v>
      </c>
      <c r="C93" s="4">
        <v>0</v>
      </c>
    </row>
    <row r="94" spans="1:3">
      <c r="A94" s="2">
        <v>8655</v>
      </c>
      <c r="B94" s="3" t="s">
        <v>400</v>
      </c>
      <c r="C94" s="4">
        <v>0</v>
      </c>
    </row>
    <row r="95" spans="1:3">
      <c r="A95" s="2">
        <v>8656</v>
      </c>
      <c r="B95" s="3" t="s">
        <v>401</v>
      </c>
      <c r="C95" s="4">
        <v>0</v>
      </c>
    </row>
    <row r="96" spans="1:3">
      <c r="A96" s="2">
        <v>8657</v>
      </c>
      <c r="B96" s="3" t="s">
        <v>402</v>
      </c>
      <c r="C96" s="4">
        <v>0</v>
      </c>
    </row>
    <row r="97" spans="1:3">
      <c r="A97" s="2">
        <v>8658</v>
      </c>
      <c r="B97" s="3" t="s">
        <v>403</v>
      </c>
      <c r="C97" s="4">
        <v>0</v>
      </c>
    </row>
    <row r="98" spans="1:3">
      <c r="A98" s="2">
        <v>8659</v>
      </c>
      <c r="B98" s="3" t="s">
        <v>404</v>
      </c>
      <c r="C98" s="4">
        <v>0</v>
      </c>
    </row>
    <row r="99" spans="1:3">
      <c r="A99" s="2">
        <v>8661</v>
      </c>
      <c r="B99" s="3" t="s">
        <v>36</v>
      </c>
      <c r="C99" s="4">
        <v>0.006173</v>
      </c>
    </row>
    <row r="100" spans="1:3">
      <c r="A100" s="2">
        <v>8664</v>
      </c>
      <c r="B100" s="3" t="s">
        <v>405</v>
      </c>
      <c r="C100" s="4">
        <v>0</v>
      </c>
    </row>
    <row r="101" spans="1:3">
      <c r="A101" s="2">
        <v>8665</v>
      </c>
      <c r="B101" s="3" t="s">
        <v>406</v>
      </c>
      <c r="C101" s="4">
        <v>0</v>
      </c>
    </row>
    <row r="102" spans="1:3">
      <c r="A102" s="2">
        <v>8668</v>
      </c>
      <c r="B102" s="3" t="s">
        <v>6</v>
      </c>
      <c r="C102" s="4">
        <v>0.119048</v>
      </c>
    </row>
    <row r="103" spans="1:3">
      <c r="A103" s="2">
        <v>8671</v>
      </c>
      <c r="B103" s="3" t="s">
        <v>407</v>
      </c>
      <c r="C103" s="4">
        <v>0</v>
      </c>
    </row>
    <row r="104" spans="1:3">
      <c r="A104" s="2">
        <v>8674</v>
      </c>
      <c r="B104" s="3" t="s">
        <v>408</v>
      </c>
      <c r="C104" s="4">
        <v>0</v>
      </c>
    </row>
    <row r="105" spans="1:3">
      <c r="A105" s="2">
        <v>8677</v>
      </c>
      <c r="B105" s="3" t="s">
        <v>409</v>
      </c>
      <c r="C105" s="4">
        <v>0</v>
      </c>
    </row>
    <row r="106" spans="1:3">
      <c r="A106" s="2">
        <v>8678</v>
      </c>
      <c r="B106" s="3" t="s">
        <v>410</v>
      </c>
      <c r="C106" s="4">
        <v>0</v>
      </c>
    </row>
    <row r="107" spans="1:3">
      <c r="A107" s="2">
        <v>8680</v>
      </c>
      <c r="B107" s="3" t="s">
        <v>37</v>
      </c>
      <c r="C107" s="4">
        <v>0.038462</v>
      </c>
    </row>
    <row r="108" spans="1:3">
      <c r="A108" s="2">
        <v>8681</v>
      </c>
      <c r="B108" s="3" t="s">
        <v>14</v>
      </c>
      <c r="C108" s="4">
        <v>0.022472</v>
      </c>
    </row>
    <row r="109" spans="1:3">
      <c r="A109" s="2">
        <v>8682</v>
      </c>
      <c r="B109" s="3" t="s">
        <v>411</v>
      </c>
      <c r="C109" s="4">
        <v>0</v>
      </c>
    </row>
    <row r="110" spans="1:3">
      <c r="A110" s="2">
        <v>8684</v>
      </c>
      <c r="B110" s="3" t="s">
        <v>412</v>
      </c>
      <c r="C110" s="4">
        <v>0</v>
      </c>
    </row>
    <row r="111" spans="1:3">
      <c r="A111" s="2">
        <v>8685</v>
      </c>
      <c r="B111" s="3" t="s">
        <v>19</v>
      </c>
      <c r="C111" s="4">
        <v>0.010638</v>
      </c>
    </row>
    <row r="112" spans="1:3">
      <c r="A112" s="2">
        <v>8686</v>
      </c>
      <c r="B112" s="3" t="s">
        <v>413</v>
      </c>
      <c r="C112" s="4">
        <v>0</v>
      </c>
    </row>
    <row r="113" spans="1:3">
      <c r="A113" s="2">
        <v>8687</v>
      </c>
      <c r="B113" s="3" t="s">
        <v>414</v>
      </c>
      <c r="C113" s="4">
        <v>0</v>
      </c>
    </row>
    <row r="114" spans="1:3">
      <c r="A114" s="2">
        <v>8690</v>
      </c>
      <c r="B114" s="3" t="s">
        <v>415</v>
      </c>
      <c r="C114" s="4">
        <v>0</v>
      </c>
    </row>
    <row r="115" spans="1:3">
      <c r="A115" s="2">
        <v>8691</v>
      </c>
      <c r="B115" s="3" t="s">
        <v>416</v>
      </c>
      <c r="C115" s="4">
        <v>0</v>
      </c>
    </row>
    <row r="116" spans="1:3">
      <c r="A116" s="2">
        <v>8692</v>
      </c>
      <c r="B116" s="3" t="s">
        <v>417</v>
      </c>
      <c r="C116" s="4">
        <v>0</v>
      </c>
    </row>
    <row r="117" spans="1:3">
      <c r="A117" s="2">
        <v>8693</v>
      </c>
      <c r="B117" s="3" t="s">
        <v>30</v>
      </c>
      <c r="C117" s="4">
        <v>0.038462</v>
      </c>
    </row>
    <row r="118" spans="1:3">
      <c r="A118" s="2">
        <v>8694</v>
      </c>
      <c r="B118" s="3" t="s">
        <v>418</v>
      </c>
      <c r="C118" s="4">
        <v>0</v>
      </c>
    </row>
    <row r="119" spans="1:3">
      <c r="A119" s="2">
        <v>8695</v>
      </c>
      <c r="B119" s="3" t="s">
        <v>419</v>
      </c>
      <c r="C119" s="4">
        <v>0</v>
      </c>
    </row>
    <row r="120" spans="1:3">
      <c r="A120" s="2">
        <v>8696</v>
      </c>
      <c r="B120" s="3" t="s">
        <v>420</v>
      </c>
      <c r="C120" s="4">
        <v>0</v>
      </c>
    </row>
    <row r="121" spans="1:3">
      <c r="A121" s="2">
        <v>8697</v>
      </c>
      <c r="B121" s="3" t="s">
        <v>421</v>
      </c>
      <c r="C121" s="4">
        <v>0</v>
      </c>
    </row>
    <row r="122" spans="1:3">
      <c r="A122" s="2">
        <v>8698</v>
      </c>
      <c r="B122" s="3" t="s">
        <v>422</v>
      </c>
      <c r="C122" s="4">
        <v>0</v>
      </c>
    </row>
    <row r="123" spans="1:3">
      <c r="A123" s="2">
        <v>8700</v>
      </c>
      <c r="B123" s="3" t="s">
        <v>423</v>
      </c>
      <c r="C123" s="4">
        <v>0</v>
      </c>
    </row>
    <row r="124" spans="1:3">
      <c r="A124" s="2">
        <v>8704</v>
      </c>
      <c r="B124" s="3" t="s">
        <v>424</v>
      </c>
      <c r="C124" s="4">
        <v>0</v>
      </c>
    </row>
    <row r="125" spans="1:3">
      <c r="A125" s="2">
        <v>8705</v>
      </c>
      <c r="B125" s="3" t="s">
        <v>425</v>
      </c>
      <c r="C125" s="4">
        <v>0</v>
      </c>
    </row>
    <row r="126" spans="1:3">
      <c r="A126" s="2">
        <v>8707</v>
      </c>
      <c r="B126" s="3" t="s">
        <v>426</v>
      </c>
      <c r="C126" s="4">
        <v>0</v>
      </c>
    </row>
    <row r="127" spans="1:3">
      <c r="A127" s="2">
        <v>8709</v>
      </c>
      <c r="B127" s="3" t="s">
        <v>427</v>
      </c>
      <c r="C127" s="4">
        <v>0</v>
      </c>
    </row>
    <row r="128" spans="1:3">
      <c r="A128" s="2">
        <v>8710</v>
      </c>
      <c r="B128" s="3" t="s">
        <v>428</v>
      </c>
      <c r="C128" s="4">
        <v>0</v>
      </c>
    </row>
    <row r="129" spans="1:3">
      <c r="A129" s="2">
        <v>8711</v>
      </c>
      <c r="B129" s="3" t="s">
        <v>429</v>
      </c>
      <c r="C129" s="4">
        <v>0</v>
      </c>
    </row>
    <row r="130" spans="1:3">
      <c r="A130" s="2">
        <v>8713</v>
      </c>
      <c r="B130" s="3" t="s">
        <v>430</v>
      </c>
      <c r="C130" s="4">
        <v>0</v>
      </c>
    </row>
    <row r="131" spans="1:3">
      <c r="A131" s="2">
        <v>8714</v>
      </c>
      <c r="B131" s="3" t="s">
        <v>20</v>
      </c>
      <c r="C131" s="4">
        <v>0.010309</v>
      </c>
    </row>
    <row r="132" spans="1:3">
      <c r="A132" s="2">
        <v>8715</v>
      </c>
      <c r="B132" s="3" t="s">
        <v>35</v>
      </c>
      <c r="C132" s="4">
        <v>0.012821</v>
      </c>
    </row>
    <row r="133" spans="1:3">
      <c r="A133" s="2">
        <v>8716</v>
      </c>
      <c r="B133" s="3" t="s">
        <v>431</v>
      </c>
      <c r="C133" s="4">
        <v>0</v>
      </c>
    </row>
    <row r="134" spans="1:3">
      <c r="A134" s="2">
        <v>8717</v>
      </c>
      <c r="B134" s="3" t="s">
        <v>432</v>
      </c>
      <c r="C134" s="4">
        <v>0</v>
      </c>
    </row>
    <row r="135" spans="1:3">
      <c r="A135" s="2">
        <v>8719</v>
      </c>
      <c r="B135" s="3" t="s">
        <v>433</v>
      </c>
      <c r="C135" s="4">
        <v>0</v>
      </c>
    </row>
    <row r="136" spans="1:3">
      <c r="A136" s="2">
        <v>8720</v>
      </c>
      <c r="B136" s="3" t="s">
        <v>9</v>
      </c>
      <c r="C136" s="4">
        <v>0.068376</v>
      </c>
    </row>
    <row r="137" spans="1:3">
      <c r="A137" s="2">
        <v>8722</v>
      </c>
      <c r="B137" s="3" t="s">
        <v>434</v>
      </c>
      <c r="C137" s="4">
        <v>0</v>
      </c>
    </row>
    <row r="138" spans="1:3">
      <c r="A138" s="2">
        <v>8723</v>
      </c>
      <c r="B138" s="3" t="s">
        <v>435</v>
      </c>
      <c r="C138" s="4">
        <v>0</v>
      </c>
    </row>
    <row r="139" spans="1:3">
      <c r="A139" s="2">
        <v>8724</v>
      </c>
      <c r="B139" s="3" t="s">
        <v>436</v>
      </c>
      <c r="C139" s="4">
        <v>0</v>
      </c>
    </row>
    <row r="140" spans="1:3">
      <c r="A140" s="2">
        <v>8725</v>
      </c>
      <c r="B140" s="3" t="s">
        <v>437</v>
      </c>
      <c r="C140" s="4">
        <v>0</v>
      </c>
    </row>
    <row r="141" spans="1:3">
      <c r="A141" s="2">
        <v>8726</v>
      </c>
      <c r="B141" s="3" t="s">
        <v>438</v>
      </c>
      <c r="C141" s="4">
        <v>0</v>
      </c>
    </row>
    <row r="142" spans="1:3">
      <c r="A142" s="2">
        <v>8729</v>
      </c>
      <c r="B142" s="3" t="s">
        <v>26</v>
      </c>
      <c r="C142" s="4">
        <v>0.012987</v>
      </c>
    </row>
    <row r="143" spans="1:3">
      <c r="A143" s="2">
        <v>8730</v>
      </c>
      <c r="B143" s="3" t="s">
        <v>34</v>
      </c>
      <c r="C143" s="4">
        <v>0.111111</v>
      </c>
    </row>
    <row r="144" spans="1:3">
      <c r="A144" s="2">
        <v>8731</v>
      </c>
      <c r="B144" s="3" t="s">
        <v>439</v>
      </c>
      <c r="C144" s="4">
        <v>0</v>
      </c>
    </row>
    <row r="145" spans="1:3">
      <c r="A145" s="2">
        <v>8732</v>
      </c>
      <c r="B145" s="3" t="s">
        <v>440</v>
      </c>
      <c r="C145" s="4">
        <v>0</v>
      </c>
    </row>
    <row r="146" spans="1:3">
      <c r="A146" s="2">
        <v>8735</v>
      </c>
      <c r="B146" s="3" t="s">
        <v>28</v>
      </c>
      <c r="C146" s="4">
        <v>0.111111</v>
      </c>
    </row>
    <row r="147" spans="1:3">
      <c r="A147" s="2">
        <v>8736</v>
      </c>
      <c r="B147" s="3" t="s">
        <v>441</v>
      </c>
      <c r="C147" s="4">
        <v>0</v>
      </c>
    </row>
    <row r="148" spans="1:3">
      <c r="A148" s="2">
        <v>8737</v>
      </c>
      <c r="B148" s="3" t="s">
        <v>442</v>
      </c>
      <c r="C148" s="4">
        <v>0</v>
      </c>
    </row>
    <row r="149" spans="1:3">
      <c r="A149" s="2">
        <v>8740</v>
      </c>
      <c r="B149" s="3" t="s">
        <v>443</v>
      </c>
      <c r="C149" s="4">
        <v>0</v>
      </c>
    </row>
    <row r="150" spans="1:3">
      <c r="A150" s="2">
        <v>8741</v>
      </c>
      <c r="B150" s="3" t="s">
        <v>444</v>
      </c>
      <c r="C150" s="4">
        <v>0</v>
      </c>
    </row>
    <row r="151" spans="1:3">
      <c r="A151" s="2">
        <v>8744</v>
      </c>
      <c r="B151" s="3" t="s">
        <v>445</v>
      </c>
      <c r="C151" s="4">
        <v>0</v>
      </c>
    </row>
    <row r="152" spans="1:3">
      <c r="A152" s="2">
        <v>8747</v>
      </c>
      <c r="B152" s="3" t="s">
        <v>446</v>
      </c>
      <c r="C152" s="4">
        <v>0</v>
      </c>
    </row>
    <row r="153" spans="1:3">
      <c r="A153" s="2">
        <v>8748</v>
      </c>
      <c r="B153" s="3" t="s">
        <v>447</v>
      </c>
      <c r="C153" s="4">
        <v>0</v>
      </c>
    </row>
    <row r="154" spans="1:3">
      <c r="A154" s="2">
        <v>8749</v>
      </c>
      <c r="B154" s="3" t="s">
        <v>448</v>
      </c>
      <c r="C154" s="4">
        <v>0</v>
      </c>
    </row>
    <row r="155" spans="1:3">
      <c r="A155" s="2">
        <v>8750</v>
      </c>
      <c r="B155" s="3" t="s">
        <v>449</v>
      </c>
      <c r="C155" s="4">
        <v>0</v>
      </c>
    </row>
    <row r="156" spans="1:3">
      <c r="A156" s="2">
        <v>8751</v>
      </c>
      <c r="B156" s="3" t="s">
        <v>25</v>
      </c>
      <c r="C156" s="4">
        <v>0.041667</v>
      </c>
    </row>
    <row r="157" spans="1:3">
      <c r="A157" s="2">
        <v>8754</v>
      </c>
      <c r="B157" s="3" t="s">
        <v>450</v>
      </c>
      <c r="C157" s="4">
        <v>0</v>
      </c>
    </row>
    <row r="158" spans="1:3">
      <c r="A158" s="2">
        <v>8755</v>
      </c>
      <c r="B158" s="3" t="s">
        <v>451</v>
      </c>
      <c r="C158" s="4">
        <v>0</v>
      </c>
    </row>
    <row r="159" spans="1:3">
      <c r="A159" s="2">
        <v>8756</v>
      </c>
      <c r="B159" s="3" t="s">
        <v>13</v>
      </c>
      <c r="C159" s="4">
        <v>0.046512</v>
      </c>
    </row>
    <row r="160" spans="1:3">
      <c r="A160" s="2">
        <v>8761</v>
      </c>
      <c r="B160" s="3" t="s">
        <v>452</v>
      </c>
      <c r="C160" s="4">
        <v>0</v>
      </c>
    </row>
    <row r="161" spans="1:3">
      <c r="A161" s="2">
        <v>8765</v>
      </c>
      <c r="B161" s="3" t="s">
        <v>453</v>
      </c>
      <c r="C161" s="4">
        <v>0</v>
      </c>
    </row>
    <row r="162" spans="1:3">
      <c r="A162" s="2">
        <v>8766</v>
      </c>
      <c r="B162" s="3" t="s">
        <v>454</v>
      </c>
      <c r="C162" s="4">
        <v>0</v>
      </c>
    </row>
    <row r="163" spans="1:3">
      <c r="A163" s="2">
        <v>8767</v>
      </c>
      <c r="B163" s="3" t="s">
        <v>5</v>
      </c>
      <c r="C163" s="4">
        <v>0.28125</v>
      </c>
    </row>
    <row r="164" spans="1:3">
      <c r="A164" s="2">
        <v>8772</v>
      </c>
      <c r="B164" s="3" t="s">
        <v>31</v>
      </c>
      <c r="C164" s="4">
        <v>0.071429</v>
      </c>
    </row>
    <row r="165" spans="1:3">
      <c r="A165" s="2">
        <v>8773</v>
      </c>
      <c r="B165" s="3" t="s">
        <v>455</v>
      </c>
      <c r="C165" s="4">
        <v>0</v>
      </c>
    </row>
    <row r="166" spans="1:3">
      <c r="A166" s="2">
        <v>8776</v>
      </c>
      <c r="B166" s="3" t="s">
        <v>456</v>
      </c>
      <c r="C166" s="4">
        <v>0</v>
      </c>
    </row>
    <row r="167" spans="1:3">
      <c r="A167" s="2">
        <v>8778</v>
      </c>
      <c r="B167" s="3" t="s">
        <v>457</v>
      </c>
      <c r="C167" s="4">
        <v>0</v>
      </c>
    </row>
    <row r="168" spans="1:3">
      <c r="A168" s="2">
        <v>8779</v>
      </c>
      <c r="B168" s="3" t="s">
        <v>458</v>
      </c>
      <c r="C168" s="4">
        <v>0</v>
      </c>
    </row>
    <row r="169" spans="1:3">
      <c r="A169" s="2">
        <v>8792</v>
      </c>
      <c r="B169" s="3" t="s">
        <v>459</v>
      </c>
      <c r="C169" s="4">
        <v>0</v>
      </c>
    </row>
    <row r="170" spans="1:3">
      <c r="A170" s="2">
        <v>8811</v>
      </c>
      <c r="B170" s="3" t="s">
        <v>460</v>
      </c>
      <c r="C170" s="4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Sheet5</vt:lpstr>
      <vt:lpstr>Sheet6</vt:lpstr>
      <vt:lpstr>原始表</vt:lpstr>
      <vt:lpstr>价格表</vt:lpstr>
      <vt:lpstr>捡缺率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2022-03-02T11:01:00Z</dcterms:created>
  <dcterms:modified xsi:type="dcterms:W3CDTF">2022-03-02T11:40:22Z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