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8" i="3" l="1"/>
  <c r="R78" i="3"/>
  <c r="I78" i="3"/>
  <c r="J78" i="3"/>
  <c r="K78" i="3"/>
  <c r="L78" i="3"/>
  <c r="M78" i="3"/>
  <c r="B78" i="3"/>
  <c r="A78" i="3"/>
  <c r="S77" i="3"/>
  <c r="R77" i="3"/>
  <c r="I77" i="3"/>
  <c r="J77" i="3"/>
  <c r="K77" i="3"/>
  <c r="L77" i="3"/>
  <c r="M77" i="3"/>
  <c r="B77" i="3"/>
  <c r="A77" i="3"/>
  <c r="S76" i="3"/>
  <c r="R76" i="3"/>
  <c r="I76" i="3"/>
  <c r="J76" i="3"/>
  <c r="K76" i="3"/>
  <c r="L76" i="3"/>
  <c r="M76" i="3"/>
  <c r="B76" i="3"/>
  <c r="A76" i="3"/>
  <c r="S75" i="3"/>
  <c r="R75" i="3"/>
  <c r="I75" i="3"/>
  <c r="J75" i="3"/>
  <c r="K75" i="3"/>
  <c r="L75" i="3"/>
  <c r="M75" i="3"/>
  <c r="B75" i="3"/>
  <c r="A75" i="3"/>
  <c r="S74" i="3"/>
  <c r="R74" i="3"/>
  <c r="I74" i="3"/>
  <c r="J74" i="3"/>
  <c r="K74" i="3"/>
  <c r="L74" i="3"/>
  <c r="M74" i="3"/>
  <c r="B74" i="3"/>
  <c r="A74" i="3"/>
  <c r="S73" i="3"/>
  <c r="R73" i="3"/>
  <c r="I73" i="3"/>
  <c r="J73" i="3"/>
  <c r="K73" i="3"/>
  <c r="L73" i="3"/>
  <c r="M73" i="3"/>
  <c r="B73" i="3"/>
  <c r="A73" i="3"/>
  <c r="S72" i="3"/>
  <c r="R72" i="3"/>
  <c r="I72" i="3"/>
  <c r="J72" i="3"/>
  <c r="K72" i="3"/>
  <c r="L72" i="3"/>
  <c r="M72" i="3"/>
  <c r="B72" i="3"/>
  <c r="A72" i="3"/>
  <c r="S71" i="3"/>
  <c r="R71" i="3"/>
  <c r="I71" i="3"/>
  <c r="J71" i="3"/>
  <c r="K71" i="3"/>
  <c r="L71" i="3"/>
  <c r="M71" i="3"/>
  <c r="B71" i="3"/>
  <c r="A71" i="3"/>
  <c r="S70" i="3"/>
  <c r="R70" i="3"/>
  <c r="I70" i="3"/>
  <c r="J70" i="3"/>
  <c r="K70" i="3"/>
  <c r="L70" i="3"/>
  <c r="M70" i="3"/>
  <c r="B70" i="3"/>
  <c r="A70" i="3"/>
  <c r="S69" i="3"/>
  <c r="R69" i="3"/>
  <c r="I69" i="3"/>
  <c r="J69" i="3"/>
  <c r="K69" i="3"/>
  <c r="L69" i="3"/>
  <c r="M69" i="3"/>
  <c r="B69" i="3"/>
  <c r="A69" i="3"/>
  <c r="S68" i="3"/>
  <c r="R68" i="3"/>
  <c r="I68" i="3"/>
  <c r="J68" i="3"/>
  <c r="K68" i="3"/>
  <c r="L68" i="3"/>
  <c r="M68" i="3"/>
  <c r="B68" i="3"/>
  <c r="A68" i="3"/>
  <c r="S67" i="3"/>
  <c r="R67" i="3"/>
  <c r="I67" i="3"/>
  <c r="J67" i="3"/>
  <c r="K67" i="3"/>
  <c r="L67" i="3"/>
  <c r="M67" i="3"/>
  <c r="B67" i="3"/>
  <c r="A67" i="3"/>
  <c r="A35" i="3"/>
  <c r="B35" i="3"/>
  <c r="I35" i="3"/>
  <c r="R35" i="3"/>
  <c r="S35" i="3"/>
  <c r="J35" i="3"/>
  <c r="K35" i="3"/>
  <c r="L35" i="3"/>
  <c r="M35" i="3"/>
  <c r="A66" i="3"/>
  <c r="B66" i="3"/>
  <c r="I66" i="3"/>
  <c r="R66" i="3"/>
  <c r="S66" i="3"/>
  <c r="J66" i="3"/>
  <c r="K66" i="3"/>
  <c r="L66" i="3"/>
  <c r="M66" i="3"/>
  <c r="A15" i="3"/>
  <c r="B15" i="3"/>
  <c r="I15" i="3"/>
  <c r="R15" i="3"/>
  <c r="S15" i="3"/>
  <c r="J15" i="3"/>
  <c r="K15" i="3"/>
  <c r="L15" i="3"/>
  <c r="M15" i="3"/>
  <c r="A16" i="3"/>
  <c r="B16" i="3"/>
  <c r="I16" i="3"/>
  <c r="R16" i="3"/>
  <c r="S16" i="3"/>
  <c r="J16" i="3"/>
  <c r="K16" i="3"/>
  <c r="L16" i="3"/>
  <c r="M16" i="3"/>
  <c r="A17" i="3"/>
  <c r="B17" i="3"/>
  <c r="I17" i="3"/>
  <c r="R17" i="3"/>
  <c r="S17" i="3"/>
  <c r="J17" i="3"/>
  <c r="K17" i="3"/>
  <c r="L17" i="3"/>
  <c r="M17" i="3"/>
  <c r="A18" i="3"/>
  <c r="B18" i="3"/>
  <c r="I18" i="3"/>
  <c r="R18" i="3"/>
  <c r="S18" i="3"/>
  <c r="J18" i="3"/>
  <c r="K18" i="3"/>
  <c r="L18" i="3"/>
  <c r="M18" i="3"/>
  <c r="A19" i="3"/>
  <c r="B19" i="3"/>
  <c r="I19" i="3"/>
  <c r="R19" i="3"/>
  <c r="S19" i="3"/>
  <c r="J19" i="3"/>
  <c r="K19" i="3"/>
  <c r="L19" i="3"/>
  <c r="M19" i="3"/>
  <c r="B8" i="3"/>
  <c r="B9" i="3"/>
  <c r="B10" i="3"/>
  <c r="B11" i="3"/>
  <c r="I8" i="3"/>
  <c r="R8" i="3"/>
  <c r="S8" i="3"/>
  <c r="J8" i="3"/>
  <c r="K8" i="3"/>
  <c r="L8" i="3"/>
  <c r="M8" i="3"/>
  <c r="I9" i="3"/>
  <c r="R9" i="3"/>
  <c r="S9" i="3"/>
  <c r="J9" i="3"/>
  <c r="K9" i="3"/>
  <c r="L9" i="3"/>
  <c r="M9" i="3"/>
  <c r="I10" i="3"/>
  <c r="R10" i="3"/>
  <c r="S10" i="3"/>
  <c r="J10" i="3"/>
  <c r="K10" i="3"/>
  <c r="L10" i="3"/>
  <c r="M10" i="3"/>
  <c r="I11" i="3"/>
  <c r="R11" i="3"/>
  <c r="S11" i="3"/>
  <c r="J11" i="3"/>
  <c r="K11" i="3"/>
  <c r="L11" i="3"/>
  <c r="M11" i="3"/>
  <c r="B12" i="3"/>
  <c r="I12" i="3"/>
  <c r="R12" i="3"/>
  <c r="S12" i="3"/>
  <c r="J12" i="3"/>
  <c r="K12" i="3"/>
  <c r="L12" i="3"/>
  <c r="M12" i="3"/>
  <c r="B13" i="3"/>
  <c r="I13" i="3"/>
  <c r="R13" i="3"/>
  <c r="S13" i="3"/>
  <c r="J13" i="3"/>
  <c r="K13" i="3"/>
  <c r="L13" i="3"/>
  <c r="M13" i="3"/>
  <c r="B14" i="3"/>
  <c r="I14" i="3"/>
  <c r="R14" i="3"/>
  <c r="S14" i="3"/>
  <c r="J14" i="3"/>
  <c r="K14" i="3"/>
  <c r="L14" i="3"/>
  <c r="M14" i="3"/>
  <c r="B20" i="3"/>
  <c r="I20" i="3"/>
  <c r="R20" i="3"/>
  <c r="S20" i="3"/>
  <c r="J20" i="3"/>
  <c r="K20" i="3"/>
  <c r="L20" i="3"/>
  <c r="M20" i="3"/>
  <c r="B21" i="3"/>
  <c r="I21" i="3"/>
  <c r="R21" i="3"/>
  <c r="S21" i="3"/>
  <c r="J21" i="3"/>
  <c r="K21" i="3"/>
  <c r="L21" i="3"/>
  <c r="M21" i="3"/>
  <c r="B22" i="3"/>
  <c r="I22" i="3"/>
  <c r="R22" i="3"/>
  <c r="S22" i="3"/>
  <c r="J22" i="3"/>
  <c r="K22" i="3"/>
  <c r="L22" i="3"/>
  <c r="M22" i="3"/>
  <c r="B23" i="3"/>
  <c r="I23" i="3"/>
  <c r="R23" i="3"/>
  <c r="S23" i="3"/>
  <c r="J23" i="3"/>
  <c r="K23" i="3"/>
  <c r="L23" i="3"/>
  <c r="M23" i="3"/>
  <c r="B24" i="3"/>
  <c r="I24" i="3"/>
  <c r="R24" i="3"/>
  <c r="S24" i="3"/>
  <c r="J24" i="3"/>
  <c r="K24" i="3"/>
  <c r="L24" i="3"/>
  <c r="M24" i="3"/>
  <c r="B25" i="3"/>
  <c r="I25" i="3"/>
  <c r="R25" i="3"/>
  <c r="S25" i="3"/>
  <c r="J25" i="3"/>
  <c r="K25" i="3"/>
  <c r="L25" i="3"/>
  <c r="M25" i="3"/>
  <c r="B26" i="3"/>
  <c r="I26" i="3"/>
  <c r="R26" i="3"/>
  <c r="S26" i="3"/>
  <c r="J26" i="3"/>
  <c r="K26" i="3"/>
  <c r="L26" i="3"/>
  <c r="M26" i="3"/>
  <c r="B27" i="3"/>
  <c r="I27" i="3"/>
  <c r="R27" i="3"/>
  <c r="S27" i="3"/>
  <c r="J27" i="3"/>
  <c r="K27" i="3"/>
  <c r="L27" i="3"/>
  <c r="M27" i="3"/>
  <c r="B28" i="3"/>
  <c r="I28" i="3"/>
  <c r="R28" i="3"/>
  <c r="S28" i="3"/>
  <c r="J28" i="3"/>
  <c r="K28" i="3"/>
  <c r="L28" i="3"/>
  <c r="M28" i="3"/>
  <c r="B29" i="3"/>
  <c r="I29" i="3"/>
  <c r="R29" i="3"/>
  <c r="S29" i="3"/>
  <c r="J29" i="3"/>
  <c r="K29" i="3"/>
  <c r="L29" i="3"/>
  <c r="M29" i="3"/>
  <c r="B30" i="3"/>
  <c r="I30" i="3"/>
  <c r="R30" i="3"/>
  <c r="S30" i="3"/>
  <c r="J30" i="3"/>
  <c r="K30" i="3"/>
  <c r="L30" i="3"/>
  <c r="M30" i="3"/>
  <c r="B31" i="3"/>
  <c r="I31" i="3"/>
  <c r="R31" i="3"/>
  <c r="S31" i="3"/>
  <c r="J31" i="3"/>
  <c r="K31" i="3"/>
  <c r="L31" i="3"/>
  <c r="M31" i="3"/>
  <c r="B32" i="3"/>
  <c r="I32" i="3"/>
  <c r="R32" i="3"/>
  <c r="S32" i="3"/>
  <c r="J32" i="3"/>
  <c r="K32" i="3"/>
  <c r="L32" i="3"/>
  <c r="M32" i="3"/>
  <c r="B33" i="3"/>
  <c r="I33" i="3"/>
  <c r="R33" i="3"/>
  <c r="S33" i="3"/>
  <c r="J33" i="3"/>
  <c r="K33" i="3"/>
  <c r="L33" i="3"/>
  <c r="M33" i="3"/>
  <c r="B34" i="3"/>
  <c r="I34" i="3"/>
  <c r="R34" i="3"/>
  <c r="S34" i="3"/>
  <c r="J34" i="3"/>
  <c r="K34" i="3"/>
  <c r="L34" i="3"/>
  <c r="M34" i="3"/>
  <c r="B36" i="3"/>
  <c r="I36" i="3"/>
  <c r="R36" i="3"/>
  <c r="S36" i="3"/>
  <c r="J36" i="3"/>
  <c r="K36" i="3"/>
  <c r="L36" i="3"/>
  <c r="M36" i="3"/>
  <c r="B47" i="3"/>
  <c r="I47" i="3"/>
  <c r="R47" i="3"/>
  <c r="S47" i="3"/>
  <c r="J47" i="3"/>
  <c r="K47" i="3"/>
  <c r="L47" i="3"/>
  <c r="M47" i="3"/>
  <c r="B48" i="3"/>
  <c r="I48" i="3"/>
  <c r="R48" i="3"/>
  <c r="S48" i="3"/>
  <c r="J48" i="3"/>
  <c r="K48" i="3"/>
  <c r="L48" i="3"/>
  <c r="M48" i="3"/>
  <c r="B49" i="3"/>
  <c r="I49" i="3"/>
  <c r="R49" i="3"/>
  <c r="S49" i="3"/>
  <c r="J49" i="3"/>
  <c r="K49" i="3"/>
  <c r="L49" i="3"/>
  <c r="M49" i="3"/>
  <c r="B50" i="3"/>
  <c r="I50" i="3"/>
  <c r="R50" i="3"/>
  <c r="S50" i="3"/>
  <c r="J50" i="3"/>
  <c r="K50" i="3"/>
  <c r="L50" i="3"/>
  <c r="M50" i="3"/>
  <c r="B51" i="3"/>
  <c r="I51" i="3"/>
  <c r="R51" i="3"/>
  <c r="S51" i="3"/>
  <c r="J51" i="3"/>
  <c r="K51" i="3"/>
  <c r="L51" i="3"/>
  <c r="M51" i="3"/>
  <c r="B52" i="3"/>
  <c r="I52" i="3"/>
  <c r="R52" i="3"/>
  <c r="S52" i="3"/>
  <c r="J52" i="3"/>
  <c r="K52" i="3"/>
  <c r="L52" i="3"/>
  <c r="M52" i="3"/>
  <c r="B53" i="3"/>
  <c r="I53" i="3"/>
  <c r="R53" i="3"/>
  <c r="S53" i="3"/>
  <c r="J53" i="3"/>
  <c r="K53" i="3"/>
  <c r="L53" i="3"/>
  <c r="M53" i="3"/>
  <c r="B54" i="3"/>
  <c r="I54" i="3"/>
  <c r="R54" i="3"/>
  <c r="S54" i="3"/>
  <c r="J54" i="3"/>
  <c r="K54" i="3"/>
  <c r="L54" i="3"/>
  <c r="M54" i="3"/>
  <c r="B55" i="3"/>
  <c r="I55" i="3"/>
  <c r="R55" i="3"/>
  <c r="S55" i="3"/>
  <c r="J55" i="3"/>
  <c r="K55" i="3"/>
  <c r="L55" i="3"/>
  <c r="M55" i="3"/>
  <c r="B56" i="3"/>
  <c r="I56" i="3"/>
  <c r="R56" i="3"/>
  <c r="S56" i="3"/>
  <c r="J56" i="3"/>
  <c r="K56" i="3"/>
  <c r="L56" i="3"/>
  <c r="M56" i="3"/>
  <c r="B57" i="3"/>
  <c r="I57" i="3"/>
  <c r="R57" i="3"/>
  <c r="S57" i="3"/>
  <c r="J57" i="3"/>
  <c r="K57" i="3"/>
  <c r="L57" i="3"/>
  <c r="M57" i="3"/>
  <c r="B58" i="3"/>
  <c r="I58" i="3"/>
  <c r="R58" i="3"/>
  <c r="S58" i="3"/>
  <c r="J58" i="3"/>
  <c r="K58" i="3"/>
  <c r="L58" i="3"/>
  <c r="M58" i="3"/>
  <c r="B59" i="3"/>
  <c r="I59" i="3"/>
  <c r="R59" i="3"/>
  <c r="S59" i="3"/>
  <c r="J59" i="3"/>
  <c r="K59" i="3"/>
  <c r="L59" i="3"/>
  <c r="M59" i="3"/>
  <c r="B60" i="3"/>
  <c r="I60" i="3"/>
  <c r="R60" i="3"/>
  <c r="S60" i="3"/>
  <c r="J60" i="3"/>
  <c r="K60" i="3"/>
  <c r="L60" i="3"/>
  <c r="M60" i="3"/>
  <c r="B61" i="3"/>
  <c r="I61" i="3"/>
  <c r="R61" i="3"/>
  <c r="S61" i="3"/>
  <c r="J61" i="3"/>
  <c r="K61" i="3"/>
  <c r="L61" i="3"/>
  <c r="M61" i="3"/>
  <c r="B62" i="3"/>
  <c r="I62" i="3"/>
  <c r="R62" i="3"/>
  <c r="S62" i="3"/>
  <c r="J62" i="3"/>
  <c r="K62" i="3"/>
  <c r="L62" i="3"/>
  <c r="M62" i="3"/>
  <c r="B63" i="3"/>
  <c r="I63" i="3"/>
  <c r="R63" i="3"/>
  <c r="S63" i="3"/>
  <c r="J63" i="3"/>
  <c r="K63" i="3"/>
  <c r="L63" i="3"/>
  <c r="M63" i="3"/>
  <c r="B64" i="3"/>
  <c r="I64" i="3"/>
  <c r="R64" i="3"/>
  <c r="S64" i="3"/>
  <c r="J64" i="3"/>
  <c r="K64" i="3"/>
  <c r="L64" i="3"/>
  <c r="M64" i="3"/>
  <c r="B65" i="3"/>
  <c r="I65" i="3"/>
  <c r="R65" i="3"/>
  <c r="S65" i="3"/>
  <c r="J65" i="3"/>
  <c r="K65" i="3"/>
  <c r="L65" i="3"/>
  <c r="M65" i="3"/>
  <c r="B79" i="3"/>
  <c r="I79" i="3"/>
  <c r="R79" i="3"/>
  <c r="S79" i="3"/>
  <c r="J79" i="3"/>
  <c r="K79" i="3"/>
  <c r="L79" i="3"/>
  <c r="M79" i="3"/>
  <c r="B80" i="3"/>
  <c r="I80" i="3"/>
  <c r="R80" i="3"/>
  <c r="S80" i="3"/>
  <c r="J80" i="3"/>
  <c r="K80" i="3"/>
  <c r="L80" i="3"/>
  <c r="M80" i="3"/>
  <c r="B81" i="3"/>
  <c r="I81" i="3"/>
  <c r="R81" i="3"/>
  <c r="S81" i="3"/>
  <c r="J81" i="3"/>
  <c r="K81" i="3"/>
  <c r="L81" i="3"/>
  <c r="M81" i="3"/>
  <c r="B82" i="3"/>
  <c r="I82" i="3"/>
  <c r="R82" i="3"/>
  <c r="S82" i="3"/>
  <c r="J82" i="3"/>
  <c r="K82" i="3"/>
  <c r="L82" i="3"/>
  <c r="M82" i="3"/>
  <c r="B83" i="3"/>
  <c r="I83" i="3"/>
  <c r="R83" i="3"/>
  <c r="S83" i="3"/>
  <c r="J83" i="3"/>
  <c r="K83" i="3"/>
  <c r="L83" i="3"/>
  <c r="M83" i="3"/>
  <c r="B84" i="3"/>
  <c r="I84" i="3"/>
  <c r="R84" i="3"/>
  <c r="S84" i="3"/>
  <c r="J84" i="3"/>
  <c r="K84" i="3"/>
  <c r="L84" i="3"/>
  <c r="M84" i="3"/>
  <c r="B85" i="3"/>
  <c r="I85" i="3"/>
  <c r="R85" i="3"/>
  <c r="S85" i="3"/>
  <c r="J85" i="3"/>
  <c r="K85" i="3"/>
  <c r="L85" i="3"/>
  <c r="M85" i="3"/>
  <c r="B86" i="3"/>
  <c r="I86" i="3"/>
  <c r="R86" i="3"/>
  <c r="S86" i="3"/>
  <c r="J86" i="3"/>
  <c r="K86" i="3"/>
  <c r="L86" i="3"/>
  <c r="M86" i="3"/>
  <c r="B87" i="3"/>
  <c r="I87" i="3"/>
  <c r="R87" i="3"/>
  <c r="S87" i="3"/>
  <c r="J87" i="3"/>
  <c r="K87" i="3"/>
  <c r="L87" i="3"/>
  <c r="M87" i="3"/>
  <c r="B88" i="3"/>
  <c r="I88" i="3"/>
  <c r="R88" i="3"/>
  <c r="S88" i="3"/>
  <c r="J88" i="3"/>
  <c r="K88" i="3"/>
  <c r="L88" i="3"/>
  <c r="M88" i="3"/>
  <c r="B89" i="3"/>
  <c r="I89" i="3"/>
  <c r="R89" i="3"/>
  <c r="S89" i="3"/>
  <c r="J89" i="3"/>
  <c r="K89" i="3"/>
  <c r="L89" i="3"/>
  <c r="M89" i="3"/>
  <c r="B90" i="3"/>
  <c r="I90" i="3"/>
  <c r="R90" i="3"/>
  <c r="S90" i="3"/>
  <c r="J90" i="3"/>
  <c r="K90" i="3"/>
  <c r="L90" i="3"/>
  <c r="M90" i="3"/>
  <c r="B91" i="3"/>
  <c r="I91" i="3"/>
  <c r="R91" i="3"/>
  <c r="S91" i="3"/>
  <c r="J91" i="3"/>
  <c r="K91" i="3"/>
  <c r="L91" i="3"/>
  <c r="M91" i="3"/>
  <c r="B92" i="3"/>
  <c r="I92" i="3"/>
  <c r="R92" i="3"/>
  <c r="S92" i="3"/>
  <c r="J92" i="3"/>
  <c r="K92" i="3"/>
  <c r="L92" i="3"/>
  <c r="M92" i="3"/>
  <c r="B93" i="3"/>
  <c r="I93" i="3"/>
  <c r="R93" i="3"/>
  <c r="S93" i="3"/>
  <c r="J93" i="3"/>
  <c r="K93" i="3"/>
  <c r="L93" i="3"/>
  <c r="M93" i="3"/>
  <c r="B94" i="3"/>
  <c r="I94" i="3"/>
  <c r="R94" i="3"/>
  <c r="S94" i="3"/>
  <c r="J94" i="3"/>
  <c r="K94" i="3"/>
  <c r="L94" i="3"/>
  <c r="M94" i="3"/>
  <c r="B95" i="3"/>
  <c r="I95" i="3"/>
  <c r="R95" i="3"/>
  <c r="S95" i="3"/>
  <c r="J95" i="3"/>
  <c r="K95" i="3"/>
  <c r="L95" i="3"/>
  <c r="M95" i="3"/>
  <c r="B96" i="3"/>
  <c r="I96" i="3"/>
  <c r="R96" i="3"/>
  <c r="S96" i="3"/>
  <c r="J96" i="3"/>
  <c r="K96" i="3"/>
  <c r="L96" i="3"/>
  <c r="M96" i="3"/>
  <c r="B97" i="3"/>
  <c r="I97" i="3"/>
  <c r="R97" i="3"/>
  <c r="S97" i="3"/>
  <c r="J97" i="3"/>
  <c r="K97" i="3"/>
  <c r="L97" i="3"/>
  <c r="M97" i="3"/>
  <c r="B98" i="3"/>
  <c r="I98" i="3"/>
  <c r="R98" i="3"/>
  <c r="S98" i="3"/>
  <c r="J98" i="3"/>
  <c r="K98" i="3"/>
  <c r="L98" i="3"/>
  <c r="M98" i="3"/>
  <c r="B99" i="3"/>
  <c r="I99" i="3"/>
  <c r="R99" i="3"/>
  <c r="S99" i="3"/>
  <c r="J99" i="3"/>
  <c r="K99" i="3"/>
  <c r="L99" i="3"/>
  <c r="M99" i="3"/>
  <c r="B100" i="3"/>
  <c r="I100" i="3"/>
  <c r="R100" i="3"/>
  <c r="S100" i="3"/>
  <c r="J100" i="3"/>
  <c r="K100" i="3"/>
  <c r="L100" i="3"/>
  <c r="M100" i="3"/>
  <c r="B101" i="3"/>
  <c r="I101" i="3"/>
  <c r="R101" i="3"/>
  <c r="S101" i="3"/>
  <c r="J101" i="3"/>
  <c r="K101" i="3"/>
  <c r="L101" i="3"/>
  <c r="M101" i="3"/>
  <c r="B102" i="3"/>
  <c r="I102" i="3"/>
  <c r="R102" i="3"/>
  <c r="S102" i="3"/>
  <c r="J102" i="3"/>
  <c r="K102" i="3"/>
  <c r="L102" i="3"/>
  <c r="M102" i="3"/>
  <c r="B103" i="3"/>
  <c r="I103" i="3"/>
  <c r="R103" i="3"/>
  <c r="S103" i="3"/>
  <c r="J103" i="3"/>
  <c r="K103" i="3"/>
  <c r="L103" i="3"/>
  <c r="M103" i="3"/>
  <c r="B104" i="3"/>
  <c r="I104" i="3"/>
  <c r="R104" i="3"/>
  <c r="S104" i="3"/>
  <c r="J104" i="3"/>
  <c r="K104" i="3"/>
  <c r="L104" i="3"/>
  <c r="M104" i="3"/>
  <c r="B105" i="3"/>
  <c r="I105" i="3"/>
  <c r="R105" i="3"/>
  <c r="S105" i="3"/>
  <c r="J105" i="3"/>
  <c r="K105" i="3"/>
  <c r="L105" i="3"/>
  <c r="M105" i="3"/>
  <c r="B106" i="3"/>
  <c r="I106" i="3"/>
  <c r="R106" i="3"/>
  <c r="S106" i="3"/>
  <c r="J106" i="3"/>
  <c r="K106" i="3"/>
  <c r="L106" i="3"/>
  <c r="M106" i="3"/>
  <c r="B107" i="3"/>
  <c r="I107" i="3"/>
  <c r="R107" i="3"/>
  <c r="S107" i="3"/>
  <c r="J107" i="3"/>
  <c r="K107" i="3"/>
  <c r="L107" i="3"/>
  <c r="M107" i="3"/>
  <c r="B108" i="3"/>
  <c r="I108" i="3"/>
  <c r="R108" i="3"/>
  <c r="S108" i="3"/>
  <c r="J108" i="3"/>
  <c r="K108" i="3"/>
  <c r="L108" i="3"/>
  <c r="M108" i="3"/>
  <c r="B109" i="3"/>
  <c r="I109" i="3"/>
  <c r="R109" i="3"/>
  <c r="S109" i="3"/>
  <c r="J109" i="3"/>
  <c r="K109" i="3"/>
  <c r="L109" i="3"/>
  <c r="M109" i="3"/>
  <c r="B110" i="3"/>
  <c r="I110" i="3"/>
  <c r="R110" i="3"/>
  <c r="S110" i="3"/>
  <c r="J110" i="3"/>
  <c r="K110" i="3"/>
  <c r="L110" i="3"/>
  <c r="M110" i="3"/>
  <c r="B111" i="3"/>
  <c r="I111" i="3"/>
  <c r="R111" i="3"/>
  <c r="S111" i="3"/>
  <c r="J111" i="3"/>
  <c r="K111" i="3"/>
  <c r="L111" i="3"/>
  <c r="M111" i="3"/>
  <c r="B112" i="3"/>
  <c r="I112" i="3"/>
  <c r="R112" i="3"/>
  <c r="S112" i="3"/>
  <c r="J112" i="3"/>
  <c r="K112" i="3"/>
  <c r="L112" i="3"/>
  <c r="M112" i="3"/>
  <c r="B113" i="3"/>
  <c r="I113" i="3"/>
  <c r="R113" i="3"/>
  <c r="S113" i="3"/>
  <c r="J113" i="3"/>
  <c r="K113" i="3"/>
  <c r="L113" i="3"/>
  <c r="M113" i="3"/>
  <c r="B114" i="3"/>
  <c r="I114" i="3"/>
  <c r="R114" i="3"/>
  <c r="S114" i="3"/>
  <c r="J114" i="3"/>
  <c r="K114" i="3"/>
  <c r="L114" i="3"/>
  <c r="M114" i="3"/>
  <c r="B115" i="3"/>
  <c r="I115" i="3"/>
  <c r="R115" i="3"/>
  <c r="S115" i="3"/>
  <c r="J115" i="3"/>
  <c r="K115" i="3"/>
  <c r="L115" i="3"/>
  <c r="M115" i="3"/>
  <c r="B116" i="3"/>
  <c r="I116" i="3"/>
  <c r="R116" i="3"/>
  <c r="S116" i="3"/>
  <c r="J116" i="3"/>
  <c r="K116" i="3"/>
  <c r="L116" i="3"/>
  <c r="M116" i="3"/>
  <c r="B117" i="3"/>
  <c r="I117" i="3"/>
  <c r="R117" i="3"/>
  <c r="S117" i="3"/>
  <c r="J117" i="3"/>
  <c r="K117" i="3"/>
  <c r="L117" i="3"/>
  <c r="M117" i="3"/>
  <c r="B118" i="3"/>
  <c r="I118" i="3"/>
  <c r="R118" i="3"/>
  <c r="S118" i="3"/>
  <c r="J118" i="3"/>
  <c r="K118" i="3"/>
  <c r="L118" i="3"/>
  <c r="M118" i="3"/>
  <c r="B119" i="3"/>
  <c r="I119" i="3"/>
  <c r="R119" i="3"/>
  <c r="S119" i="3"/>
  <c r="J119" i="3"/>
  <c r="K119" i="3"/>
  <c r="L119" i="3"/>
  <c r="M119" i="3"/>
  <c r="B120" i="3"/>
  <c r="I120" i="3"/>
  <c r="R120" i="3"/>
  <c r="S120" i="3"/>
  <c r="J120" i="3"/>
  <c r="K120" i="3"/>
  <c r="L120" i="3"/>
  <c r="M120" i="3"/>
  <c r="B121" i="3"/>
  <c r="I121" i="3"/>
  <c r="R121" i="3"/>
  <c r="S121" i="3"/>
  <c r="J121" i="3"/>
  <c r="K121" i="3"/>
  <c r="L121" i="3"/>
  <c r="M121" i="3"/>
  <c r="B122" i="3"/>
  <c r="I122" i="3"/>
  <c r="R122" i="3"/>
  <c r="S122" i="3"/>
  <c r="J122" i="3"/>
  <c r="K122" i="3"/>
  <c r="L122" i="3"/>
  <c r="M122" i="3"/>
  <c r="B123" i="3"/>
  <c r="I123" i="3"/>
  <c r="R123" i="3"/>
  <c r="S123" i="3"/>
  <c r="J123" i="3"/>
  <c r="K123" i="3"/>
  <c r="L123" i="3"/>
  <c r="M123" i="3"/>
  <c r="B124" i="3"/>
  <c r="I124" i="3"/>
  <c r="R124" i="3"/>
  <c r="S124" i="3"/>
  <c r="J124" i="3"/>
  <c r="K124" i="3"/>
  <c r="L124" i="3"/>
  <c r="M124" i="3"/>
  <c r="B125" i="3"/>
  <c r="I125" i="3"/>
  <c r="R125" i="3"/>
  <c r="S125" i="3"/>
  <c r="J125" i="3"/>
  <c r="K125" i="3"/>
  <c r="L125" i="3"/>
  <c r="M125" i="3"/>
  <c r="B126" i="3"/>
  <c r="I126" i="3"/>
  <c r="R126" i="3"/>
  <c r="S126" i="3"/>
  <c r="J126" i="3"/>
  <c r="K126" i="3"/>
  <c r="L126" i="3"/>
  <c r="M126" i="3"/>
  <c r="B127" i="3"/>
  <c r="I127" i="3"/>
  <c r="R127" i="3"/>
  <c r="S127" i="3"/>
  <c r="J127" i="3"/>
  <c r="K127" i="3"/>
  <c r="L127" i="3"/>
  <c r="M127" i="3"/>
  <c r="B128" i="3"/>
  <c r="I128" i="3"/>
  <c r="R128" i="3"/>
  <c r="S128" i="3"/>
  <c r="J128" i="3"/>
  <c r="K128" i="3"/>
  <c r="L128" i="3"/>
  <c r="M128" i="3"/>
  <c r="R133" i="3"/>
  <c r="S133" i="3"/>
  <c r="J133" i="3"/>
  <c r="R134" i="3"/>
  <c r="S134" i="3"/>
  <c r="J134" i="3"/>
  <c r="R135" i="3"/>
  <c r="S135" i="3"/>
  <c r="J135" i="3"/>
  <c r="B136" i="3"/>
  <c r="I136" i="3"/>
  <c r="R136" i="3"/>
  <c r="S136" i="3"/>
  <c r="J136" i="3"/>
  <c r="K136" i="3"/>
  <c r="L136" i="3"/>
  <c r="M136" i="3"/>
  <c r="B137" i="3"/>
  <c r="I137" i="3"/>
  <c r="R137" i="3"/>
  <c r="S137" i="3"/>
  <c r="J137" i="3"/>
  <c r="K137" i="3"/>
  <c r="L137" i="3"/>
  <c r="M137" i="3"/>
  <c r="B138" i="3"/>
  <c r="I138" i="3"/>
  <c r="R138" i="3"/>
  <c r="S138" i="3"/>
  <c r="J138" i="3"/>
  <c r="K138" i="3"/>
  <c r="L138" i="3"/>
  <c r="M138" i="3"/>
  <c r="B139" i="3"/>
  <c r="I139" i="3"/>
  <c r="R139" i="3"/>
  <c r="S139" i="3"/>
  <c r="J139" i="3"/>
  <c r="K139" i="3"/>
  <c r="L139" i="3"/>
  <c r="M139" i="3"/>
  <c r="B140" i="3"/>
  <c r="I140" i="3"/>
  <c r="R140" i="3"/>
  <c r="S140" i="3"/>
  <c r="J140" i="3"/>
  <c r="K140" i="3"/>
  <c r="L140" i="3"/>
  <c r="M140" i="3"/>
  <c r="B141" i="3"/>
  <c r="I141" i="3"/>
  <c r="R141" i="3"/>
  <c r="S141" i="3"/>
  <c r="J141" i="3"/>
  <c r="K141" i="3"/>
  <c r="L141" i="3"/>
  <c r="M141" i="3"/>
  <c r="B142" i="3"/>
  <c r="I142" i="3"/>
  <c r="R142" i="3"/>
  <c r="S142" i="3"/>
  <c r="J142" i="3"/>
  <c r="K142" i="3"/>
  <c r="L142" i="3"/>
  <c r="M142" i="3"/>
  <c r="B143" i="3"/>
  <c r="I143" i="3"/>
  <c r="R143" i="3"/>
  <c r="S143" i="3"/>
  <c r="J143" i="3"/>
  <c r="K143" i="3"/>
  <c r="L143" i="3"/>
  <c r="M143" i="3"/>
  <c r="R154" i="3"/>
  <c r="S154" i="3"/>
  <c r="J154" i="3"/>
  <c r="R155" i="3"/>
  <c r="S155" i="3"/>
  <c r="J155" i="3"/>
  <c r="R156" i="3"/>
  <c r="S156" i="3"/>
  <c r="J156" i="3"/>
  <c r="B157" i="3"/>
  <c r="I157" i="3"/>
  <c r="R157" i="3"/>
  <c r="S157" i="3"/>
  <c r="J157" i="3"/>
  <c r="K157" i="3"/>
  <c r="L157" i="3"/>
  <c r="M157" i="3"/>
  <c r="R158" i="3"/>
  <c r="S158" i="3"/>
  <c r="J158" i="3"/>
  <c r="R159" i="3"/>
  <c r="S159" i="3"/>
  <c r="J159" i="3"/>
  <c r="R160" i="3"/>
  <c r="S160" i="3"/>
  <c r="J160" i="3"/>
  <c r="B161" i="3"/>
  <c r="I161" i="3"/>
  <c r="R161" i="3"/>
  <c r="S161" i="3"/>
  <c r="J161" i="3"/>
  <c r="K161" i="3"/>
  <c r="L161" i="3"/>
  <c r="M161" i="3"/>
  <c r="G14" i="4"/>
  <c r="G5" i="4"/>
  <c r="H14" i="4"/>
  <c r="H5" i="4"/>
  <c r="I14" i="4"/>
  <c r="I5" i="4"/>
  <c r="J14" i="4"/>
  <c r="J5" i="4"/>
  <c r="K14" i="4"/>
  <c r="K5" i="4"/>
  <c r="L14" i="4"/>
  <c r="L5" i="4"/>
  <c r="M14" i="4"/>
  <c r="M5" i="4"/>
  <c r="N14" i="4"/>
  <c r="N5" i="4"/>
  <c r="O14" i="4"/>
  <c r="O5" i="4"/>
  <c r="P14" i="4"/>
  <c r="P5" i="4"/>
  <c r="Q14" i="4"/>
  <c r="Q5" i="4"/>
  <c r="R14" i="4"/>
  <c r="R5" i="4"/>
  <c r="S14" i="4"/>
  <c r="S5" i="4"/>
  <c r="T14" i="4"/>
  <c r="T5" i="4"/>
  <c r="U14" i="4"/>
  <c r="U5" i="4"/>
  <c r="V14" i="4"/>
  <c r="V5" i="4"/>
  <c r="W14" i="4"/>
  <c r="W5" i="4"/>
  <c r="X14" i="4"/>
  <c r="X5" i="4"/>
  <c r="Y14" i="4"/>
  <c r="Y5" i="4"/>
  <c r="Z14" i="4"/>
  <c r="Z5" i="4"/>
  <c r="AA14" i="4"/>
  <c r="AA5" i="4"/>
  <c r="AB14" i="4"/>
  <c r="AB5" i="4"/>
  <c r="AC14" i="4"/>
  <c r="AC5" i="4"/>
  <c r="AD14" i="4"/>
  <c r="AD5" i="4"/>
  <c r="AE14" i="4"/>
  <c r="AE5" i="4"/>
  <c r="AF14" i="4"/>
  <c r="AF5" i="4"/>
  <c r="AG14" i="4"/>
  <c r="AG5" i="4"/>
  <c r="AH14" i="4"/>
  <c r="AH5" i="4"/>
  <c r="AI14" i="4"/>
  <c r="AI5" i="4"/>
  <c r="AJ14" i="4"/>
  <c r="AJ5" i="4"/>
  <c r="AK14" i="4"/>
  <c r="AK5" i="4"/>
  <c r="AL14" i="4"/>
  <c r="AL5" i="4"/>
  <c r="AM14" i="4"/>
  <c r="AM5" i="4"/>
  <c r="AN14" i="4"/>
  <c r="AN5" i="4"/>
  <c r="AO14" i="4"/>
  <c r="AO5" i="4"/>
  <c r="AP14" i="4"/>
  <c r="AP5" i="4"/>
  <c r="AQ14" i="4"/>
  <c r="AQ5" i="4"/>
  <c r="AR14" i="4"/>
  <c r="AR5" i="4"/>
  <c r="AS14" i="4"/>
  <c r="AS5" i="4"/>
  <c r="AT14" i="4"/>
  <c r="AT5" i="4"/>
  <c r="AU14" i="4"/>
  <c r="AU5" i="4"/>
  <c r="AV14" i="4"/>
  <c r="AV5" i="4"/>
  <c r="AW14" i="4"/>
  <c r="AW5" i="4"/>
  <c r="AX14" i="4"/>
  <c r="AX5" i="4"/>
  <c r="AY14" i="4"/>
  <c r="AY5" i="4"/>
  <c r="AZ14" i="4"/>
  <c r="AZ5" i="4"/>
  <c r="BA14" i="4"/>
  <c r="BA5" i="4"/>
  <c r="BB14" i="4"/>
  <c r="BB5" i="4"/>
  <c r="BC14" i="4"/>
  <c r="BC5" i="4"/>
  <c r="BD14" i="4"/>
  <c r="BD5" i="4"/>
  <c r="BE14" i="4"/>
  <c r="BE5" i="4"/>
  <c r="BF14" i="4"/>
  <c r="BF5" i="4"/>
  <c r="BG14" i="4"/>
  <c r="BG5" i="4"/>
  <c r="BH14" i="4"/>
  <c r="BH5" i="4"/>
  <c r="BI14" i="4"/>
  <c r="BI5" i="4"/>
  <c r="BJ14" i="4"/>
  <c r="BJ5" i="4"/>
  <c r="BK14" i="4"/>
  <c r="BK5" i="4"/>
  <c r="BL14" i="4"/>
  <c r="BL5" i="4"/>
  <c r="BM14" i="4"/>
  <c r="BM5" i="4"/>
  <c r="BN14" i="4"/>
  <c r="BN5" i="4"/>
  <c r="BO14" i="4"/>
  <c r="BO5" i="4"/>
  <c r="BP14" i="4"/>
  <c r="BP5" i="4"/>
  <c r="BQ14" i="4"/>
  <c r="BQ5" i="4"/>
  <c r="BR14" i="4"/>
  <c r="BR5" i="4"/>
  <c r="BS14" i="4"/>
  <c r="BS5" i="4"/>
  <c r="BT14" i="4"/>
  <c r="BT5" i="4"/>
  <c r="BU14" i="4"/>
  <c r="BU5" i="4"/>
  <c r="BV14" i="4"/>
  <c r="BV5" i="4"/>
  <c r="BW14" i="4"/>
  <c r="BW5" i="4"/>
  <c r="BX14" i="4"/>
  <c r="BX5" i="4"/>
  <c r="BY14" i="4"/>
  <c r="BY5" i="4"/>
  <c r="BZ14" i="4"/>
  <c r="BZ5" i="4"/>
  <c r="CA14" i="4"/>
  <c r="CA5" i="4"/>
  <c r="CB14" i="4"/>
  <c r="CB5" i="4"/>
  <c r="CC14" i="4"/>
  <c r="CC5" i="4"/>
  <c r="CD14" i="4"/>
  <c r="CD5" i="4"/>
  <c r="CE14" i="4"/>
  <c r="CE5" i="4"/>
  <c r="CF14" i="4"/>
  <c r="CF5" i="4"/>
  <c r="CG14" i="4"/>
  <c r="CG5" i="4"/>
  <c r="CH14" i="4"/>
  <c r="CH5" i="4"/>
  <c r="CI14" i="4"/>
  <c r="CI5" i="4"/>
  <c r="CJ14" i="4"/>
  <c r="CJ5" i="4"/>
  <c r="CK14" i="4"/>
  <c r="CK5" i="4"/>
  <c r="CL14" i="4"/>
  <c r="CL5" i="4"/>
  <c r="CM14" i="4"/>
  <c r="CM5" i="4"/>
  <c r="CN14" i="4"/>
  <c r="CN5" i="4"/>
  <c r="CO14" i="4"/>
  <c r="CO5" i="4"/>
  <c r="CP14" i="4"/>
  <c r="CP5" i="4"/>
  <c r="CQ14" i="4"/>
  <c r="CQ5" i="4"/>
  <c r="CR14" i="4"/>
  <c r="CR5" i="4"/>
  <c r="CS14" i="4"/>
  <c r="CS5" i="4"/>
  <c r="CT14" i="4"/>
  <c r="CT5" i="4"/>
  <c r="CU14" i="4"/>
  <c r="CU5" i="4"/>
  <c r="CV14" i="4"/>
  <c r="CV5" i="4"/>
  <c r="CW14" i="4"/>
  <c r="CW5" i="4"/>
  <c r="CX14" i="4"/>
  <c r="CX5" i="4"/>
  <c r="CY14" i="4"/>
  <c r="CY5" i="4"/>
  <c r="CZ14" i="4"/>
  <c r="CZ5" i="4"/>
  <c r="DA14" i="4"/>
  <c r="DA5" i="4"/>
  <c r="DB14" i="4"/>
  <c r="DB5" i="4"/>
  <c r="DC14" i="4"/>
  <c r="DC5" i="4"/>
  <c r="DD14" i="4"/>
  <c r="DD5" i="4"/>
  <c r="DE14" i="4"/>
  <c r="DE5" i="4"/>
  <c r="DF14" i="4"/>
  <c r="DF5" i="4"/>
  <c r="DG14" i="4"/>
  <c r="DG5" i="4"/>
  <c r="DH14" i="4"/>
  <c r="DH5" i="4"/>
  <c r="DI14" i="4"/>
  <c r="DI5" i="4"/>
  <c r="DJ14" i="4"/>
  <c r="DJ5" i="4"/>
  <c r="DK14" i="4"/>
  <c r="DK5" i="4"/>
  <c r="DL14" i="4"/>
  <c r="DL5" i="4"/>
  <c r="DM14" i="4"/>
  <c r="DM5" i="4"/>
  <c r="DN14" i="4"/>
  <c r="DN5" i="4"/>
  <c r="DO14" i="4"/>
  <c r="DO5" i="4"/>
  <c r="DP14" i="4"/>
  <c r="DP5" i="4"/>
  <c r="DQ14" i="4"/>
  <c r="DQ5" i="4"/>
  <c r="DR14" i="4"/>
  <c r="DR5" i="4"/>
  <c r="DS14" i="4"/>
  <c r="DS5" i="4"/>
  <c r="DT14" i="4"/>
  <c r="DT5" i="4"/>
  <c r="DU14" i="4"/>
  <c r="DU5" i="4"/>
  <c r="DV14" i="4"/>
  <c r="DV5" i="4"/>
  <c r="DW14" i="4"/>
  <c r="DW5" i="4"/>
  <c r="DX14" i="4"/>
  <c r="DX5" i="4"/>
  <c r="DY14" i="4"/>
  <c r="DY5" i="4"/>
  <c r="DZ14" i="4"/>
  <c r="DZ5" i="4"/>
  <c r="EA14" i="4"/>
  <c r="EA5" i="4"/>
  <c r="EB14" i="4"/>
  <c r="EB5" i="4"/>
  <c r="EC14" i="4"/>
  <c r="EC5" i="4"/>
  <c r="ED14" i="4"/>
  <c r="ED5" i="4"/>
  <c r="EE14" i="4"/>
  <c r="EE5" i="4"/>
  <c r="EF14" i="4"/>
  <c r="EF5" i="4"/>
  <c r="EG14" i="4"/>
  <c r="EG5" i="4"/>
  <c r="EH14" i="4"/>
  <c r="EH5" i="4"/>
  <c r="EI14" i="4"/>
  <c r="EI5" i="4"/>
  <c r="EJ14" i="4"/>
  <c r="EJ5" i="4"/>
  <c r="EK14" i="4"/>
  <c r="EK5" i="4"/>
  <c r="EL14" i="4"/>
  <c r="EL5" i="4"/>
  <c r="EM14" i="4"/>
  <c r="EM5" i="4"/>
  <c r="EN14" i="4"/>
  <c r="EN5" i="4"/>
  <c r="EO14" i="4"/>
  <c r="EO5" i="4"/>
  <c r="EP14" i="4"/>
  <c r="EP5" i="4"/>
  <c r="EQ14" i="4"/>
  <c r="EQ5" i="4"/>
  <c r="ER14" i="4"/>
  <c r="ER5" i="4"/>
  <c r="ES14" i="4"/>
  <c r="ES5" i="4"/>
  <c r="ET14" i="4"/>
  <c r="ET5" i="4"/>
  <c r="EU14" i="4"/>
  <c r="EU5" i="4"/>
  <c r="EV14" i="4"/>
  <c r="EV5" i="4"/>
  <c r="EW14" i="4"/>
  <c r="EW5" i="4"/>
  <c r="EX14" i="4"/>
  <c r="EX5" i="4"/>
  <c r="EY14" i="4"/>
  <c r="EY5" i="4"/>
  <c r="EZ14" i="4"/>
  <c r="EZ5" i="4"/>
  <c r="FB5" i="4"/>
  <c r="D5" i="4"/>
  <c r="G15" i="4"/>
  <c r="G6" i="4"/>
  <c r="H15" i="4"/>
  <c r="H6" i="4"/>
  <c r="I15" i="4"/>
  <c r="I6" i="4"/>
  <c r="J15" i="4"/>
  <c r="J6" i="4"/>
  <c r="K15" i="4"/>
  <c r="K6" i="4"/>
  <c r="L15" i="4"/>
  <c r="L6" i="4"/>
  <c r="M15" i="4"/>
  <c r="M6" i="4"/>
  <c r="N15" i="4"/>
  <c r="N6" i="4"/>
  <c r="O15" i="4"/>
  <c r="O6" i="4"/>
  <c r="P15" i="4"/>
  <c r="P6" i="4"/>
  <c r="Q15" i="4"/>
  <c r="Q6" i="4"/>
  <c r="R15" i="4"/>
  <c r="R6" i="4"/>
  <c r="S15" i="4"/>
  <c r="S6" i="4"/>
  <c r="T15" i="4"/>
  <c r="T6" i="4"/>
  <c r="U15" i="4"/>
  <c r="U6" i="4"/>
  <c r="V15" i="4"/>
  <c r="V6" i="4"/>
  <c r="W15" i="4"/>
  <c r="W6" i="4"/>
  <c r="X15" i="4"/>
  <c r="X6" i="4"/>
  <c r="Y15" i="4"/>
  <c r="Y6" i="4"/>
  <c r="Z15" i="4"/>
  <c r="Z6" i="4"/>
  <c r="AA15" i="4"/>
  <c r="AA6" i="4"/>
  <c r="AB15" i="4"/>
  <c r="AB6" i="4"/>
  <c r="AC15" i="4"/>
  <c r="AC6" i="4"/>
  <c r="AD15" i="4"/>
  <c r="AD6" i="4"/>
  <c r="AE15" i="4"/>
  <c r="AE6" i="4"/>
  <c r="AF15" i="4"/>
  <c r="AF6" i="4"/>
  <c r="AG15" i="4"/>
  <c r="AG6" i="4"/>
  <c r="AH15" i="4"/>
  <c r="AH6" i="4"/>
  <c r="AI15" i="4"/>
  <c r="AI6" i="4"/>
  <c r="AJ15" i="4"/>
  <c r="AJ6" i="4"/>
  <c r="AK15" i="4"/>
  <c r="AK6" i="4"/>
  <c r="AL15" i="4"/>
  <c r="AL6" i="4"/>
  <c r="AM15" i="4"/>
  <c r="AM6" i="4"/>
  <c r="AN15" i="4"/>
  <c r="AN6" i="4"/>
  <c r="AO15" i="4"/>
  <c r="AO6" i="4"/>
  <c r="AP15" i="4"/>
  <c r="AP6" i="4"/>
  <c r="AQ15" i="4"/>
  <c r="AQ6" i="4"/>
  <c r="AR15" i="4"/>
  <c r="AR6" i="4"/>
  <c r="AS15" i="4"/>
  <c r="AS6" i="4"/>
  <c r="AT15" i="4"/>
  <c r="AT6" i="4"/>
  <c r="AU15" i="4"/>
  <c r="AU6" i="4"/>
  <c r="AV15" i="4"/>
  <c r="AV6" i="4"/>
  <c r="AW15" i="4"/>
  <c r="AW6" i="4"/>
  <c r="AX15" i="4"/>
  <c r="AX6" i="4"/>
  <c r="AY15" i="4"/>
  <c r="AY6" i="4"/>
  <c r="AZ15" i="4"/>
  <c r="AZ6" i="4"/>
  <c r="BA15" i="4"/>
  <c r="BA6" i="4"/>
  <c r="BB15" i="4"/>
  <c r="BB6" i="4"/>
  <c r="BC15" i="4"/>
  <c r="BC6" i="4"/>
  <c r="BD15" i="4"/>
  <c r="BD6" i="4"/>
  <c r="BE15" i="4"/>
  <c r="BE6" i="4"/>
  <c r="BF15" i="4"/>
  <c r="BF6" i="4"/>
  <c r="BG15" i="4"/>
  <c r="BG6" i="4"/>
  <c r="BH15" i="4"/>
  <c r="BH6" i="4"/>
  <c r="BI15" i="4"/>
  <c r="BI6" i="4"/>
  <c r="BJ15" i="4"/>
  <c r="BJ6" i="4"/>
  <c r="BK15" i="4"/>
  <c r="BK6" i="4"/>
  <c r="BL15" i="4"/>
  <c r="BL6" i="4"/>
  <c r="BM15" i="4"/>
  <c r="BM6" i="4"/>
  <c r="BN15" i="4"/>
  <c r="BN6" i="4"/>
  <c r="BO15" i="4"/>
  <c r="BO6" i="4"/>
  <c r="BP15" i="4"/>
  <c r="BP6" i="4"/>
  <c r="BQ15" i="4"/>
  <c r="BQ6" i="4"/>
  <c r="BR15" i="4"/>
  <c r="BR6" i="4"/>
  <c r="BS15" i="4"/>
  <c r="BS6" i="4"/>
  <c r="BT15" i="4"/>
  <c r="BT6" i="4"/>
  <c r="BU15" i="4"/>
  <c r="BU6" i="4"/>
  <c r="BV15" i="4"/>
  <c r="BV6" i="4"/>
  <c r="BW15" i="4"/>
  <c r="BW6" i="4"/>
  <c r="BX15" i="4"/>
  <c r="BX6" i="4"/>
  <c r="BY15" i="4"/>
  <c r="BY6" i="4"/>
  <c r="BZ15" i="4"/>
  <c r="BZ6" i="4"/>
  <c r="CA15" i="4"/>
  <c r="CA6" i="4"/>
  <c r="CB15" i="4"/>
  <c r="CB6" i="4"/>
  <c r="CC15" i="4"/>
  <c r="CC6" i="4"/>
  <c r="CD15" i="4"/>
  <c r="CD6" i="4"/>
  <c r="CE15" i="4"/>
  <c r="CE6" i="4"/>
  <c r="CF15" i="4"/>
  <c r="CF6" i="4"/>
  <c r="CG15" i="4"/>
  <c r="CG6" i="4"/>
  <c r="CH15" i="4"/>
  <c r="CH6" i="4"/>
  <c r="CI15" i="4"/>
  <c r="CI6" i="4"/>
  <c r="CJ15" i="4"/>
  <c r="CJ6" i="4"/>
  <c r="CK15" i="4"/>
  <c r="CK6" i="4"/>
  <c r="CL15" i="4"/>
  <c r="CL6" i="4"/>
  <c r="CM15" i="4"/>
  <c r="CM6" i="4"/>
  <c r="CN15" i="4"/>
  <c r="CN6" i="4"/>
  <c r="CO15" i="4"/>
  <c r="CO6" i="4"/>
  <c r="CP15" i="4"/>
  <c r="CP6" i="4"/>
  <c r="CQ15" i="4"/>
  <c r="CQ6" i="4"/>
  <c r="CR15" i="4"/>
  <c r="CR6" i="4"/>
  <c r="CS15" i="4"/>
  <c r="CS6" i="4"/>
  <c r="CT15" i="4"/>
  <c r="CT6" i="4"/>
  <c r="CU15" i="4"/>
  <c r="CU6" i="4"/>
  <c r="CV15" i="4"/>
  <c r="CV6" i="4"/>
  <c r="CW15" i="4"/>
  <c r="CW6" i="4"/>
  <c r="CX15" i="4"/>
  <c r="CX6" i="4"/>
  <c r="CY15" i="4"/>
  <c r="CY6" i="4"/>
  <c r="CZ15" i="4"/>
  <c r="CZ6" i="4"/>
  <c r="DA15" i="4"/>
  <c r="DA6" i="4"/>
  <c r="DB15" i="4"/>
  <c r="DB6" i="4"/>
  <c r="DC15" i="4"/>
  <c r="DC6" i="4"/>
  <c r="DD15" i="4"/>
  <c r="DD6" i="4"/>
  <c r="DE15" i="4"/>
  <c r="DE6" i="4"/>
  <c r="DF15" i="4"/>
  <c r="DF6" i="4"/>
  <c r="DG15" i="4"/>
  <c r="DG6" i="4"/>
  <c r="DH15" i="4"/>
  <c r="DH6" i="4"/>
  <c r="DI15" i="4"/>
  <c r="DI6" i="4"/>
  <c r="DJ15" i="4"/>
  <c r="DJ6" i="4"/>
  <c r="DK15" i="4"/>
  <c r="DK6" i="4"/>
  <c r="DL15" i="4"/>
  <c r="DL6" i="4"/>
  <c r="DM15" i="4"/>
  <c r="DM6" i="4"/>
  <c r="DN15" i="4"/>
  <c r="DN6" i="4"/>
  <c r="DO15" i="4"/>
  <c r="DO6" i="4"/>
  <c r="DP15" i="4"/>
  <c r="DP6" i="4"/>
  <c r="DQ15" i="4"/>
  <c r="DQ6" i="4"/>
  <c r="DR15" i="4"/>
  <c r="DR6" i="4"/>
  <c r="DS15" i="4"/>
  <c r="DS6" i="4"/>
  <c r="DT15" i="4"/>
  <c r="DT6" i="4"/>
  <c r="DU15" i="4"/>
  <c r="DU6" i="4"/>
  <c r="DV15" i="4"/>
  <c r="DV6" i="4"/>
  <c r="DW15" i="4"/>
  <c r="DW6" i="4"/>
  <c r="DX15" i="4"/>
  <c r="DX6" i="4"/>
  <c r="DY15" i="4"/>
  <c r="DY6" i="4"/>
  <c r="DZ15" i="4"/>
  <c r="DZ6" i="4"/>
  <c r="EA15" i="4"/>
  <c r="EA6" i="4"/>
  <c r="EB15" i="4"/>
  <c r="EB6" i="4"/>
  <c r="EC15" i="4"/>
  <c r="EC6" i="4"/>
  <c r="ED15" i="4"/>
  <c r="ED6" i="4"/>
  <c r="EE15" i="4"/>
  <c r="EE6" i="4"/>
  <c r="EF15" i="4"/>
  <c r="EF6" i="4"/>
  <c r="EG15" i="4"/>
  <c r="EG6" i="4"/>
  <c r="EH15" i="4"/>
  <c r="EH6" i="4"/>
  <c r="EI15" i="4"/>
  <c r="EI6" i="4"/>
  <c r="EJ15" i="4"/>
  <c r="EJ6" i="4"/>
  <c r="EK15" i="4"/>
  <c r="EK6" i="4"/>
  <c r="EL15" i="4"/>
  <c r="EL6" i="4"/>
  <c r="EM15" i="4"/>
  <c r="EM6" i="4"/>
  <c r="EN15" i="4"/>
  <c r="EN6" i="4"/>
  <c r="EO15" i="4"/>
  <c r="EO6" i="4"/>
  <c r="EP15" i="4"/>
  <c r="EP6" i="4"/>
  <c r="EQ15" i="4"/>
  <c r="EQ6" i="4"/>
  <c r="ER15" i="4"/>
  <c r="ER6" i="4"/>
  <c r="ES15" i="4"/>
  <c r="ES6" i="4"/>
  <c r="ET15" i="4"/>
  <c r="ET6" i="4"/>
  <c r="EU15" i="4"/>
  <c r="EU6" i="4"/>
  <c r="EV15" i="4"/>
  <c r="EV6" i="4"/>
  <c r="EW15" i="4"/>
  <c r="EW6" i="4"/>
  <c r="EX15" i="4"/>
  <c r="EX6" i="4"/>
  <c r="EY15" i="4"/>
  <c r="EY6" i="4"/>
  <c r="EZ15" i="4"/>
  <c r="EZ6" i="4"/>
  <c r="FB6" i="4"/>
  <c r="D6" i="4"/>
  <c r="G16" i="4"/>
  <c r="G7" i="4"/>
  <c r="H16" i="4"/>
  <c r="H7" i="4"/>
  <c r="I16" i="4"/>
  <c r="I7" i="4"/>
  <c r="J16" i="4"/>
  <c r="J7" i="4"/>
  <c r="K16" i="4"/>
  <c r="K7" i="4"/>
  <c r="L16" i="4"/>
  <c r="L7" i="4"/>
  <c r="M16" i="4"/>
  <c r="M7" i="4"/>
  <c r="N16" i="4"/>
  <c r="N7" i="4"/>
  <c r="O16" i="4"/>
  <c r="O7" i="4"/>
  <c r="P16" i="4"/>
  <c r="P7" i="4"/>
  <c r="Q16" i="4"/>
  <c r="Q7" i="4"/>
  <c r="R16" i="4"/>
  <c r="R7" i="4"/>
  <c r="S16" i="4"/>
  <c r="S7" i="4"/>
  <c r="T16" i="4"/>
  <c r="T7" i="4"/>
  <c r="U16" i="4"/>
  <c r="U7" i="4"/>
  <c r="V16" i="4"/>
  <c r="V7" i="4"/>
  <c r="W16" i="4"/>
  <c r="W7" i="4"/>
  <c r="X16" i="4"/>
  <c r="X7" i="4"/>
  <c r="Y16" i="4"/>
  <c r="Y7" i="4"/>
  <c r="Z16" i="4"/>
  <c r="Z7" i="4"/>
  <c r="AA16" i="4"/>
  <c r="AA7" i="4"/>
  <c r="AB16" i="4"/>
  <c r="AB7" i="4"/>
  <c r="AC16" i="4"/>
  <c r="AC7" i="4"/>
  <c r="AD16" i="4"/>
  <c r="AD7" i="4"/>
  <c r="AE16" i="4"/>
  <c r="AE7" i="4"/>
  <c r="AF16" i="4"/>
  <c r="AF7" i="4"/>
  <c r="AG16" i="4"/>
  <c r="AG7" i="4"/>
  <c r="AH16" i="4"/>
  <c r="AH7" i="4"/>
  <c r="AI16" i="4"/>
  <c r="AI7" i="4"/>
  <c r="AJ16" i="4"/>
  <c r="AJ7" i="4"/>
  <c r="AK16" i="4"/>
  <c r="AK7" i="4"/>
  <c r="AL16" i="4"/>
  <c r="AL7" i="4"/>
  <c r="AM16" i="4"/>
  <c r="AM7" i="4"/>
  <c r="AN16" i="4"/>
  <c r="AN7" i="4"/>
  <c r="AO16" i="4"/>
  <c r="AO7" i="4"/>
  <c r="AP16" i="4"/>
  <c r="AP7" i="4"/>
  <c r="AQ16" i="4"/>
  <c r="AQ7" i="4"/>
  <c r="AR16" i="4"/>
  <c r="AR7" i="4"/>
  <c r="AS16" i="4"/>
  <c r="AS7" i="4"/>
  <c r="AT16" i="4"/>
  <c r="AT7" i="4"/>
  <c r="AU16" i="4"/>
  <c r="AU7" i="4"/>
  <c r="AV16" i="4"/>
  <c r="AV7" i="4"/>
  <c r="AW16" i="4"/>
  <c r="AW7" i="4"/>
  <c r="AX16" i="4"/>
  <c r="AX7" i="4"/>
  <c r="AY16" i="4"/>
  <c r="AY7" i="4"/>
  <c r="AZ16" i="4"/>
  <c r="AZ7" i="4"/>
  <c r="BA16" i="4"/>
  <c r="BA7" i="4"/>
  <c r="BB16" i="4"/>
  <c r="BB7" i="4"/>
  <c r="BC16" i="4"/>
  <c r="BC7" i="4"/>
  <c r="BD16" i="4"/>
  <c r="BD7" i="4"/>
  <c r="BE16" i="4"/>
  <c r="BE7" i="4"/>
  <c r="BF16" i="4"/>
  <c r="BF7" i="4"/>
  <c r="BG16" i="4"/>
  <c r="BG7" i="4"/>
  <c r="BH16" i="4"/>
  <c r="BH7" i="4"/>
  <c r="BI16" i="4"/>
  <c r="BI7" i="4"/>
  <c r="BJ16" i="4"/>
  <c r="BJ7" i="4"/>
  <c r="BK16" i="4"/>
  <c r="BK7" i="4"/>
  <c r="BL16" i="4"/>
  <c r="BL7" i="4"/>
  <c r="BM16" i="4"/>
  <c r="BM7" i="4"/>
  <c r="BN16" i="4"/>
  <c r="BN7" i="4"/>
  <c r="BO16" i="4"/>
  <c r="BO7" i="4"/>
  <c r="BP16" i="4"/>
  <c r="BP7" i="4"/>
  <c r="BQ16" i="4"/>
  <c r="BQ7" i="4"/>
  <c r="BR16" i="4"/>
  <c r="BR7" i="4"/>
  <c r="BS16" i="4"/>
  <c r="BS7" i="4"/>
  <c r="BT16" i="4"/>
  <c r="BT7" i="4"/>
  <c r="BU16" i="4"/>
  <c r="BU7" i="4"/>
  <c r="BV16" i="4"/>
  <c r="BV7" i="4"/>
  <c r="BW16" i="4"/>
  <c r="BW7" i="4"/>
  <c r="BX16" i="4"/>
  <c r="BX7" i="4"/>
  <c r="BY16" i="4"/>
  <c r="BY7" i="4"/>
  <c r="BZ16" i="4"/>
  <c r="BZ7" i="4"/>
  <c r="CA16" i="4"/>
  <c r="CA7" i="4"/>
  <c r="CB16" i="4"/>
  <c r="CB7" i="4"/>
  <c r="CC16" i="4"/>
  <c r="CC7" i="4"/>
  <c r="CD16" i="4"/>
  <c r="CD7" i="4"/>
  <c r="CE16" i="4"/>
  <c r="CE7" i="4"/>
  <c r="CF16" i="4"/>
  <c r="CF7" i="4"/>
  <c r="CG16" i="4"/>
  <c r="CG7" i="4"/>
  <c r="CH16" i="4"/>
  <c r="CH7" i="4"/>
  <c r="CI16" i="4"/>
  <c r="CI7" i="4"/>
  <c r="CJ16" i="4"/>
  <c r="CJ7" i="4"/>
  <c r="CK16" i="4"/>
  <c r="CK7" i="4"/>
  <c r="CL16" i="4"/>
  <c r="CL7" i="4"/>
  <c r="CM16" i="4"/>
  <c r="CM7" i="4"/>
  <c r="CN16" i="4"/>
  <c r="CN7" i="4"/>
  <c r="CO16" i="4"/>
  <c r="CO7" i="4"/>
  <c r="CP16" i="4"/>
  <c r="CP7" i="4"/>
  <c r="CQ16" i="4"/>
  <c r="CQ7" i="4"/>
  <c r="CR16" i="4"/>
  <c r="CR7" i="4"/>
  <c r="CS16" i="4"/>
  <c r="CS7" i="4"/>
  <c r="CT16" i="4"/>
  <c r="CT7" i="4"/>
  <c r="CU16" i="4"/>
  <c r="CU7" i="4"/>
  <c r="CV16" i="4"/>
  <c r="CV7" i="4"/>
  <c r="CW16" i="4"/>
  <c r="CW7" i="4"/>
  <c r="CX16" i="4"/>
  <c r="CX7" i="4"/>
  <c r="CY16" i="4"/>
  <c r="CY7" i="4"/>
  <c r="CZ16" i="4"/>
  <c r="CZ7" i="4"/>
  <c r="DA16" i="4"/>
  <c r="DA7" i="4"/>
  <c r="DB16" i="4"/>
  <c r="DB7" i="4"/>
  <c r="DC16" i="4"/>
  <c r="DC7" i="4"/>
  <c r="DD16" i="4"/>
  <c r="DD7" i="4"/>
  <c r="DE16" i="4"/>
  <c r="DE7" i="4"/>
  <c r="DF16" i="4"/>
  <c r="DF7" i="4"/>
  <c r="DG16" i="4"/>
  <c r="DG7" i="4"/>
  <c r="DH16" i="4"/>
  <c r="DH7" i="4"/>
  <c r="DI16" i="4"/>
  <c r="DI7" i="4"/>
  <c r="DJ16" i="4"/>
  <c r="DJ7" i="4"/>
  <c r="DK16" i="4"/>
  <c r="DK7" i="4"/>
  <c r="DL16" i="4"/>
  <c r="DL7" i="4"/>
  <c r="DM16" i="4"/>
  <c r="DM7" i="4"/>
  <c r="DN16" i="4"/>
  <c r="DN7" i="4"/>
  <c r="DO16" i="4"/>
  <c r="DO7" i="4"/>
  <c r="DP16" i="4"/>
  <c r="DP7" i="4"/>
  <c r="DQ16" i="4"/>
  <c r="DQ7" i="4"/>
  <c r="DR16" i="4"/>
  <c r="DR7" i="4"/>
  <c r="DS16" i="4"/>
  <c r="DS7" i="4"/>
  <c r="DT16" i="4"/>
  <c r="DT7" i="4"/>
  <c r="DU16" i="4"/>
  <c r="DU7" i="4"/>
  <c r="DV16" i="4"/>
  <c r="DV7" i="4"/>
  <c r="DW16" i="4"/>
  <c r="DW7" i="4"/>
  <c r="DX16" i="4"/>
  <c r="DX7" i="4"/>
  <c r="DY16" i="4"/>
  <c r="DY7" i="4"/>
  <c r="DZ16" i="4"/>
  <c r="DZ7" i="4"/>
  <c r="EA16" i="4"/>
  <c r="EA7" i="4"/>
  <c r="EB16" i="4"/>
  <c r="EB7" i="4"/>
  <c r="EC16" i="4"/>
  <c r="EC7" i="4"/>
  <c r="ED16" i="4"/>
  <c r="ED7" i="4"/>
  <c r="EE16" i="4"/>
  <c r="EE7" i="4"/>
  <c r="EF16" i="4"/>
  <c r="EF7" i="4"/>
  <c r="EG16" i="4"/>
  <c r="EG7" i="4"/>
  <c r="EH16" i="4"/>
  <c r="EH7" i="4"/>
  <c r="EI16" i="4"/>
  <c r="EI7" i="4"/>
  <c r="EJ16" i="4"/>
  <c r="EJ7" i="4"/>
  <c r="EK16" i="4"/>
  <c r="EK7" i="4"/>
  <c r="EL16" i="4"/>
  <c r="EL7" i="4"/>
  <c r="EM16" i="4"/>
  <c r="EM7" i="4"/>
  <c r="EN16" i="4"/>
  <c r="EN7" i="4"/>
  <c r="EO16" i="4"/>
  <c r="EO7" i="4"/>
  <c r="EP16" i="4"/>
  <c r="EP7" i="4"/>
  <c r="EQ16" i="4"/>
  <c r="EQ7" i="4"/>
  <c r="ER16" i="4"/>
  <c r="ER7" i="4"/>
  <c r="ES16" i="4"/>
  <c r="ES7" i="4"/>
  <c r="ET16" i="4"/>
  <c r="ET7" i="4"/>
  <c r="EU16" i="4"/>
  <c r="EU7" i="4"/>
  <c r="EV16" i="4"/>
  <c r="EV7" i="4"/>
  <c r="EW16" i="4"/>
  <c r="EW7" i="4"/>
  <c r="EX16" i="4"/>
  <c r="EX7" i="4"/>
  <c r="EY16" i="4"/>
  <c r="EY7" i="4"/>
  <c r="EZ16" i="4"/>
  <c r="EZ7" i="4"/>
  <c r="FB7" i="4"/>
  <c r="D7" i="4"/>
  <c r="G17" i="4"/>
  <c r="G8" i="4"/>
  <c r="H17" i="4"/>
  <c r="H8" i="4"/>
  <c r="I17" i="4"/>
  <c r="I8" i="4"/>
  <c r="J17" i="4"/>
  <c r="J8" i="4"/>
  <c r="K17" i="4"/>
  <c r="K8" i="4"/>
  <c r="L17" i="4"/>
  <c r="L8" i="4"/>
  <c r="M17" i="4"/>
  <c r="M8" i="4"/>
  <c r="N17" i="4"/>
  <c r="N8" i="4"/>
  <c r="O17" i="4"/>
  <c r="O8" i="4"/>
  <c r="P17" i="4"/>
  <c r="P8" i="4"/>
  <c r="Q17" i="4"/>
  <c r="Q8" i="4"/>
  <c r="R17" i="4"/>
  <c r="R8" i="4"/>
  <c r="S17" i="4"/>
  <c r="S8" i="4"/>
  <c r="T17" i="4"/>
  <c r="T8" i="4"/>
  <c r="U17" i="4"/>
  <c r="U8" i="4"/>
  <c r="V17" i="4"/>
  <c r="V8" i="4"/>
  <c r="W17" i="4"/>
  <c r="W8" i="4"/>
  <c r="X17" i="4"/>
  <c r="X8" i="4"/>
  <c r="Y17" i="4"/>
  <c r="Y8" i="4"/>
  <c r="Z17" i="4"/>
  <c r="Z8" i="4"/>
  <c r="AA17" i="4"/>
  <c r="AA8" i="4"/>
  <c r="AB17" i="4"/>
  <c r="AB8" i="4"/>
  <c r="AC17" i="4"/>
  <c r="AC8" i="4"/>
  <c r="AD17" i="4"/>
  <c r="AD8" i="4"/>
  <c r="AE17" i="4"/>
  <c r="AE8" i="4"/>
  <c r="AF17" i="4"/>
  <c r="AF8" i="4"/>
  <c r="AG17" i="4"/>
  <c r="AG8" i="4"/>
  <c r="AH17" i="4"/>
  <c r="AH8" i="4"/>
  <c r="AI17" i="4"/>
  <c r="AI8" i="4"/>
  <c r="AJ17" i="4"/>
  <c r="AJ8" i="4"/>
  <c r="AK17" i="4"/>
  <c r="AK8" i="4"/>
  <c r="AL17" i="4"/>
  <c r="AL8" i="4"/>
  <c r="AM17" i="4"/>
  <c r="AM8" i="4"/>
  <c r="AN17" i="4"/>
  <c r="AN8" i="4"/>
  <c r="AO17" i="4"/>
  <c r="AO8" i="4"/>
  <c r="AP17" i="4"/>
  <c r="AP8" i="4"/>
  <c r="AQ17" i="4"/>
  <c r="AQ8" i="4"/>
  <c r="AR17" i="4"/>
  <c r="AR8" i="4"/>
  <c r="AS17" i="4"/>
  <c r="AS8" i="4"/>
  <c r="AT17" i="4"/>
  <c r="AT8" i="4"/>
  <c r="AU17" i="4"/>
  <c r="AU8" i="4"/>
  <c r="AV17" i="4"/>
  <c r="AV8" i="4"/>
  <c r="AW17" i="4"/>
  <c r="AW8" i="4"/>
  <c r="AX17" i="4"/>
  <c r="AX8" i="4"/>
  <c r="AY17" i="4"/>
  <c r="AY8" i="4"/>
  <c r="AZ17" i="4"/>
  <c r="AZ8" i="4"/>
  <c r="BA17" i="4"/>
  <c r="BA8" i="4"/>
  <c r="BB17" i="4"/>
  <c r="BB8" i="4"/>
  <c r="BC17" i="4"/>
  <c r="BC8" i="4"/>
  <c r="BD17" i="4"/>
  <c r="BD8" i="4"/>
  <c r="BE17" i="4"/>
  <c r="BE8" i="4"/>
  <c r="BF17" i="4"/>
  <c r="BF8" i="4"/>
  <c r="BG17" i="4"/>
  <c r="BG8" i="4"/>
  <c r="BH17" i="4"/>
  <c r="BH8" i="4"/>
  <c r="BI17" i="4"/>
  <c r="BI8" i="4"/>
  <c r="BJ17" i="4"/>
  <c r="BJ8" i="4"/>
  <c r="BK17" i="4"/>
  <c r="BK8" i="4"/>
  <c r="BL17" i="4"/>
  <c r="BL8" i="4"/>
  <c r="BM17" i="4"/>
  <c r="BM8" i="4"/>
  <c r="BN17" i="4"/>
  <c r="BN8" i="4"/>
  <c r="BO17" i="4"/>
  <c r="BO8" i="4"/>
  <c r="BP17" i="4"/>
  <c r="BP8" i="4"/>
  <c r="BQ17" i="4"/>
  <c r="BQ8" i="4"/>
  <c r="BR17" i="4"/>
  <c r="BR8" i="4"/>
  <c r="BS17" i="4"/>
  <c r="BS8" i="4"/>
  <c r="BT17" i="4"/>
  <c r="BT8" i="4"/>
  <c r="BU17" i="4"/>
  <c r="BU8" i="4"/>
  <c r="BV17" i="4"/>
  <c r="BV8" i="4"/>
  <c r="BW17" i="4"/>
  <c r="BW8" i="4"/>
  <c r="BX17" i="4"/>
  <c r="BX8" i="4"/>
  <c r="BY17" i="4"/>
  <c r="BY8" i="4"/>
  <c r="BZ17" i="4"/>
  <c r="BZ8" i="4"/>
  <c r="CA17" i="4"/>
  <c r="CA8" i="4"/>
  <c r="CB17" i="4"/>
  <c r="CB8" i="4"/>
  <c r="CC17" i="4"/>
  <c r="CC8" i="4"/>
  <c r="CD17" i="4"/>
  <c r="CD8" i="4"/>
  <c r="CE17" i="4"/>
  <c r="CE8" i="4"/>
  <c r="CF17" i="4"/>
  <c r="CF8" i="4"/>
  <c r="CG17" i="4"/>
  <c r="CG8" i="4"/>
  <c r="CH17" i="4"/>
  <c r="CH8" i="4"/>
  <c r="CI17" i="4"/>
  <c r="CI8" i="4"/>
  <c r="CJ17" i="4"/>
  <c r="CJ8" i="4"/>
  <c r="CK17" i="4"/>
  <c r="CK8" i="4"/>
  <c r="CL17" i="4"/>
  <c r="CL8" i="4"/>
  <c r="CM17" i="4"/>
  <c r="CM8" i="4"/>
  <c r="CN17" i="4"/>
  <c r="CN8" i="4"/>
  <c r="CO17" i="4"/>
  <c r="CO8" i="4"/>
  <c r="CP17" i="4"/>
  <c r="CP8" i="4"/>
  <c r="CQ17" i="4"/>
  <c r="CQ8" i="4"/>
  <c r="CR17" i="4"/>
  <c r="CR8" i="4"/>
  <c r="CS17" i="4"/>
  <c r="CS8" i="4"/>
  <c r="CT17" i="4"/>
  <c r="CT8" i="4"/>
  <c r="CU17" i="4"/>
  <c r="CU8" i="4"/>
  <c r="CV17" i="4"/>
  <c r="CV8" i="4"/>
  <c r="CW17" i="4"/>
  <c r="CW8" i="4"/>
  <c r="CX17" i="4"/>
  <c r="CX8" i="4"/>
  <c r="CY17" i="4"/>
  <c r="CY8" i="4"/>
  <c r="CZ17" i="4"/>
  <c r="CZ8" i="4"/>
  <c r="DA17" i="4"/>
  <c r="DA8" i="4"/>
  <c r="DB17" i="4"/>
  <c r="DB8" i="4"/>
  <c r="DC17" i="4"/>
  <c r="DC8" i="4"/>
  <c r="DD17" i="4"/>
  <c r="DD8" i="4"/>
  <c r="DE17" i="4"/>
  <c r="DE8" i="4"/>
  <c r="DF17" i="4"/>
  <c r="DF8" i="4"/>
  <c r="DG17" i="4"/>
  <c r="DG8" i="4"/>
  <c r="DH17" i="4"/>
  <c r="DH8" i="4"/>
  <c r="DI17" i="4"/>
  <c r="DI8" i="4"/>
  <c r="DJ17" i="4"/>
  <c r="DJ8" i="4"/>
  <c r="DK17" i="4"/>
  <c r="DK8" i="4"/>
  <c r="DL17" i="4"/>
  <c r="DL8" i="4"/>
  <c r="DM17" i="4"/>
  <c r="DM8" i="4"/>
  <c r="DN17" i="4"/>
  <c r="DN8" i="4"/>
  <c r="DO17" i="4"/>
  <c r="DO8" i="4"/>
  <c r="DP17" i="4"/>
  <c r="DP8" i="4"/>
  <c r="DQ17" i="4"/>
  <c r="DQ8" i="4"/>
  <c r="DR17" i="4"/>
  <c r="DR8" i="4"/>
  <c r="DS17" i="4"/>
  <c r="DS8" i="4"/>
  <c r="DT17" i="4"/>
  <c r="DT8" i="4"/>
  <c r="DU17" i="4"/>
  <c r="DU8" i="4"/>
  <c r="DV17" i="4"/>
  <c r="DV8" i="4"/>
  <c r="DW17" i="4"/>
  <c r="DW8" i="4"/>
  <c r="DX17" i="4"/>
  <c r="DX8" i="4"/>
  <c r="DY17" i="4"/>
  <c r="DY8" i="4"/>
  <c r="DZ17" i="4"/>
  <c r="DZ8" i="4"/>
  <c r="EA17" i="4"/>
  <c r="EA8" i="4"/>
  <c r="EB17" i="4"/>
  <c r="EB8" i="4"/>
  <c r="EC17" i="4"/>
  <c r="EC8" i="4"/>
  <c r="ED17" i="4"/>
  <c r="ED8" i="4"/>
  <c r="EE17" i="4"/>
  <c r="EE8" i="4"/>
  <c r="EF17" i="4"/>
  <c r="EF8" i="4"/>
  <c r="EG17" i="4"/>
  <c r="EG8" i="4"/>
  <c r="EH17" i="4"/>
  <c r="EH8" i="4"/>
  <c r="EI17" i="4"/>
  <c r="EI8" i="4"/>
  <c r="EJ17" i="4"/>
  <c r="EJ8" i="4"/>
  <c r="EK17" i="4"/>
  <c r="EK8" i="4"/>
  <c r="EL17" i="4"/>
  <c r="EL8" i="4"/>
  <c r="EM17" i="4"/>
  <c r="EM8" i="4"/>
  <c r="EN17" i="4"/>
  <c r="EN8" i="4"/>
  <c r="EO17" i="4"/>
  <c r="EO8" i="4"/>
  <c r="EP17" i="4"/>
  <c r="EP8" i="4"/>
  <c r="EQ17" i="4"/>
  <c r="EQ8" i="4"/>
  <c r="ER17" i="4"/>
  <c r="ER8" i="4"/>
  <c r="ES17" i="4"/>
  <c r="ES8" i="4"/>
  <c r="ET17" i="4"/>
  <c r="ET8" i="4"/>
  <c r="EU17" i="4"/>
  <c r="EU8" i="4"/>
  <c r="EV17" i="4"/>
  <c r="EV8" i="4"/>
  <c r="EW17" i="4"/>
  <c r="EW8" i="4"/>
  <c r="EX17" i="4"/>
  <c r="EX8" i="4"/>
  <c r="EY17" i="4"/>
  <c r="EY8" i="4"/>
  <c r="EZ17" i="4"/>
  <c r="EZ8" i="4"/>
  <c r="FB8" i="4"/>
  <c r="D8" i="4"/>
  <c r="G13" i="4"/>
  <c r="G4" i="4"/>
  <c r="H13" i="4"/>
  <c r="H4" i="4"/>
  <c r="I13" i="4"/>
  <c r="I4" i="4"/>
  <c r="J13" i="4"/>
  <c r="J4" i="4"/>
  <c r="K13" i="4"/>
  <c r="K4" i="4"/>
  <c r="L13" i="4"/>
  <c r="L4" i="4"/>
  <c r="M13" i="4"/>
  <c r="M4" i="4"/>
  <c r="N13" i="4"/>
  <c r="N4" i="4"/>
  <c r="O13" i="4"/>
  <c r="O4" i="4"/>
  <c r="P13" i="4"/>
  <c r="P4" i="4"/>
  <c r="Q13" i="4"/>
  <c r="Q4" i="4"/>
  <c r="R13" i="4"/>
  <c r="R4" i="4"/>
  <c r="S13" i="4"/>
  <c r="S4" i="4"/>
  <c r="T13" i="4"/>
  <c r="T4" i="4"/>
  <c r="U13" i="4"/>
  <c r="U4" i="4"/>
  <c r="V13" i="4"/>
  <c r="V4" i="4"/>
  <c r="W13" i="4"/>
  <c r="W4" i="4"/>
  <c r="X13" i="4"/>
  <c r="X4" i="4"/>
  <c r="Y13" i="4"/>
  <c r="Y4" i="4"/>
  <c r="Z13" i="4"/>
  <c r="Z4" i="4"/>
  <c r="AA13" i="4"/>
  <c r="AA4" i="4"/>
  <c r="AB13" i="4"/>
  <c r="AB4" i="4"/>
  <c r="AC13" i="4"/>
  <c r="AC4" i="4"/>
  <c r="AD13" i="4"/>
  <c r="AD4" i="4"/>
  <c r="AE13" i="4"/>
  <c r="AE4" i="4"/>
  <c r="AF13" i="4"/>
  <c r="AF4" i="4"/>
  <c r="AG13" i="4"/>
  <c r="AG4" i="4"/>
  <c r="AH13" i="4"/>
  <c r="AH4" i="4"/>
  <c r="AI13" i="4"/>
  <c r="AI4" i="4"/>
  <c r="AJ13" i="4"/>
  <c r="AJ4" i="4"/>
  <c r="AK13" i="4"/>
  <c r="AK4" i="4"/>
  <c r="AL13" i="4"/>
  <c r="AL4" i="4"/>
  <c r="AM13" i="4"/>
  <c r="AM4" i="4"/>
  <c r="AN13" i="4"/>
  <c r="AN4" i="4"/>
  <c r="AO13" i="4"/>
  <c r="AO4" i="4"/>
  <c r="AP13" i="4"/>
  <c r="AP4" i="4"/>
  <c r="AQ13" i="4"/>
  <c r="AQ4" i="4"/>
  <c r="AR13" i="4"/>
  <c r="AR4" i="4"/>
  <c r="AS13" i="4"/>
  <c r="AS4" i="4"/>
  <c r="AT13" i="4"/>
  <c r="AT4" i="4"/>
  <c r="AU13" i="4"/>
  <c r="AU4" i="4"/>
  <c r="AV13" i="4"/>
  <c r="AV4" i="4"/>
  <c r="AW13" i="4"/>
  <c r="AW4" i="4"/>
  <c r="AX13" i="4"/>
  <c r="AX4" i="4"/>
  <c r="AY13" i="4"/>
  <c r="AY4" i="4"/>
  <c r="AZ13" i="4"/>
  <c r="AZ4" i="4"/>
  <c r="BA13" i="4"/>
  <c r="BA4" i="4"/>
  <c r="BB13" i="4"/>
  <c r="BB4" i="4"/>
  <c r="BC13" i="4"/>
  <c r="BC4" i="4"/>
  <c r="BD13" i="4"/>
  <c r="BD4" i="4"/>
  <c r="BE13" i="4"/>
  <c r="BE4" i="4"/>
  <c r="BF13" i="4"/>
  <c r="BF4" i="4"/>
  <c r="BG13" i="4"/>
  <c r="BG4" i="4"/>
  <c r="BH13" i="4"/>
  <c r="BH4" i="4"/>
  <c r="BI13" i="4"/>
  <c r="BI4" i="4"/>
  <c r="BJ13" i="4"/>
  <c r="BJ4" i="4"/>
  <c r="BK13" i="4"/>
  <c r="BK4" i="4"/>
  <c r="BL13" i="4"/>
  <c r="BL4" i="4"/>
  <c r="BM13" i="4"/>
  <c r="BM4" i="4"/>
  <c r="BN13" i="4"/>
  <c r="BN4" i="4"/>
  <c r="BO13" i="4"/>
  <c r="BO4" i="4"/>
  <c r="BP13" i="4"/>
  <c r="BP4" i="4"/>
  <c r="BQ13" i="4"/>
  <c r="BQ4" i="4"/>
  <c r="BR13" i="4"/>
  <c r="BR4" i="4"/>
  <c r="BS13" i="4"/>
  <c r="BS4" i="4"/>
  <c r="BT13" i="4"/>
  <c r="BT4" i="4"/>
  <c r="BU13" i="4"/>
  <c r="BU4" i="4"/>
  <c r="BV13" i="4"/>
  <c r="BV4" i="4"/>
  <c r="BW13" i="4"/>
  <c r="BW4" i="4"/>
  <c r="BX13" i="4"/>
  <c r="BX4" i="4"/>
  <c r="BY13" i="4"/>
  <c r="BY4" i="4"/>
  <c r="BZ13" i="4"/>
  <c r="BZ4" i="4"/>
  <c r="CA13" i="4"/>
  <c r="CA4" i="4"/>
  <c r="CB13" i="4"/>
  <c r="CB4" i="4"/>
  <c r="CC13" i="4"/>
  <c r="CC4" i="4"/>
  <c r="CD13" i="4"/>
  <c r="CD4" i="4"/>
  <c r="CE13" i="4"/>
  <c r="CE4" i="4"/>
  <c r="CF13" i="4"/>
  <c r="CF4" i="4"/>
  <c r="CG13" i="4"/>
  <c r="CG4" i="4"/>
  <c r="CH13" i="4"/>
  <c r="CH4" i="4"/>
  <c r="CI13" i="4"/>
  <c r="CI4" i="4"/>
  <c r="CJ13" i="4"/>
  <c r="CJ4" i="4"/>
  <c r="CK13" i="4"/>
  <c r="CK4" i="4"/>
  <c r="CL13" i="4"/>
  <c r="CL4" i="4"/>
  <c r="CM13" i="4"/>
  <c r="CM4" i="4"/>
  <c r="CN13" i="4"/>
  <c r="CN4" i="4"/>
  <c r="CO13" i="4"/>
  <c r="CO4" i="4"/>
  <c r="CP13" i="4"/>
  <c r="CP4" i="4"/>
  <c r="CQ13" i="4"/>
  <c r="CQ4" i="4"/>
  <c r="CR13" i="4"/>
  <c r="CR4" i="4"/>
  <c r="CS13" i="4"/>
  <c r="CS4" i="4"/>
  <c r="CT13" i="4"/>
  <c r="CT4" i="4"/>
  <c r="CU13" i="4"/>
  <c r="CU4" i="4"/>
  <c r="CV13" i="4"/>
  <c r="CV4" i="4"/>
  <c r="CW13" i="4"/>
  <c r="CW4" i="4"/>
  <c r="CX13" i="4"/>
  <c r="CX4" i="4"/>
  <c r="CY13" i="4"/>
  <c r="CY4" i="4"/>
  <c r="CZ13" i="4"/>
  <c r="CZ4" i="4"/>
  <c r="DA13" i="4"/>
  <c r="DA4" i="4"/>
  <c r="DB13" i="4"/>
  <c r="DB4" i="4"/>
  <c r="DC13" i="4"/>
  <c r="DC4" i="4"/>
  <c r="DD13" i="4"/>
  <c r="DD4" i="4"/>
  <c r="DE13" i="4"/>
  <c r="DE4" i="4"/>
  <c r="DF13" i="4"/>
  <c r="DF4" i="4"/>
  <c r="DG13" i="4"/>
  <c r="DG4" i="4"/>
  <c r="DH13" i="4"/>
  <c r="DH4" i="4"/>
  <c r="DI13" i="4"/>
  <c r="DI4" i="4"/>
  <c r="DJ13" i="4"/>
  <c r="DJ4" i="4"/>
  <c r="DK13" i="4"/>
  <c r="DK4" i="4"/>
  <c r="DL13" i="4"/>
  <c r="DL4" i="4"/>
  <c r="DM13" i="4"/>
  <c r="DM4" i="4"/>
  <c r="DN13" i="4"/>
  <c r="DN4" i="4"/>
  <c r="DO13" i="4"/>
  <c r="DO4" i="4"/>
  <c r="DP13" i="4"/>
  <c r="DP4" i="4"/>
  <c r="DQ13" i="4"/>
  <c r="DQ4" i="4"/>
  <c r="DR13" i="4"/>
  <c r="DR4" i="4"/>
  <c r="DS13" i="4"/>
  <c r="DS4" i="4"/>
  <c r="DT13" i="4"/>
  <c r="DT4" i="4"/>
  <c r="DU13" i="4"/>
  <c r="DU4" i="4"/>
  <c r="DV13" i="4"/>
  <c r="DV4" i="4"/>
  <c r="DW13" i="4"/>
  <c r="DW4" i="4"/>
  <c r="DX13" i="4"/>
  <c r="DX4" i="4"/>
  <c r="DY13" i="4"/>
  <c r="DY4" i="4"/>
  <c r="DZ13" i="4"/>
  <c r="DZ4" i="4"/>
  <c r="EA13" i="4"/>
  <c r="EA4" i="4"/>
  <c r="EB13" i="4"/>
  <c r="EB4" i="4"/>
  <c r="EC13" i="4"/>
  <c r="EC4" i="4"/>
  <c r="ED13" i="4"/>
  <c r="ED4" i="4"/>
  <c r="EE13" i="4"/>
  <c r="EE4" i="4"/>
  <c r="EF13" i="4"/>
  <c r="EF4" i="4"/>
  <c r="EG13" i="4"/>
  <c r="EG4" i="4"/>
  <c r="EH13" i="4"/>
  <c r="EH4" i="4"/>
  <c r="EI13" i="4"/>
  <c r="EI4" i="4"/>
  <c r="EJ13" i="4"/>
  <c r="EJ4" i="4"/>
  <c r="EK13" i="4"/>
  <c r="EK4" i="4"/>
  <c r="EL13" i="4"/>
  <c r="EL4" i="4"/>
  <c r="EM13" i="4"/>
  <c r="EM4" i="4"/>
  <c r="EN13" i="4"/>
  <c r="EN4" i="4"/>
  <c r="EO13" i="4"/>
  <c r="EO4" i="4"/>
  <c r="EP13" i="4"/>
  <c r="EP4" i="4"/>
  <c r="EQ13" i="4"/>
  <c r="EQ4" i="4"/>
  <c r="ER13" i="4"/>
  <c r="ER4" i="4"/>
  <c r="ES13" i="4"/>
  <c r="ES4" i="4"/>
  <c r="ET13" i="4"/>
  <c r="ET4" i="4"/>
  <c r="EU13" i="4"/>
  <c r="EU4" i="4"/>
  <c r="EV13" i="4"/>
  <c r="EV4" i="4"/>
  <c r="EW13" i="4"/>
  <c r="EW4" i="4"/>
  <c r="EX13" i="4"/>
  <c r="EX4" i="4"/>
  <c r="EY13" i="4"/>
  <c r="EY4" i="4"/>
  <c r="EZ13" i="4"/>
  <c r="EZ4" i="4"/>
  <c r="FB4" i="4"/>
  <c r="D4" i="4"/>
  <c r="A122" i="3"/>
  <c r="A123" i="3"/>
  <c r="A124" i="3"/>
  <c r="A125" i="3"/>
  <c r="A126" i="3"/>
  <c r="A127" i="3"/>
  <c r="A128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65" i="3"/>
  <c r="A79" i="3"/>
  <c r="A80" i="3"/>
  <c r="A81" i="3"/>
  <c r="A82" i="3"/>
  <c r="A83" i="3"/>
  <c r="A84" i="3"/>
  <c r="A85" i="3"/>
  <c r="A86" i="3"/>
  <c r="A87" i="3"/>
  <c r="A36" i="3"/>
  <c r="A31" i="3"/>
  <c r="A32" i="3"/>
  <c r="A33" i="3"/>
  <c r="A34" i="3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A138" i="3"/>
  <c r="A50" i="3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AT18" i="4"/>
  <c r="AU18" i="4"/>
  <c r="AV18" i="4"/>
  <c r="AW18" i="4"/>
  <c r="AX18" i="4"/>
  <c r="AY18" i="4"/>
  <c r="AZ18" i="4"/>
  <c r="BA18" i="4"/>
  <c r="BB18" i="4"/>
  <c r="BC18" i="4"/>
  <c r="BD18" i="4"/>
  <c r="AT19" i="4"/>
  <c r="AU19" i="4"/>
  <c r="AV19" i="4"/>
  <c r="AW19" i="4"/>
  <c r="AX19" i="4"/>
  <c r="AY19" i="4"/>
  <c r="AZ19" i="4"/>
  <c r="BA19" i="4"/>
  <c r="BB19" i="4"/>
  <c r="BC19" i="4"/>
  <c r="BD19" i="4"/>
  <c r="AT20" i="4"/>
  <c r="AU20" i="4"/>
  <c r="AV20" i="4"/>
  <c r="AW20" i="4"/>
  <c r="AX20" i="4"/>
  <c r="AY20" i="4"/>
  <c r="AZ20" i="4"/>
  <c r="BA20" i="4"/>
  <c r="BB20" i="4"/>
  <c r="BC20" i="4"/>
  <c r="BD20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161" i="3"/>
  <c r="A157" i="3"/>
  <c r="A137" i="3"/>
  <c r="A139" i="3"/>
  <c r="A140" i="3"/>
  <c r="A141" i="3"/>
  <c r="A142" i="3"/>
  <c r="A143" i="3"/>
  <c r="A136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49" i="3"/>
  <c r="A48" i="3"/>
  <c r="A47" i="3"/>
  <c r="A9" i="3"/>
  <c r="A10" i="3"/>
  <c r="A11" i="3"/>
  <c r="A12" i="3"/>
  <c r="A13" i="3"/>
  <c r="A14" i="3"/>
  <c r="A20" i="3"/>
  <c r="A21" i="3"/>
  <c r="A22" i="3"/>
  <c r="A23" i="3"/>
  <c r="A24" i="3"/>
  <c r="A25" i="3"/>
  <c r="A26" i="3"/>
  <c r="A27" i="3"/>
  <c r="A28" i="3"/>
  <c r="A29" i="3"/>
  <c r="A30" i="3"/>
  <c r="A8" i="3"/>
  <c r="D16" i="4"/>
  <c r="D7" i="1"/>
  <c r="D17" i="4"/>
  <c r="D8" i="1"/>
  <c r="D14" i="4"/>
  <c r="D5" i="1"/>
  <c r="D15" i="4"/>
  <c r="D6" i="1"/>
  <c r="D13" i="4"/>
  <c r="D4" i="1"/>
</calcChain>
</file>

<file path=xl/sharedStrings.xml><?xml version="1.0" encoding="utf-8"?>
<sst xmlns="http://schemas.openxmlformats.org/spreadsheetml/2006/main" count="999" uniqueCount="555">
  <si>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</si>
  <si>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</si>
  <si>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</si>
  <si>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</si>
  <si>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</si>
  <si>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</si>
  <si>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</si>
  <si>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</si>
  <si>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</si>
  <si>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</si>
  <si>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</si>
  <si>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</si>
  <si>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</si>
  <si>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</si>
  <si>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</si>
  <si>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</si>
  <si>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</si>
  <si>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</si>
  <si>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</si>
  <si>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</si>
  <si>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</si>
  <si>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</si>
  <si>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</si>
  <si>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</si>
  <si>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</si>
  <si>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</si>
  <si>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</si>
  <si>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</si>
  <si>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</si>
  <si>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</si>
  <si>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</si>
  <si>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</si>
  <si>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</si>
  <si>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</si>
  <si>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</si>
  <si>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</si>
  <si>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</si>
  <si>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</si>
  <si>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</si>
  <si>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</si>
  <si>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</si>
  <si>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</si>
  <si>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</si>
  <si>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</si>
  <si>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</si>
  <si>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</si>
  <si>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</si>
  <si>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</si>
  <si>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</si>
  <si>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</si>
  <si>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</si>
  <si>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</si>
  <si>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</si>
  <si>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</si>
  <si>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</si>
  <si>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</si>
  <si>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</si>
  <si>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</si>
  <si>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</si>
  <si>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</si>
  <si>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</si>
  <si>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</si>
  <si>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</si>
  <si>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</si>
  <si>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</si>
  <si>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</si>
  <si>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</si>
  <si>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</si>
  <si>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</si>
  <si>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</si>
  <si>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</si>
  <si>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</si>
  <si>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</si>
  <si>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</si>
  <si>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</si>
  <si>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</si>
  <si>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</si>
  <si>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</si>
  <si>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</si>
  <si>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</si>
  <si>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</si>
  <si>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</si>
  <si>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</si>
  <si>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</si>
  <si>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</si>
  <si>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</si>
  <si>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</si>
  <si>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</si>
  <si>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</si>
  <si>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</si>
  <si>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</si>
  <si>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</si>
  <si>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</si>
  <si>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</si>
  <si>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</si>
  <si>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</si>
  <si>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</si>
  <si>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</si>
  <si>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</si>
  <si>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</si>
  <si>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</si>
  <si>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</si>
  <si>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</si>
  <si>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</si>
  <si>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</si>
  <si>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</si>
  <si>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</si>
  <si>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</si>
  <si>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</si>
  <si>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</si>
  <si>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</si>
  <si>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</si>
  <si>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</si>
  <si>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</si>
  <si>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</si>
  <si>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</si>
  <si>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</si>
  <si>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</si>
  <si>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</si>
  <si>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</si>
  <si>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</si>
  <si>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</si>
  <si>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</si>
  <si>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</si>
  <si>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</si>
  <si>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</si>
  <si>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</si>
  <si>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</si>
  <si>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</si>
  <si>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</si>
  <si>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</si>
  <si>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</si>
  <si>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</si>
  <si>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</si>
  <si>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</si>
  <si>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</si>
  <si>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</si>
  <si>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</si>
  <si>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</si>
  <si>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</si>
  <si>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</si>
  <si>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</si>
  <si>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</si>
  <si>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</si>
  <si>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</si>
  <si>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</si>
  <si>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</si>
  <si>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</si>
  <si>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</si>
  <si>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</si>
  <si>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</si>
  <si>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</si>
  <si>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</si>
  <si>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</si>
  <si>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</si>
  <si>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</si>
  <si>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</si>
  <si>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</si>
  <si>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</si>
  <si>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</si>
  <si>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</si>
  <si>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</si>
  <si>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</si>
  <si>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</si>
  <si>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</si>
  <si>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</si>
  <si>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</si>
  <si>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</si>
  <si>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</si>
  <si>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</si>
  <si>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</si>
  <si>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</si>
  <si>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</si>
  <si>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</si>
  <si>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普通抽卡组</t>
    <rPh sb="0" eb="1">
      <t>pu't</t>
    </rPh>
    <rPh sb="2" eb="3">
      <t>chou'k</t>
    </rPh>
    <rPh sb="4" eb="5">
      <t>zu</t>
    </rPh>
    <phoneticPr fontId="3" type="noConversion"/>
  </si>
  <si>
    <t>高级抽卡组</t>
    <rPh sb="0" eb="1">
      <t>gao'j</t>
    </rPh>
    <rPh sb="2" eb="3">
      <t>chou'k</t>
    </rPh>
    <rPh sb="4" eb="5">
      <t>zu</t>
    </rPh>
    <phoneticPr fontId="3" type="noConversion"/>
  </si>
  <si>
    <t>必中抽卡组</t>
    <rPh sb="0" eb="1">
      <t>bi'zhong</t>
    </rPh>
    <rPh sb="2" eb="3">
      <t>chou'k</t>
    </rPh>
    <rPh sb="4" eb="5">
      <t>zu</t>
    </rPh>
    <phoneticPr fontId="3" type="noConversion"/>
  </si>
  <si>
    <t>普通首抽组</t>
    <rPh sb="0" eb="1">
      <t>pu't</t>
    </rPh>
    <rPh sb="2" eb="3">
      <t>shou'ci</t>
    </rPh>
    <rPh sb="3" eb="4">
      <t>chou</t>
    </rPh>
    <rPh sb="4" eb="5">
      <t>zu</t>
    </rPh>
    <phoneticPr fontId="3" type="noConversion"/>
  </si>
  <si>
    <t>高级首抽组</t>
    <rPh sb="0" eb="1">
      <t>gao'ji</t>
    </rPh>
    <rPh sb="2" eb="3">
      <t>shou'ci</t>
    </rPh>
    <rPh sb="3" eb="4">
      <t>chou</t>
    </rPh>
    <rPh sb="4" eb="5">
      <t>zu</t>
    </rPh>
    <phoneticPr fontId="3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</si>
  <si>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</si>
  <si>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</si>
  <si>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</si>
  <si>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</si>
  <si>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</si>
  <si>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</si>
  <si>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</si>
  <si>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</si>
  <si>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</si>
  <si>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</si>
  <si>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</si>
  <si>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</si>
  <si>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</si>
  <si>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</si>
  <si>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</si>
  <si>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</si>
  <si>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</si>
  <si>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</si>
  <si>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</si>
  <si>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</si>
  <si>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</si>
  <si>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</si>
  <si>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</si>
  <si>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</si>
  <si>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</si>
  <si>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</si>
  <si>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</si>
  <si>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</si>
  <si>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</si>
  <si>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</si>
  <si>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</si>
  <si>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</si>
  <si>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</si>
  <si>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</si>
  <si>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</si>
  <si>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</si>
  <si>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</si>
  <si>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</si>
  <si>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</si>
  <si>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</si>
  <si>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</si>
  <si>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</si>
  <si>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</si>
  <si>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</si>
  <si>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</si>
  <si>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</si>
  <si>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</si>
  <si>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</si>
  <si>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</si>
  <si>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</si>
  <si>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</si>
  <si>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</si>
  <si>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</si>
  <si>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</si>
  <si>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</si>
  <si>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</si>
  <si>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</si>
  <si>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</si>
  <si>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</si>
  <si>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</si>
  <si>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</si>
  <si>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</si>
  <si>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</si>
  <si>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</si>
  <si>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</si>
  <si>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</si>
  <si>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</si>
  <si>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</si>
  <si>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</si>
  <si>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</si>
  <si>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</si>
  <si>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</si>
  <si>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</si>
  <si>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</si>
  <si>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</si>
  <si>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</si>
  <si>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</si>
  <si>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</si>
  <si>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</si>
  <si>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</si>
  <si>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</si>
  <si>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</si>
  <si>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</si>
  <si>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</si>
  <si>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</si>
  <si>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</si>
  <si>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</si>
  <si>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</si>
  <si>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</si>
  <si>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</si>
  <si>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</si>
  <si>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</si>
  <si>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</si>
  <si>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</si>
  <si>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</si>
  <si>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</si>
  <si>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</si>
  <si>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</si>
  <si>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</si>
  <si>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</si>
  <si>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</si>
  <si>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</si>
  <si>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</si>
  <si>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</si>
  <si>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</si>
  <si>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</si>
  <si>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</si>
  <si>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</si>
  <si>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</si>
  <si>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</si>
  <si>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</si>
  <si>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</si>
  <si>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</si>
  <si>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</si>
  <si>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</si>
  <si>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</si>
  <si>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</si>
  <si>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</si>
  <si>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</si>
  <si>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</si>
  <si>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</si>
  <si>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</si>
  <si>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</si>
  <si>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</si>
  <si>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</si>
  <si>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</si>
  <si>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</si>
  <si>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</si>
  <si>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</si>
  <si>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</si>
  <si>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</si>
  <si>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</si>
  <si>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</si>
  <si>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</si>
  <si>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</si>
  <si>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</si>
  <si>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</si>
  <si>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</si>
  <si>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</si>
  <si>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</si>
  <si>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</si>
  <si>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</si>
  <si>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</si>
  <si>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</si>
  <si>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</si>
  <si>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</si>
  <si>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</si>
  <si>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</si>
  <si>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</si>
  <si>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</si>
  <si>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</si>
  <si>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</si>
  <si>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</si>
  <si>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</si>
  <si>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</si>
  <si>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</si>
  <si>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</si>
  <si>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</si>
  <si>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</si>
  <si>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</si>
  <si>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</si>
  <si>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</si>
  <si>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</si>
  <si>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</si>
  <si>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</si>
  <si>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</si>
  <si>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</si>
  <si>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</si>
  <si>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</si>
  <si>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</si>
  <si>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</si>
  <si>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</si>
  <si>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</si>
  <si>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</si>
  <si>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</si>
  <si>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</si>
  <si>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</si>
  <si>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</si>
  <si>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</si>
  <si>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</si>
  <si>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</si>
  <si>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</si>
  <si>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</si>
  <si>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</si>
  <si>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</si>
  <si>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</si>
  <si>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</si>
  <si>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</si>
  <si>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</si>
  <si>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</si>
  <si>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</si>
  <si>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</si>
  <si>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</si>
  <si>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</si>
  <si>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</si>
  <si>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</si>
  <si>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</si>
  <si>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</si>
  <si>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</si>
  <si>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</si>
  <si>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</si>
  <si>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</si>
  <si>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</si>
  <si>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</si>
  <si>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</si>
  <si>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</si>
  <si>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</si>
  <si>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</si>
  <si>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</si>
  <si>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</si>
  <si>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</si>
  <si>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</si>
  <si>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</si>
  <si>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</si>
  <si>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</si>
  <si>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</si>
  <si>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</si>
  <si>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</si>
  <si>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</si>
  <si>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</si>
  <si>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</si>
  <si>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</si>
  <si>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</si>
  <si>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</si>
  <si>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</si>
  <si>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</si>
  <si>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</si>
  <si>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</si>
  <si>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</si>
  <si>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</si>
  <si>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</si>
  <si>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</si>
  <si>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</si>
  <si>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</si>
  <si>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</si>
  <si>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</si>
  <si>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</si>
  <si>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</si>
  <si>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</si>
  <si>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</si>
  <si>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</si>
  <si>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</si>
  <si>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</si>
  <si>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</si>
  <si>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</si>
  <si>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</si>
  <si>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</si>
  <si>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</si>
  <si>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</si>
  <si>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</si>
  <si>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</si>
  <si>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</si>
  <si>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</si>
  <si>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</si>
  <si>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</si>
  <si>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</si>
  <si>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</si>
  <si>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</si>
  <si>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</si>
  <si>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</si>
  <si>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</si>
  <si>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</si>
  <si>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</si>
  <si>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</si>
  <si>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</si>
  <si>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</si>
  <si>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</si>
  <si>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</si>
  <si>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</si>
  <si>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</si>
  <si>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</si>
  <si>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</si>
  <si>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</si>
  <si>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</si>
  <si>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</si>
  <si>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</si>
  <si>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</si>
  <si>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</si>
  <si>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</si>
  <si>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</si>
  <si>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</si>
  <si>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</si>
  <si>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</si>
  <si>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</si>
  <si>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</si>
  <si>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</si>
  <si>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</si>
  <si>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</si>
  <si>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</si>
  <si>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</si>
  <si>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</si>
  <si>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</si>
  <si>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</si>
  <si>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</si>
  <si>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</si>
  <si>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</si>
  <si>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</si>
  <si>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</si>
  <si>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</si>
  <si>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</si>
  <si>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</si>
  <si>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</si>
  <si>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</si>
  <si>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</si>
  <si>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</si>
  <si>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</si>
  <si>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</si>
  <si>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</si>
  <si>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</si>
  <si>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</si>
  <si>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</si>
  <si>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</si>
  <si>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</si>
  <si>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</si>
  <si>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</si>
  <si>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</si>
  <si>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</si>
  <si>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</si>
  <si>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</si>
  <si>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</si>
  <si>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</si>
  <si>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</si>
  <si>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</si>
  <si>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</si>
  <si>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</si>
  <si>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</si>
  <si>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</si>
  <si>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</si>
  <si>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</si>
  <si>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</si>
  <si>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</si>
  <si>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</si>
  <si>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</si>
  <si>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</si>
  <si>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</si>
  <si>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</si>
  <si>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狂战宝石2级</t>
    <rPh sb="0" eb="1">
      <t>kuang'z</t>
    </rPh>
    <rPh sb="2" eb="3">
      <t>bao's</t>
    </rPh>
    <rPh sb="5" eb="6">
      <t>ji</t>
    </rPh>
    <phoneticPr fontId="1" type="noConversion"/>
  </si>
  <si>
    <t>狂战宝石3级</t>
    <rPh sb="0" eb="1">
      <t>kuang'z</t>
    </rPh>
    <rPh sb="2" eb="3">
      <t>bao's</t>
    </rPh>
    <rPh sb="5" eb="6">
      <t>ji</t>
    </rPh>
    <phoneticPr fontId="1" type="noConversion"/>
  </si>
  <si>
    <t>经验提升1</t>
    <rPh sb="0" eb="1">
      <t>jing'yan</t>
    </rPh>
    <rPh sb="2" eb="3">
      <t>ti'sheng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</si>
  <si>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</si>
  <si>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尤尼丝</t>
  </si>
  <si>
    <t>血量宝石2级</t>
    <rPh sb="0" eb="1">
      <t>xue'l</t>
    </rPh>
    <rPh sb="2" eb="3">
      <t>bao's</t>
    </rPh>
    <rPh sb="5" eb="6">
      <t>ji</t>
    </rPh>
    <phoneticPr fontId="1" type="noConversion"/>
  </si>
  <si>
    <t>防御宝石2级</t>
    <rPh sb="0" eb="1">
      <t>fang'y</t>
    </rPh>
    <rPh sb="2" eb="3">
      <t>bao's</t>
    </rPh>
    <rPh sb="5" eb="6">
      <t>ji</t>
    </rPh>
    <phoneticPr fontId="1" type="noConversion"/>
  </si>
  <si>
    <t>速度宝石2级</t>
    <rPh sb="0" eb="1">
      <t>su'd</t>
    </rPh>
    <rPh sb="2" eb="3">
      <t>bao's</t>
    </rPh>
    <rPh sb="5" eb="6">
      <t>ji</t>
    </rPh>
    <phoneticPr fontId="1" type="noConversion"/>
  </si>
  <si>
    <t>守护宝石2级</t>
    <rPh sb="0" eb="1">
      <t>shou'hu</t>
    </rPh>
    <rPh sb="2" eb="3">
      <t>bao's</t>
    </rPh>
    <rPh sb="5" eb="6">
      <t>ji</t>
    </rPh>
    <phoneticPr fontId="1" type="noConversion"/>
  </si>
  <si>
    <t>攻击宝石2级</t>
    <rPh sb="0" eb="1">
      <t>gong'j</t>
    </rPh>
    <rPh sb="2" eb="3">
      <t>bao's</t>
    </rPh>
    <rPh sb="5" eb="6">
      <t>ji</t>
    </rPh>
    <phoneticPr fontId="1" type="noConversion"/>
  </si>
  <si>
    <t>血量宝石3级</t>
    <rPh sb="0" eb="1">
      <t>xue'l</t>
    </rPh>
    <rPh sb="2" eb="3">
      <t>bao's</t>
    </rPh>
    <rPh sb="5" eb="6">
      <t>ji</t>
    </rPh>
    <phoneticPr fontId="1" type="noConversion"/>
  </si>
  <si>
    <t>防御宝石3级</t>
    <rPh sb="0" eb="1">
      <t>fang'y</t>
    </rPh>
    <rPh sb="2" eb="3">
      <t>bao's</t>
    </rPh>
    <rPh sb="5" eb="6">
      <t>ji</t>
    </rPh>
    <phoneticPr fontId="1" type="noConversion"/>
  </si>
  <si>
    <t>速度宝石3级</t>
    <rPh sb="0" eb="1">
      <t>su'd</t>
    </rPh>
    <rPh sb="2" eb="3">
      <t>bao's</t>
    </rPh>
    <rPh sb="5" eb="6">
      <t>ji</t>
    </rPh>
    <phoneticPr fontId="1" type="noConversion"/>
  </si>
  <si>
    <t>守护宝石3级</t>
    <rPh sb="0" eb="1">
      <t>shou'hu</t>
    </rPh>
    <rPh sb="2" eb="3">
      <t>bao's</t>
    </rPh>
    <rPh sb="5" eb="6">
      <t>ji</t>
    </rPh>
    <phoneticPr fontId="1" type="noConversion"/>
  </si>
  <si>
    <t>攻击宝石3级</t>
    <rPh sb="0" eb="1">
      <t>gong'j</t>
    </rPh>
    <rPh sb="2" eb="3">
      <t>bao's</t>
    </rPh>
    <rPh sb="5" eb="6">
      <t>ji</t>
    </rPh>
    <phoneticPr fontId="1" type="noConversion"/>
  </si>
  <si>
    <t>经验提升2</t>
    <rPh sb="0" eb="1">
      <t>jing'yan</t>
    </rPh>
    <rPh sb="2" eb="3">
      <t>ti'sheng</t>
    </rPh>
    <phoneticPr fontId="1" type="noConversion"/>
  </si>
  <si>
    <t>经验提升3</t>
    <rPh sb="0" eb="1">
      <t>jing'yan</t>
    </rPh>
    <rPh sb="2" eb="3">
      <t>ti'sheng</t>
    </rPh>
    <phoneticPr fontId="1" type="noConversion"/>
  </si>
  <si>
    <t>经验提升4</t>
    <rPh sb="0" eb="1">
      <t>jing'yan</t>
    </rPh>
    <rPh sb="2" eb="3">
      <t>ti'sheng</t>
    </rPh>
    <phoneticPr fontId="1" type="noConversion"/>
  </si>
  <si>
    <t>aa</t>
    <phoneticPr fontId="1" type="noConversion"/>
  </si>
  <si>
    <t>普通组</t>
    <rPh sb="0" eb="1">
      <t>pu't</t>
    </rPh>
    <rPh sb="2" eb="3">
      <t>zu</t>
    </rPh>
    <phoneticPr fontId="1" type="noConversion"/>
  </si>
  <si>
    <t>高级抽卡组</t>
    <rPh sb="0" eb="1">
      <t>gao'ji</t>
    </rPh>
    <rPh sb="2" eb="3">
      <t>chou'ka</t>
    </rPh>
    <rPh sb="4" eb="5">
      <t>zu</t>
    </rPh>
    <phoneticPr fontId="1" type="noConversion"/>
  </si>
  <si>
    <t>必定抽卡组</t>
    <rPh sb="0" eb="1">
      <t>bi'ding</t>
    </rPh>
    <rPh sb="2" eb="3">
      <t>chou'ka</t>
    </rPh>
    <rPh sb="4" eb="5">
      <t>zu</t>
    </rPh>
    <phoneticPr fontId="1" type="noConversion"/>
  </si>
  <si>
    <t>普通首抽</t>
    <rPh sb="0" eb="1">
      <t>pu't</t>
    </rPh>
    <rPh sb="2" eb="3">
      <t>shou</t>
    </rPh>
    <rPh sb="3" eb="4">
      <t>chou</t>
    </rPh>
    <phoneticPr fontId="1" type="noConversion"/>
  </si>
  <si>
    <t>高级首抽</t>
    <rPh sb="0" eb="1">
      <t>gao'j</t>
    </rPh>
    <rPh sb="2" eb="3">
      <t>shou</t>
    </rPh>
    <rPh sb="3" eb="4">
      <t>chou</t>
    </rPh>
    <phoneticPr fontId="1" type="noConversion"/>
  </si>
  <si>
    <t>莉莉丝</t>
    <rPh sb="0" eb="1">
      <t>l'li's</t>
    </rPh>
    <phoneticPr fontId="1" type="noConversion"/>
  </si>
  <si>
    <t>贝蒂</t>
    <rPh sb="0" eb="1">
      <t>bei'd</t>
    </rPh>
    <phoneticPr fontId="4" type="noConversion"/>
  </si>
  <si>
    <t>娜塔莎</t>
    <rPh sb="0" eb="1">
      <t>na'ta's</t>
    </rPh>
    <phoneticPr fontId="1" type="noConversion"/>
  </si>
  <si>
    <t>伊西多</t>
    <rPh sb="0" eb="1">
      <t>yi'xi'd</t>
    </rPh>
    <phoneticPr fontId="1" type="noConversion"/>
  </si>
  <si>
    <t>珍妮芙</t>
    <rPh sb="0" eb="1">
      <t>zhen'ni'f</t>
    </rPh>
    <rPh sb="2" eb="3">
      <t>fu'rong</t>
    </rPh>
    <phoneticPr fontId="1" type="noConversion"/>
  </si>
  <si>
    <t>国王</t>
    <rPh sb="0" eb="1">
      <t>guo'wang</t>
    </rPh>
    <phoneticPr fontId="1" type="noConversion"/>
  </si>
  <si>
    <t>伊芙</t>
    <rPh sb="0" eb="1">
      <t>yi'fu</t>
    </rPh>
    <phoneticPr fontId="1" type="noConversion"/>
  </si>
  <si>
    <t>洛克</t>
    <rPh sb="0" eb="1">
      <t>luo'k</t>
    </rPh>
    <phoneticPr fontId="1" type="noConversion"/>
  </si>
  <si>
    <t>尤朵拉</t>
    <rPh sb="0" eb="1">
      <t>you'duo'l</t>
    </rPh>
    <phoneticPr fontId="1" type="noConversion"/>
  </si>
  <si>
    <t>柯拉</t>
    <rPh sb="0" eb="1">
      <t>ke</t>
    </rPh>
    <rPh sb="1" eb="2">
      <t>la</t>
    </rPh>
    <phoneticPr fontId="1" type="noConversion"/>
  </si>
  <si>
    <t>麦克白</t>
    <rPh sb="0" eb="1">
      <t>mai'k'b</t>
    </rPh>
    <phoneticPr fontId="1" type="noConversion"/>
  </si>
  <si>
    <t>尼尔斯</t>
    <rPh sb="0" eb="1">
      <t>ni'er's</t>
    </rPh>
    <phoneticPr fontId="1" type="noConversion"/>
  </si>
  <si>
    <t>艾德蒙</t>
    <rPh sb="0" eb="1">
      <t>ai</t>
    </rPh>
    <rPh sb="1" eb="2">
      <t>de</t>
    </rPh>
    <rPh sb="2" eb="3">
      <t>meng</t>
    </rPh>
    <phoneticPr fontId="1" type="noConversion"/>
  </si>
  <si>
    <t>碧翠丝</t>
    <rPh sb="0" eb="1">
      <t>bi'lv</t>
    </rPh>
    <rPh sb="1" eb="2">
      <t>cui</t>
    </rPh>
    <rPh sb="2" eb="3">
      <t>si</t>
    </rPh>
    <phoneticPr fontId="1" type="noConversion"/>
  </si>
  <si>
    <t>麦克白</t>
    <rPh sb="0" eb="1">
      <t>m'k'b</t>
    </rPh>
    <phoneticPr fontId="3" type="noConversion"/>
  </si>
  <si>
    <t>尤尼丝</t>
    <rPh sb="0" eb="1">
      <t>you'ni'si</t>
    </rPh>
    <rPh sb="1" eb="2">
      <t>ni</t>
    </rPh>
    <rPh sb="2" eb="3">
      <t>si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</si>
</sst>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8" borderId="0" xfId="0" applyFill="1"/>
    <xf numFmtId="0" fontId="0" fillId="7" borderId="0" xfId="0" applyFill="1"/>
    <xf numFmtId="0" fontId="0" fillId="9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A4" sqref="A4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330001</v>
      </c>
      <c r="B4" s="3" t="s">
        <v>174</v>
      </c>
      <c r="C4" s="3" t="s">
        <v>174</v>
      </c>
      <c r="D4" s="3" t="str">
        <f>VLOOKUP(A4,奖励测试!A:D,4,FALSE)</f>
        <v>[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]</v>
      </c>
      <c r="E4" s="2">
        <v>0</v>
      </c>
      <c r="F4" s="2">
        <v>0</v>
      </c>
    </row>
    <row r="5" spans="1:6" x14ac:dyDescent="0.15">
      <c r="A5">
        <v>330002</v>
      </c>
      <c r="B5" s="3" t="s">
        <v>175</v>
      </c>
      <c r="C5" s="3" t="s">
        <v>175</v>
      </c>
      <c r="D5" s="3" t="str">
        <f>VLOOKUP(A5,奖励测试!A:D,4,FALSE)</f>
        <v>[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]</v>
      </c>
      <c r="E5" s="2">
        <v>0</v>
      </c>
      <c r="F5" s="2">
        <v>0</v>
      </c>
    </row>
    <row r="6" spans="1:6" x14ac:dyDescent="0.15">
      <c r="A6">
        <v>330003</v>
      </c>
      <c r="B6" s="3" t="s">
        <v>176</v>
      </c>
      <c r="C6" s="3" t="s">
        <v>176</v>
      </c>
      <c r="D6" s="3" t="str">
        <f>VLOOKUP(A6,奖励测试!A:D,4,FALSE)</f>
        <v>[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]</v>
      </c>
      <c r="E6" s="2">
        <v>0</v>
      </c>
      <c r="F6" s="2">
        <v>0</v>
      </c>
    </row>
    <row r="7" spans="1:6" x14ac:dyDescent="0.15">
      <c r="A7">
        <v>330004</v>
      </c>
      <c r="B7" s="3" t="s">
        <v>177</v>
      </c>
      <c r="C7" s="3" t="s">
        <v>177</v>
      </c>
      <c r="D7" s="3" t="str">
        <f>VLOOKUP(A7,奖励测试!A:D,4,FALSE)</f>
        <v>[{"g":100,"i":[{"t":"i","i":21003,"c":25,"tr":0}]}]</v>
      </c>
      <c r="E7" s="2">
        <v>0</v>
      </c>
      <c r="F7" s="2">
        <v>0</v>
      </c>
    </row>
    <row r="8" spans="1:6" x14ac:dyDescent="0.15">
      <c r="A8">
        <v>330005</v>
      </c>
      <c r="B8" s="3" t="s">
        <v>178</v>
      </c>
      <c r="C8" s="3" t="s">
        <v>178</v>
      </c>
      <c r="D8" s="3" t="str">
        <f>VLOOKUP(A8,奖励测试!A:D,4,FALSE)</f>
        <v>[{"g":100,"i":[{"t":"i","i":21007,"c":25,"tr":0}]}]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1"/>
  <sheetViews>
    <sheetView zoomScale="80" zoomScaleNormal="80" zoomScalePageLayoutView="80" workbookViewId="0">
      <selection activeCell="D9" sqref="D9"/>
    </sheetView>
  </sheetViews>
  <sheetFormatPr baseColWidth="10" defaultColWidth="7.5" defaultRowHeight="15" x14ac:dyDescent="0.15"/>
  <cols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533</v>
      </c>
    </row>
    <row r="4" spans="1:158" x14ac:dyDescent="0.15">
      <c r="A4">
        <v>330001</v>
      </c>
      <c r="B4" s="1" t="s">
        <v>169</v>
      </c>
      <c r="C4" s="1" t="s">
        <v>169</v>
      </c>
      <c r="D4" s="3" t="str">
        <f>"["&amp;FB4&amp;"]"</f>
        <v>[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]</v>
      </c>
      <c r="E4" s="2">
        <v>0</v>
      </c>
      <c r="F4" s="2">
        <v>0</v>
      </c>
      <c r="G4" t="str">
        <f>G13</f>
        <v>{"g":50,"i":[{"t":"i","i":21003,"c":1,"tr":0}]}</v>
      </c>
      <c r="H4" t="str">
        <f>G4&amp;H13</f>
        <v>{"g":50,"i":[{"t":"i","i":21003,"c":1,"tr":0}]},{"g":50,"i":[{"t":"i","i":21001,"c":1,"tr":0}]}</v>
      </c>
      <c r="I4" t="str">
        <f t="shared" ref="I4:AM8" si="0">H4&amp;I13</f>
        <v>{"g":50,"i":[{"t":"i","i":21003,"c":1,"tr":0}]},{"g":50,"i":[{"t":"i","i":21001,"c":1,"tr":0}]},{"g":50,"i":[{"t":"i","i":21007,"c":1,"tr":0}]}</v>
      </c>
      <c r="J4" t="str">
        <f t="shared" si="0"/>
        <v>{"g":50,"i":[{"t":"i","i":21003,"c":1,"tr":0}]},{"g":50,"i":[{"t":"i","i":21001,"c":1,"tr":0}]},{"g":50,"i":[{"t":"i","i":21007,"c":1,"tr":0}]},{"g":50,"i":[{"t":"i","i":21005,"c":1,"tr":0}]}</v>
      </c>
      <c r="K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</v>
      </c>
      <c r="L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</v>
      </c>
      <c r="M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</v>
      </c>
      <c r="N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</v>
      </c>
      <c r="O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</v>
      </c>
      <c r="P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</v>
      </c>
      <c r="Q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</v>
      </c>
      <c r="R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</v>
      </c>
      <c r="S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</v>
      </c>
      <c r="T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</v>
      </c>
      <c r="U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</v>
      </c>
      <c r="V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</v>
      </c>
      <c r="W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</v>
      </c>
      <c r="X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</v>
      </c>
      <c r="Y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</v>
      </c>
      <c r="Z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</v>
      </c>
      <c r="AA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</v>
      </c>
      <c r="AB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</v>
      </c>
      <c r="AC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</v>
      </c>
      <c r="AD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</v>
      </c>
      <c r="AE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</v>
      </c>
      <c r="AF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</v>
      </c>
      <c r="AG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</v>
      </c>
      <c r="AH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</v>
      </c>
      <c r="AI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J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K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L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M4" t="str">
        <f t="shared" si="0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N4" t="str">
        <f>AM4&amp;AN13</f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O4" t="str">
        <f t="shared" ref="AO4:CV4" si="1">AN4&amp;AO13</f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P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Q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R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S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T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U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V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W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X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Y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AZ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A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B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C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D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E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F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G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H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I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J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K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L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M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N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O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P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Q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R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S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T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U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V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W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X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Y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BZ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A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B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C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D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E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F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G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H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I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J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K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L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M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N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O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P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Q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R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S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T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U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V4" t="str">
        <f t="shared" si="1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W4" t="str">
        <f t="shared" ref="CW4:EB4" si="2">CV4&amp;CW13</f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X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Y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CZ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A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B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C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D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E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F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G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H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I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J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K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L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M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N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O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P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Q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R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S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T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U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V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W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X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Y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DZ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A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B4" t="str">
        <f t="shared" si="2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C4" t="str">
        <f t="shared" ref="EC4:EU4" si="3">EB4&amp;EC13</f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D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E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F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G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H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I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J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K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L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M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N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O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P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Q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R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S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T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U4" t="str">
        <f t="shared" si="3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V4" t="str">
        <f t="shared" ref="EV4:EZ4" si="4">EU4&amp;EV13</f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W4" t="str">
        <f t="shared" si="4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X4" t="str">
        <f t="shared" si="4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Y4" t="str">
        <f t="shared" si="4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EZ4" t="str">
        <f t="shared" si="4"/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  <c r="FB4" t="str">
        <f>EZ4</f>
        <v>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</v>
      </c>
    </row>
    <row r="5" spans="1:158" x14ac:dyDescent="0.15">
      <c r="A5">
        <v>330002</v>
      </c>
      <c r="B5" s="1" t="s">
        <v>170</v>
      </c>
      <c r="C5" s="1" t="s">
        <v>170</v>
      </c>
      <c r="D5" s="3" t="str">
        <f t="shared" ref="D5:D8" si="5">"["&amp;FB5&amp;"]"</f>
        <v>[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]</v>
      </c>
      <c r="E5" s="2">
        <v>0</v>
      </c>
      <c r="F5" s="2">
        <v>0</v>
      </c>
      <c r="G5" t="str">
        <f t="shared" ref="G5:G8" si="6">G14</f>
        <v>{"g":16,"i":[{"t":"i","i":21003,"c":5,"tr":0}]}</v>
      </c>
      <c r="H5" t="str">
        <f t="shared" ref="H5:W8" si="7">G5&amp;H14</f>
        <v>{"g":16,"i":[{"t":"i","i":21003,"c":5,"tr":0}]},{"g":16,"i":[{"t":"i","i":21001,"c":5,"tr":0}]}</v>
      </c>
      <c r="I5" t="str">
        <f t="shared" si="7"/>
        <v>{"g":16,"i":[{"t":"i","i":21003,"c":5,"tr":0}]},{"g":16,"i":[{"t":"i","i":21001,"c":5,"tr":0}]},{"g":16,"i":[{"t":"i","i":21007,"c":5,"tr":0}]}</v>
      </c>
      <c r="J5" t="str">
        <f t="shared" si="7"/>
        <v>{"g":16,"i":[{"t":"i","i":21003,"c":5,"tr":0}]},{"g":16,"i":[{"t":"i","i":21001,"c":5,"tr":0}]},{"g":16,"i":[{"t":"i","i":21007,"c":5,"tr":0}]},{"g":16,"i":[{"t":"i","i":21005,"c":5,"tr":0}]}</v>
      </c>
      <c r="K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</v>
      </c>
      <c r="L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</v>
      </c>
      <c r="M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</v>
      </c>
      <c r="N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</v>
      </c>
      <c r="O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</v>
      </c>
      <c r="P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</v>
      </c>
      <c r="Q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</v>
      </c>
      <c r="R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</v>
      </c>
      <c r="S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</v>
      </c>
      <c r="T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</v>
      </c>
      <c r="U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</v>
      </c>
      <c r="V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</v>
      </c>
      <c r="W5" t="str">
        <f t="shared" si="7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</v>
      </c>
      <c r="X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</v>
      </c>
      <c r="Y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</v>
      </c>
      <c r="Z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</v>
      </c>
      <c r="AA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</v>
      </c>
      <c r="AB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</v>
      </c>
      <c r="AC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</v>
      </c>
      <c r="AD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</v>
      </c>
      <c r="AE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</v>
      </c>
      <c r="AF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</v>
      </c>
      <c r="AG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</v>
      </c>
      <c r="AH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</v>
      </c>
      <c r="AI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</v>
      </c>
      <c r="AJ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</v>
      </c>
      <c r="AK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</v>
      </c>
      <c r="AL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</v>
      </c>
      <c r="AM5" t="str">
        <f t="shared" si="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</v>
      </c>
      <c r="AN5" t="str">
        <f t="shared" ref="AN5:CU5" si="8">AM5&amp;AN14</f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</v>
      </c>
      <c r="AO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</v>
      </c>
      <c r="AP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</v>
      </c>
      <c r="AQ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</v>
      </c>
      <c r="AR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</v>
      </c>
      <c r="AS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</v>
      </c>
      <c r="AT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</v>
      </c>
      <c r="AU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</v>
      </c>
      <c r="AV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</v>
      </c>
      <c r="AW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</v>
      </c>
      <c r="AX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</v>
      </c>
      <c r="AY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</v>
      </c>
      <c r="AZ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</v>
      </c>
      <c r="BA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</v>
      </c>
      <c r="BB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</v>
      </c>
      <c r="BC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</v>
      </c>
      <c r="BD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</v>
      </c>
      <c r="BE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</v>
      </c>
      <c r="BF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</v>
      </c>
      <c r="BG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</v>
      </c>
      <c r="BH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</v>
      </c>
      <c r="BI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</v>
      </c>
      <c r="BJ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</v>
      </c>
      <c r="BK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</v>
      </c>
      <c r="BL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</v>
      </c>
      <c r="BM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</v>
      </c>
      <c r="BN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</v>
      </c>
      <c r="BO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</v>
      </c>
      <c r="BP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</v>
      </c>
      <c r="BQ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</v>
      </c>
      <c r="BR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</v>
      </c>
      <c r="BS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</v>
      </c>
      <c r="BT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</v>
      </c>
      <c r="BU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</v>
      </c>
      <c r="BV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</v>
      </c>
      <c r="BW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</v>
      </c>
      <c r="BX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</v>
      </c>
      <c r="BY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</v>
      </c>
      <c r="BZ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</v>
      </c>
      <c r="CA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</v>
      </c>
      <c r="CB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</v>
      </c>
      <c r="CC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</v>
      </c>
      <c r="CD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</v>
      </c>
      <c r="CE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</v>
      </c>
      <c r="CF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</v>
      </c>
      <c r="CG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</v>
      </c>
      <c r="CH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</v>
      </c>
      <c r="CI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</v>
      </c>
      <c r="CJ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K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L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M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N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O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P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Q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R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S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T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U5" t="str">
        <f t="shared" si="8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V5" t="str">
        <f t="shared" ref="CV5:EB5" si="9">CU5&amp;CV14</f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W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X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Y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CZ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A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B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C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D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E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F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G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H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I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J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K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L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M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N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O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P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Q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R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S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T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U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V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W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X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Y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DZ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A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B5" t="str">
        <f t="shared" si="9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C5" t="str">
        <f t="shared" ref="EC5:EU5" si="10">EB5&amp;EC14</f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D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E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F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G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H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I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J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K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L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M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N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O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P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Q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R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S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T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U5" t="str">
        <f t="shared" si="10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V5" t="str">
        <f t="shared" ref="EV5:EZ5" si="11">EU5&amp;EV14</f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W5" t="str">
        <f t="shared" si="11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X5" t="str">
        <f t="shared" si="11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Y5" t="str">
        <f t="shared" si="11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EZ5" t="str">
        <f t="shared" si="11"/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  <c r="FB5" t="str">
        <f t="shared" ref="FB5:FB8" si="12">EZ5</f>
        <v>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,{"g":20,"i":[{"t":"a","i":28,"c":1,"tr":0}]},{"g":20,"i":[{"t":"a","i":33,"c":1,"tr":0}]},{"g":20,"i":[{"t":"a","i":38,"c":1,"tr":0}]},{"g":20,"i":[{"t":"a","i":43,"c":1,"tr":0}]},{"g":20,"i":[{"t":"a","i":4,"c":1,"tr":0}]},{"g":20,"i":[{"t":"a","i":9,"c":1,"tr":0}]},{"g":20,"i":[{"t":"a","i":14,"c":1,"tr":0}]},{"g":20,"i":[{"t":"a","i":19,"c":1,"tr":0}]},{"g":20,"i":[{"t":"a","i":24,"c":1,"tr":0}]},{"g":20,"i":[{"t":"a","i":29,"c":1,"tr":0}]},{"g":20,"i":[{"t":"a","i":34,"c":1,"tr":0}]},{"g":20,"i":[{"t":"a","i":39,"c":1,"tr":0}]},{"g":20,"i":[{"t":"a","i":44,"c":1,"tr":0}]},{"g":21,"i":[{"t":"g","i":1,"c":1,"tr":0}]},{"g":21,"i":[{"t":"g","i":10,"c":1,"tr":0}]},{"g":21,"i":[{"t":"g","i":19,"c":1,"tr":0}]},{"g":21,"i":[{"t":"g","i":28,"c":1,"tr":0}]},{"g":21,"i":[{"t":"g","i":37,"c":1,"tr":0}]},{"g":21,"i":[{"t":"g","i":46,"c":1,"tr":0}]},{"g":21,"i":[{"t":"g","i":2,"c":1,"tr":0}]},{"g":21,"i":[{"t":"g","i":11,"c":1,"tr":0}]},{"g":21,"i":[{"t":"g","i":20,"c":1,"tr":0}]},{"g":21,"i":[{"t":"g","i":29,"c":1,"tr":0}]},{"g":21,"i":[{"t":"g","i":38,"c":1,"tr":0}]},{"g":21,"i":[{"t":"g","i":47,"c":1,"tr":0}]},{"g":21,"i":[{"t":"g","i":3,"c":1,"tr":0}]},{"g":21,"i":[{"t":"g","i":12,"c":1,"tr":0}]},{"g":21,"i":[{"t":"g","i":21,"c":1,"tr":0}]},{"g":21,"i":[{"t":"g","i":30,"c":1,"tr":0}]},{"g":21,"i":[{"t":"g","i":39,"c":1,"tr":0}]},{"g":21,"i":[{"t":"g","i":48,"c":1,"tr":0}]},{"g":21,"i":[{"t":"f","i":61,"c":1,"tr":0}]},{"g":21,"i":[{"t":"f","i":62,"c":1,"tr":0}]},{"g":20,"i":[{"t":"f","i":63,"c":1,"tr":0}]},{"g":20,"i":[{"t":"f","i":64,"c":1,"tr":0}]},{"g":200,"i":[{"t":"i","i":1,"c":30000,"tr":0}]}</v>
      </c>
    </row>
    <row r="6" spans="1:158" x14ac:dyDescent="0.15">
      <c r="A6">
        <v>330003</v>
      </c>
      <c r="B6" s="1" t="s">
        <v>171</v>
      </c>
      <c r="C6" s="1" t="s">
        <v>171</v>
      </c>
      <c r="D6" s="3" t="str">
        <f t="shared" si="5"/>
        <v>[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]</v>
      </c>
      <c r="E6" s="2">
        <v>0</v>
      </c>
      <c r="F6" s="2">
        <v>0</v>
      </c>
      <c r="G6" t="str">
        <f t="shared" si="6"/>
        <v>{"g":350,"i":[{"t":"i","i":21006,"c":25,"tr":0}]}</v>
      </c>
      <c r="H6" t="str">
        <f t="shared" si="7"/>
        <v>{"g":350,"i":[{"t":"i","i":21006,"c":25,"tr":0}]},{"g":10,"i":[{"t":"i","i":21014,"c":25,"tr":0}]}</v>
      </c>
      <c r="I6" t="str">
        <f t="shared" si="0"/>
        <v>{"g":350,"i":[{"t":"i","i":21006,"c":25,"tr":0}]},{"g":10,"i":[{"t":"i","i":21014,"c":25,"tr":0}]},{"g":350,"i":[{"t":"i","i":21019,"c":25,"tr":0}]}</v>
      </c>
      <c r="J6" t="str">
        <f t="shared" si="0"/>
        <v>{"g":350,"i":[{"t":"i","i":21006,"c":25,"tr":0}]},{"g":10,"i":[{"t":"i","i":21014,"c":25,"tr":0}]},{"g":350,"i":[{"t":"i","i":21019,"c":25,"tr":0}]},{"g":20,"i":[{"t":"i","i":21017,"c":25,"tr":0}]}</v>
      </c>
      <c r="K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</v>
      </c>
      <c r="L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</v>
      </c>
      <c r="M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</v>
      </c>
      <c r="N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O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P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Q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R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S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T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U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V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W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X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Y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Z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A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B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C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D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E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F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G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H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I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J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K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L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M6" t="str">
        <f t="shared" si="0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N6" t="str">
        <f t="shared" ref="AN6:CU6" si="13">AM6&amp;AN15</f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O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P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Q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R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S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T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U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V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W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X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Y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AZ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A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B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C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D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E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F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G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H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I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J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K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L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M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N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O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P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Q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R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S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T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U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V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W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X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Y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BZ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A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B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C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D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E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F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G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H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I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J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K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L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M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N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O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P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Q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R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S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T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U6" t="str">
        <f t="shared" si="13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V6" t="str">
        <f t="shared" ref="CV6:EB6" si="14">CU6&amp;CV15</f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W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X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Y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CZ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A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B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C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D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E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F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G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H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I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J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K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L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M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N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O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P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Q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R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S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T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U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V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W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X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Y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DZ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A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B6" t="str">
        <f t="shared" si="14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C6" t="str">
        <f t="shared" ref="EC6:EU6" si="15">EB6&amp;EC15</f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D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E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F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G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H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I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J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K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L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M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N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O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P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Q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R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S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T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U6" t="str">
        <f t="shared" si="15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V6" t="str">
        <f t="shared" ref="EV6:EZ6" si="16">EU6&amp;EV15</f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W6" t="str">
        <f t="shared" si="16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X6" t="str">
        <f t="shared" si="16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Y6" t="str">
        <f t="shared" si="16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EZ6" t="str">
        <f t="shared" si="16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  <c r="FB6" t="str">
        <f t="shared" si="12"/>
        <v>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</v>
      </c>
    </row>
    <row r="7" spans="1:158" x14ac:dyDescent="0.15">
      <c r="A7">
        <v>330004</v>
      </c>
      <c r="B7" s="1" t="s">
        <v>172</v>
      </c>
      <c r="C7" s="1" t="s">
        <v>172</v>
      </c>
      <c r="D7" s="3" t="str">
        <f t="shared" si="5"/>
        <v>[{"g":100,"i":[{"t":"i","i":21003,"c":25,"tr":0}]}]</v>
      </c>
      <c r="E7" s="2">
        <v>0</v>
      </c>
      <c r="F7" s="2">
        <v>0</v>
      </c>
      <c r="G7" t="str">
        <f t="shared" si="6"/>
        <v>{"g":100,"i":[{"t":"i","i":21003,"c":25,"tr":0}]}</v>
      </c>
      <c r="H7" t="str">
        <f t="shared" si="7"/>
        <v>{"g":100,"i":[{"t":"i","i":21003,"c":25,"tr":0}]}</v>
      </c>
      <c r="I7" t="str">
        <f t="shared" si="0"/>
        <v>{"g":100,"i":[{"t":"i","i":21003,"c":25,"tr":0}]}</v>
      </c>
      <c r="J7" t="str">
        <f t="shared" si="0"/>
        <v>{"g":100,"i":[{"t":"i","i":21003,"c":25,"tr":0}]}</v>
      </c>
      <c r="K7" t="str">
        <f t="shared" si="0"/>
        <v>{"g":100,"i":[{"t":"i","i":21003,"c":25,"tr":0}]}</v>
      </c>
      <c r="L7" t="str">
        <f t="shared" si="0"/>
        <v>{"g":100,"i":[{"t":"i","i":21003,"c":25,"tr":0}]}</v>
      </c>
      <c r="M7" t="str">
        <f t="shared" si="0"/>
        <v>{"g":100,"i":[{"t":"i","i":21003,"c":25,"tr":0}]}</v>
      </c>
      <c r="N7" t="str">
        <f t="shared" si="0"/>
        <v>{"g":100,"i":[{"t":"i","i":21003,"c":25,"tr":0}]}</v>
      </c>
      <c r="O7" t="str">
        <f t="shared" si="0"/>
        <v>{"g":100,"i":[{"t":"i","i":21003,"c":25,"tr":0}]}</v>
      </c>
      <c r="P7" t="str">
        <f t="shared" si="0"/>
        <v>{"g":100,"i":[{"t":"i","i":21003,"c":25,"tr":0}]}</v>
      </c>
      <c r="Q7" t="str">
        <f t="shared" si="0"/>
        <v>{"g":100,"i":[{"t":"i","i":21003,"c":25,"tr":0}]}</v>
      </c>
      <c r="R7" t="str">
        <f t="shared" si="0"/>
        <v>{"g":100,"i":[{"t":"i","i":21003,"c":25,"tr":0}]}</v>
      </c>
      <c r="S7" t="str">
        <f t="shared" si="0"/>
        <v>{"g":100,"i":[{"t":"i","i":21003,"c":25,"tr":0}]}</v>
      </c>
      <c r="T7" t="str">
        <f t="shared" si="0"/>
        <v>{"g":100,"i":[{"t":"i","i":21003,"c":25,"tr":0}]}</v>
      </c>
      <c r="U7" t="str">
        <f t="shared" si="0"/>
        <v>{"g":100,"i":[{"t":"i","i":21003,"c":25,"tr":0}]}</v>
      </c>
      <c r="V7" t="str">
        <f t="shared" si="0"/>
        <v>{"g":100,"i":[{"t":"i","i":21003,"c":25,"tr":0}]}</v>
      </c>
      <c r="W7" t="str">
        <f t="shared" si="0"/>
        <v>{"g":100,"i":[{"t":"i","i":21003,"c":25,"tr":0}]}</v>
      </c>
      <c r="X7" t="str">
        <f t="shared" si="0"/>
        <v>{"g":100,"i":[{"t":"i","i":21003,"c":25,"tr":0}]}</v>
      </c>
      <c r="Y7" t="str">
        <f t="shared" si="0"/>
        <v>{"g":100,"i":[{"t":"i","i":21003,"c":25,"tr":0}]}</v>
      </c>
      <c r="Z7" t="str">
        <f t="shared" si="0"/>
        <v>{"g":100,"i":[{"t":"i","i":21003,"c":25,"tr":0}]}</v>
      </c>
      <c r="AA7" t="str">
        <f t="shared" si="0"/>
        <v>{"g":100,"i":[{"t":"i","i":21003,"c":25,"tr":0}]}</v>
      </c>
      <c r="AB7" t="str">
        <f t="shared" si="0"/>
        <v>{"g":100,"i":[{"t":"i","i":21003,"c":25,"tr":0}]}</v>
      </c>
      <c r="AC7" t="str">
        <f t="shared" si="0"/>
        <v>{"g":100,"i":[{"t":"i","i":21003,"c":25,"tr":0}]}</v>
      </c>
      <c r="AD7" t="str">
        <f t="shared" si="0"/>
        <v>{"g":100,"i":[{"t":"i","i":21003,"c":25,"tr":0}]}</v>
      </c>
      <c r="AE7" t="str">
        <f t="shared" si="0"/>
        <v>{"g":100,"i":[{"t":"i","i":21003,"c":25,"tr":0}]}</v>
      </c>
      <c r="AF7" t="str">
        <f t="shared" si="0"/>
        <v>{"g":100,"i":[{"t":"i","i":21003,"c":25,"tr":0}]}</v>
      </c>
      <c r="AG7" t="str">
        <f t="shared" si="0"/>
        <v>{"g":100,"i":[{"t":"i","i":21003,"c":25,"tr":0}]}</v>
      </c>
      <c r="AH7" t="str">
        <f t="shared" si="0"/>
        <v>{"g":100,"i":[{"t":"i","i":21003,"c":25,"tr":0}]}</v>
      </c>
      <c r="AI7" t="str">
        <f t="shared" si="0"/>
        <v>{"g":100,"i":[{"t":"i","i":21003,"c":25,"tr":0}]}</v>
      </c>
      <c r="AJ7" t="str">
        <f t="shared" si="0"/>
        <v>{"g":100,"i":[{"t":"i","i":21003,"c":25,"tr":0}]}</v>
      </c>
      <c r="AK7" t="str">
        <f t="shared" si="0"/>
        <v>{"g":100,"i":[{"t":"i","i":21003,"c":25,"tr":0}]}</v>
      </c>
      <c r="AL7" t="str">
        <f t="shared" si="0"/>
        <v>{"g":100,"i":[{"t":"i","i":21003,"c":25,"tr":0}]}</v>
      </c>
      <c r="AM7" t="str">
        <f t="shared" si="0"/>
        <v>{"g":100,"i":[{"t":"i","i":21003,"c":25,"tr":0}]}</v>
      </c>
      <c r="AN7" t="str">
        <f t="shared" ref="AN7:CU7" si="17">AM7&amp;AN16</f>
        <v>{"g":100,"i":[{"t":"i","i":21003,"c":25,"tr":0}]}</v>
      </c>
      <c r="AO7" t="str">
        <f t="shared" si="17"/>
        <v>{"g":100,"i":[{"t":"i","i":21003,"c":25,"tr":0}]}</v>
      </c>
      <c r="AP7" t="str">
        <f t="shared" si="17"/>
        <v>{"g":100,"i":[{"t":"i","i":21003,"c":25,"tr":0}]}</v>
      </c>
      <c r="AQ7" t="str">
        <f t="shared" si="17"/>
        <v>{"g":100,"i":[{"t":"i","i":21003,"c":25,"tr":0}]}</v>
      </c>
      <c r="AR7" t="str">
        <f t="shared" si="17"/>
        <v>{"g":100,"i":[{"t":"i","i":21003,"c":25,"tr":0}]}</v>
      </c>
      <c r="AS7" t="str">
        <f t="shared" si="17"/>
        <v>{"g":100,"i":[{"t":"i","i":21003,"c":25,"tr":0}]}</v>
      </c>
      <c r="AT7" t="str">
        <f t="shared" si="17"/>
        <v>{"g":100,"i":[{"t":"i","i":21003,"c":25,"tr":0}]}</v>
      </c>
      <c r="AU7" t="str">
        <f t="shared" si="17"/>
        <v>{"g":100,"i":[{"t":"i","i":21003,"c":25,"tr":0}]}</v>
      </c>
      <c r="AV7" t="str">
        <f t="shared" si="17"/>
        <v>{"g":100,"i":[{"t":"i","i":21003,"c":25,"tr":0}]}</v>
      </c>
      <c r="AW7" t="str">
        <f t="shared" si="17"/>
        <v>{"g":100,"i":[{"t":"i","i":21003,"c":25,"tr":0}]}</v>
      </c>
      <c r="AX7" t="str">
        <f t="shared" si="17"/>
        <v>{"g":100,"i":[{"t":"i","i":21003,"c":25,"tr":0}]}</v>
      </c>
      <c r="AY7" t="str">
        <f t="shared" si="17"/>
        <v>{"g":100,"i":[{"t":"i","i":21003,"c":25,"tr":0}]}</v>
      </c>
      <c r="AZ7" t="str">
        <f t="shared" si="17"/>
        <v>{"g":100,"i":[{"t":"i","i":21003,"c":25,"tr":0}]}</v>
      </c>
      <c r="BA7" t="str">
        <f t="shared" si="17"/>
        <v>{"g":100,"i":[{"t":"i","i":21003,"c":25,"tr":0}]}</v>
      </c>
      <c r="BB7" t="str">
        <f t="shared" si="17"/>
        <v>{"g":100,"i":[{"t":"i","i":21003,"c":25,"tr":0}]}</v>
      </c>
      <c r="BC7" t="str">
        <f t="shared" si="17"/>
        <v>{"g":100,"i":[{"t":"i","i":21003,"c":25,"tr":0}]}</v>
      </c>
      <c r="BD7" t="str">
        <f t="shared" si="17"/>
        <v>{"g":100,"i":[{"t":"i","i":21003,"c":25,"tr":0}]}</v>
      </c>
      <c r="BE7" t="str">
        <f t="shared" si="17"/>
        <v>{"g":100,"i":[{"t":"i","i":21003,"c":25,"tr":0}]}</v>
      </c>
      <c r="BF7" t="str">
        <f t="shared" si="17"/>
        <v>{"g":100,"i":[{"t":"i","i":21003,"c":25,"tr":0}]}</v>
      </c>
      <c r="BG7" t="str">
        <f t="shared" si="17"/>
        <v>{"g":100,"i":[{"t":"i","i":21003,"c":25,"tr":0}]}</v>
      </c>
      <c r="BH7" t="str">
        <f t="shared" si="17"/>
        <v>{"g":100,"i":[{"t":"i","i":21003,"c":25,"tr":0}]}</v>
      </c>
      <c r="BI7" t="str">
        <f t="shared" si="17"/>
        <v>{"g":100,"i":[{"t":"i","i":21003,"c":25,"tr":0}]}</v>
      </c>
      <c r="BJ7" t="str">
        <f t="shared" si="17"/>
        <v>{"g":100,"i":[{"t":"i","i":21003,"c":25,"tr":0}]}</v>
      </c>
      <c r="BK7" t="str">
        <f t="shared" si="17"/>
        <v>{"g":100,"i":[{"t":"i","i":21003,"c":25,"tr":0}]}</v>
      </c>
      <c r="BL7" t="str">
        <f t="shared" si="17"/>
        <v>{"g":100,"i":[{"t":"i","i":21003,"c":25,"tr":0}]}</v>
      </c>
      <c r="BM7" t="str">
        <f t="shared" si="17"/>
        <v>{"g":100,"i":[{"t":"i","i":21003,"c":25,"tr":0}]}</v>
      </c>
      <c r="BN7" t="str">
        <f t="shared" si="17"/>
        <v>{"g":100,"i":[{"t":"i","i":21003,"c":25,"tr":0}]}</v>
      </c>
      <c r="BO7" t="str">
        <f t="shared" si="17"/>
        <v>{"g":100,"i":[{"t":"i","i":21003,"c":25,"tr":0}]}</v>
      </c>
      <c r="BP7" t="str">
        <f t="shared" si="17"/>
        <v>{"g":100,"i":[{"t":"i","i":21003,"c":25,"tr":0}]}</v>
      </c>
      <c r="BQ7" t="str">
        <f t="shared" si="17"/>
        <v>{"g":100,"i":[{"t":"i","i":21003,"c":25,"tr":0}]}</v>
      </c>
      <c r="BR7" t="str">
        <f t="shared" si="17"/>
        <v>{"g":100,"i":[{"t":"i","i":21003,"c":25,"tr":0}]}</v>
      </c>
      <c r="BS7" t="str">
        <f t="shared" si="17"/>
        <v>{"g":100,"i":[{"t":"i","i":21003,"c":25,"tr":0}]}</v>
      </c>
      <c r="BT7" t="str">
        <f t="shared" si="17"/>
        <v>{"g":100,"i":[{"t":"i","i":21003,"c":25,"tr":0}]}</v>
      </c>
      <c r="BU7" t="str">
        <f t="shared" si="17"/>
        <v>{"g":100,"i":[{"t":"i","i":21003,"c":25,"tr":0}]}</v>
      </c>
      <c r="BV7" t="str">
        <f t="shared" si="17"/>
        <v>{"g":100,"i":[{"t":"i","i":21003,"c":25,"tr":0}]}</v>
      </c>
      <c r="BW7" t="str">
        <f t="shared" si="17"/>
        <v>{"g":100,"i":[{"t":"i","i":21003,"c":25,"tr":0}]}</v>
      </c>
      <c r="BX7" t="str">
        <f t="shared" si="17"/>
        <v>{"g":100,"i":[{"t":"i","i":21003,"c":25,"tr":0}]}</v>
      </c>
      <c r="BY7" t="str">
        <f t="shared" si="17"/>
        <v>{"g":100,"i":[{"t":"i","i":21003,"c":25,"tr":0}]}</v>
      </c>
      <c r="BZ7" t="str">
        <f t="shared" si="17"/>
        <v>{"g":100,"i":[{"t":"i","i":21003,"c":25,"tr":0}]}</v>
      </c>
      <c r="CA7" t="str">
        <f t="shared" si="17"/>
        <v>{"g":100,"i":[{"t":"i","i":21003,"c":25,"tr":0}]}</v>
      </c>
      <c r="CB7" t="str">
        <f t="shared" si="17"/>
        <v>{"g":100,"i":[{"t":"i","i":21003,"c":25,"tr":0}]}</v>
      </c>
      <c r="CC7" t="str">
        <f t="shared" si="17"/>
        <v>{"g":100,"i":[{"t":"i","i":21003,"c":25,"tr":0}]}</v>
      </c>
      <c r="CD7" t="str">
        <f t="shared" si="17"/>
        <v>{"g":100,"i":[{"t":"i","i":21003,"c":25,"tr":0}]}</v>
      </c>
      <c r="CE7" t="str">
        <f t="shared" si="17"/>
        <v>{"g":100,"i":[{"t":"i","i":21003,"c":25,"tr":0}]}</v>
      </c>
      <c r="CF7" t="str">
        <f t="shared" si="17"/>
        <v>{"g":100,"i":[{"t":"i","i":21003,"c":25,"tr":0}]}</v>
      </c>
      <c r="CG7" t="str">
        <f t="shared" si="17"/>
        <v>{"g":100,"i":[{"t":"i","i":21003,"c":25,"tr":0}]}</v>
      </c>
      <c r="CH7" t="str">
        <f t="shared" si="17"/>
        <v>{"g":100,"i":[{"t":"i","i":21003,"c":25,"tr":0}]}</v>
      </c>
      <c r="CI7" t="str">
        <f t="shared" si="17"/>
        <v>{"g":100,"i":[{"t":"i","i":21003,"c":25,"tr":0}]}</v>
      </c>
      <c r="CJ7" t="str">
        <f t="shared" si="17"/>
        <v>{"g":100,"i":[{"t":"i","i":21003,"c":25,"tr":0}]}</v>
      </c>
      <c r="CK7" t="str">
        <f t="shared" si="17"/>
        <v>{"g":100,"i":[{"t":"i","i":21003,"c":25,"tr":0}]}</v>
      </c>
      <c r="CL7" t="str">
        <f t="shared" si="17"/>
        <v>{"g":100,"i":[{"t":"i","i":21003,"c":25,"tr":0}]}</v>
      </c>
      <c r="CM7" t="str">
        <f t="shared" si="17"/>
        <v>{"g":100,"i":[{"t":"i","i":21003,"c":25,"tr":0}]}</v>
      </c>
      <c r="CN7" t="str">
        <f t="shared" si="17"/>
        <v>{"g":100,"i":[{"t":"i","i":21003,"c":25,"tr":0}]}</v>
      </c>
      <c r="CO7" t="str">
        <f t="shared" si="17"/>
        <v>{"g":100,"i":[{"t":"i","i":21003,"c":25,"tr":0}]}</v>
      </c>
      <c r="CP7" t="str">
        <f t="shared" si="17"/>
        <v>{"g":100,"i":[{"t":"i","i":21003,"c":25,"tr":0}]}</v>
      </c>
      <c r="CQ7" t="str">
        <f t="shared" si="17"/>
        <v>{"g":100,"i":[{"t":"i","i":21003,"c":25,"tr":0}]}</v>
      </c>
      <c r="CR7" t="str">
        <f t="shared" si="17"/>
        <v>{"g":100,"i":[{"t":"i","i":21003,"c":25,"tr":0}]}</v>
      </c>
      <c r="CS7" t="str">
        <f t="shared" si="17"/>
        <v>{"g":100,"i":[{"t":"i","i":21003,"c":25,"tr":0}]}</v>
      </c>
      <c r="CT7" t="str">
        <f t="shared" si="17"/>
        <v>{"g":100,"i":[{"t":"i","i":21003,"c":25,"tr":0}]}</v>
      </c>
      <c r="CU7" t="str">
        <f t="shared" si="17"/>
        <v>{"g":100,"i":[{"t":"i","i":21003,"c":25,"tr":0}]}</v>
      </c>
      <c r="CV7" t="str">
        <f t="shared" ref="CV7:EB7" si="18">CU7&amp;CV16</f>
        <v>{"g":100,"i":[{"t":"i","i":21003,"c":25,"tr":0}]}</v>
      </c>
      <c r="CW7" t="str">
        <f t="shared" si="18"/>
        <v>{"g":100,"i":[{"t":"i","i":21003,"c":25,"tr":0}]}</v>
      </c>
      <c r="CX7" t="str">
        <f t="shared" si="18"/>
        <v>{"g":100,"i":[{"t":"i","i":21003,"c":25,"tr":0}]}</v>
      </c>
      <c r="CY7" t="str">
        <f t="shared" si="18"/>
        <v>{"g":100,"i":[{"t":"i","i":21003,"c":25,"tr":0}]}</v>
      </c>
      <c r="CZ7" t="str">
        <f t="shared" si="18"/>
        <v>{"g":100,"i":[{"t":"i","i":21003,"c":25,"tr":0}]}</v>
      </c>
      <c r="DA7" t="str">
        <f t="shared" si="18"/>
        <v>{"g":100,"i":[{"t":"i","i":21003,"c":25,"tr":0}]}</v>
      </c>
      <c r="DB7" t="str">
        <f t="shared" si="18"/>
        <v>{"g":100,"i":[{"t":"i","i":21003,"c":25,"tr":0}]}</v>
      </c>
      <c r="DC7" t="str">
        <f t="shared" si="18"/>
        <v>{"g":100,"i":[{"t":"i","i":21003,"c":25,"tr":0}]}</v>
      </c>
      <c r="DD7" t="str">
        <f t="shared" si="18"/>
        <v>{"g":100,"i":[{"t":"i","i":21003,"c":25,"tr":0}]}</v>
      </c>
      <c r="DE7" t="str">
        <f t="shared" si="18"/>
        <v>{"g":100,"i":[{"t":"i","i":21003,"c":25,"tr":0}]}</v>
      </c>
      <c r="DF7" t="str">
        <f t="shared" si="18"/>
        <v>{"g":100,"i":[{"t":"i","i":21003,"c":25,"tr":0}]}</v>
      </c>
      <c r="DG7" t="str">
        <f t="shared" si="18"/>
        <v>{"g":100,"i":[{"t":"i","i":21003,"c":25,"tr":0}]}</v>
      </c>
      <c r="DH7" t="str">
        <f t="shared" si="18"/>
        <v>{"g":100,"i":[{"t":"i","i":21003,"c":25,"tr":0}]}</v>
      </c>
      <c r="DI7" t="str">
        <f t="shared" si="18"/>
        <v>{"g":100,"i":[{"t":"i","i":21003,"c":25,"tr":0}]}</v>
      </c>
      <c r="DJ7" t="str">
        <f t="shared" si="18"/>
        <v>{"g":100,"i":[{"t":"i","i":21003,"c":25,"tr":0}]}</v>
      </c>
      <c r="DK7" t="str">
        <f t="shared" si="18"/>
        <v>{"g":100,"i":[{"t":"i","i":21003,"c":25,"tr":0}]}</v>
      </c>
      <c r="DL7" t="str">
        <f t="shared" si="18"/>
        <v>{"g":100,"i":[{"t":"i","i":21003,"c":25,"tr":0}]}</v>
      </c>
      <c r="DM7" t="str">
        <f t="shared" si="18"/>
        <v>{"g":100,"i":[{"t":"i","i":21003,"c":25,"tr":0}]}</v>
      </c>
      <c r="DN7" t="str">
        <f t="shared" si="18"/>
        <v>{"g":100,"i":[{"t":"i","i":21003,"c":25,"tr":0}]}</v>
      </c>
      <c r="DO7" t="str">
        <f t="shared" si="18"/>
        <v>{"g":100,"i":[{"t":"i","i":21003,"c":25,"tr":0}]}</v>
      </c>
      <c r="DP7" t="str">
        <f t="shared" si="18"/>
        <v>{"g":100,"i":[{"t":"i","i":21003,"c":25,"tr":0}]}</v>
      </c>
      <c r="DQ7" t="str">
        <f t="shared" si="18"/>
        <v>{"g":100,"i":[{"t":"i","i":21003,"c":25,"tr":0}]}</v>
      </c>
      <c r="DR7" t="str">
        <f t="shared" si="18"/>
        <v>{"g":100,"i":[{"t":"i","i":21003,"c":25,"tr":0}]}</v>
      </c>
      <c r="DS7" t="str">
        <f t="shared" si="18"/>
        <v>{"g":100,"i":[{"t":"i","i":21003,"c":25,"tr":0}]}</v>
      </c>
      <c r="DT7" t="str">
        <f t="shared" si="18"/>
        <v>{"g":100,"i":[{"t":"i","i":21003,"c":25,"tr":0}]}</v>
      </c>
      <c r="DU7" t="str">
        <f t="shared" si="18"/>
        <v>{"g":100,"i":[{"t":"i","i":21003,"c":25,"tr":0}]}</v>
      </c>
      <c r="DV7" t="str">
        <f t="shared" si="18"/>
        <v>{"g":100,"i":[{"t":"i","i":21003,"c":25,"tr":0}]}</v>
      </c>
      <c r="DW7" t="str">
        <f t="shared" si="18"/>
        <v>{"g":100,"i":[{"t":"i","i":21003,"c":25,"tr":0}]}</v>
      </c>
      <c r="DX7" t="str">
        <f t="shared" si="18"/>
        <v>{"g":100,"i":[{"t":"i","i":21003,"c":25,"tr":0}]}</v>
      </c>
      <c r="DY7" t="str">
        <f t="shared" si="18"/>
        <v>{"g":100,"i":[{"t":"i","i":21003,"c":25,"tr":0}]}</v>
      </c>
      <c r="DZ7" t="str">
        <f t="shared" si="18"/>
        <v>{"g":100,"i":[{"t":"i","i":21003,"c":25,"tr":0}]}</v>
      </c>
      <c r="EA7" t="str">
        <f t="shared" si="18"/>
        <v>{"g":100,"i":[{"t":"i","i":21003,"c":25,"tr":0}]}</v>
      </c>
      <c r="EB7" t="str">
        <f t="shared" si="18"/>
        <v>{"g":100,"i":[{"t":"i","i":21003,"c":25,"tr":0}]}</v>
      </c>
      <c r="EC7" t="str">
        <f t="shared" ref="EC7:EU7" si="19">EB7&amp;EC16</f>
        <v>{"g":100,"i":[{"t":"i","i":21003,"c":25,"tr":0}]}</v>
      </c>
      <c r="ED7" t="str">
        <f t="shared" si="19"/>
        <v>{"g":100,"i":[{"t":"i","i":21003,"c":25,"tr":0}]}</v>
      </c>
      <c r="EE7" t="str">
        <f t="shared" si="19"/>
        <v>{"g":100,"i":[{"t":"i","i":21003,"c":25,"tr":0}]}</v>
      </c>
      <c r="EF7" t="str">
        <f t="shared" si="19"/>
        <v>{"g":100,"i":[{"t":"i","i":21003,"c":25,"tr":0}]}</v>
      </c>
      <c r="EG7" t="str">
        <f t="shared" si="19"/>
        <v>{"g":100,"i":[{"t":"i","i":21003,"c":25,"tr":0}]}</v>
      </c>
      <c r="EH7" t="str">
        <f t="shared" si="19"/>
        <v>{"g":100,"i":[{"t":"i","i":21003,"c":25,"tr":0}]}</v>
      </c>
      <c r="EI7" t="str">
        <f t="shared" si="19"/>
        <v>{"g":100,"i":[{"t":"i","i":21003,"c":25,"tr":0}]}</v>
      </c>
      <c r="EJ7" t="str">
        <f t="shared" si="19"/>
        <v>{"g":100,"i":[{"t":"i","i":21003,"c":25,"tr":0}]}</v>
      </c>
      <c r="EK7" t="str">
        <f t="shared" si="19"/>
        <v>{"g":100,"i":[{"t":"i","i":21003,"c":25,"tr":0}]}</v>
      </c>
      <c r="EL7" t="str">
        <f t="shared" si="19"/>
        <v>{"g":100,"i":[{"t":"i","i":21003,"c":25,"tr":0}]}</v>
      </c>
      <c r="EM7" t="str">
        <f t="shared" si="19"/>
        <v>{"g":100,"i":[{"t":"i","i":21003,"c":25,"tr":0}]}</v>
      </c>
      <c r="EN7" t="str">
        <f t="shared" si="19"/>
        <v>{"g":100,"i":[{"t":"i","i":21003,"c":25,"tr":0}]}</v>
      </c>
      <c r="EO7" t="str">
        <f t="shared" si="19"/>
        <v>{"g":100,"i":[{"t":"i","i":21003,"c":25,"tr":0}]}</v>
      </c>
      <c r="EP7" t="str">
        <f t="shared" si="19"/>
        <v>{"g":100,"i":[{"t":"i","i":21003,"c":25,"tr":0}]}</v>
      </c>
      <c r="EQ7" t="str">
        <f t="shared" si="19"/>
        <v>{"g":100,"i":[{"t":"i","i":21003,"c":25,"tr":0}]}</v>
      </c>
      <c r="ER7" t="str">
        <f t="shared" si="19"/>
        <v>{"g":100,"i":[{"t":"i","i":21003,"c":25,"tr":0}]}</v>
      </c>
      <c r="ES7" t="str">
        <f t="shared" si="19"/>
        <v>{"g":100,"i":[{"t":"i","i":21003,"c":25,"tr":0}]}</v>
      </c>
      <c r="ET7" t="str">
        <f t="shared" si="19"/>
        <v>{"g":100,"i":[{"t":"i","i":21003,"c":25,"tr":0}]}</v>
      </c>
      <c r="EU7" t="str">
        <f t="shared" si="19"/>
        <v>{"g":100,"i":[{"t":"i","i":21003,"c":25,"tr":0}]}</v>
      </c>
      <c r="EV7" t="str">
        <f t="shared" ref="EV7:EZ7" si="20">EU7&amp;EV16</f>
        <v>{"g":100,"i":[{"t":"i","i":21003,"c":25,"tr":0}]}</v>
      </c>
      <c r="EW7" t="str">
        <f t="shared" si="20"/>
        <v>{"g":100,"i":[{"t":"i","i":21003,"c":25,"tr":0}]}</v>
      </c>
      <c r="EX7" t="str">
        <f t="shared" si="20"/>
        <v>{"g":100,"i":[{"t":"i","i":21003,"c":25,"tr":0}]}</v>
      </c>
      <c r="EY7" t="str">
        <f t="shared" si="20"/>
        <v>{"g":100,"i":[{"t":"i","i":21003,"c":25,"tr":0}]}</v>
      </c>
      <c r="EZ7" t="str">
        <f t="shared" si="20"/>
        <v>{"g":100,"i":[{"t":"i","i":21003,"c":25,"tr":0}]}</v>
      </c>
      <c r="FB7" t="str">
        <f t="shared" si="12"/>
        <v>{"g":100,"i":[{"t":"i","i":21003,"c":25,"tr":0}]}</v>
      </c>
    </row>
    <row r="8" spans="1:158" x14ac:dyDescent="0.15">
      <c r="A8">
        <v>330005</v>
      </c>
      <c r="B8" s="1" t="s">
        <v>173</v>
      </c>
      <c r="C8" s="1" t="s">
        <v>173</v>
      </c>
      <c r="D8" s="3" t="str">
        <f t="shared" si="5"/>
        <v>[{"g":100,"i":[{"t":"i","i":21007,"c":25,"tr":0}]}]</v>
      </c>
      <c r="E8" s="2">
        <v>0</v>
      </c>
      <c r="F8" s="2">
        <v>0</v>
      </c>
      <c r="G8" t="str">
        <f t="shared" si="6"/>
        <v>{"g":100,"i":[{"t":"i","i":21007,"c":25,"tr":0}]}</v>
      </c>
      <c r="H8" t="str">
        <f t="shared" si="7"/>
        <v>{"g":100,"i":[{"t":"i","i":21007,"c":25,"tr":0}]}</v>
      </c>
      <c r="I8" t="str">
        <f t="shared" si="0"/>
        <v>{"g":100,"i":[{"t":"i","i":21007,"c":25,"tr":0}]}</v>
      </c>
      <c r="J8" t="str">
        <f t="shared" si="0"/>
        <v>{"g":100,"i":[{"t":"i","i":21007,"c":25,"tr":0}]}</v>
      </c>
      <c r="K8" t="str">
        <f t="shared" si="0"/>
        <v>{"g":100,"i":[{"t":"i","i":21007,"c":25,"tr":0}]}</v>
      </c>
      <c r="L8" t="str">
        <f t="shared" si="0"/>
        <v>{"g":100,"i":[{"t":"i","i":21007,"c":25,"tr":0}]}</v>
      </c>
      <c r="M8" t="str">
        <f t="shared" si="0"/>
        <v>{"g":100,"i":[{"t":"i","i":21007,"c":25,"tr":0}]}</v>
      </c>
      <c r="N8" t="str">
        <f t="shared" si="0"/>
        <v>{"g":100,"i":[{"t":"i","i":21007,"c":25,"tr":0}]}</v>
      </c>
      <c r="O8" t="str">
        <f t="shared" si="0"/>
        <v>{"g":100,"i":[{"t":"i","i":21007,"c":25,"tr":0}]}</v>
      </c>
      <c r="P8" t="str">
        <f t="shared" si="0"/>
        <v>{"g":100,"i":[{"t":"i","i":21007,"c":25,"tr":0}]}</v>
      </c>
      <c r="Q8" t="str">
        <f t="shared" si="0"/>
        <v>{"g":100,"i":[{"t":"i","i":21007,"c":25,"tr":0}]}</v>
      </c>
      <c r="R8" t="str">
        <f t="shared" si="0"/>
        <v>{"g":100,"i":[{"t":"i","i":21007,"c":25,"tr":0}]}</v>
      </c>
      <c r="S8" t="str">
        <f t="shared" si="0"/>
        <v>{"g":100,"i":[{"t":"i","i":21007,"c":25,"tr":0}]}</v>
      </c>
      <c r="T8" t="str">
        <f t="shared" si="0"/>
        <v>{"g":100,"i":[{"t":"i","i":21007,"c":25,"tr":0}]}</v>
      </c>
      <c r="U8" t="str">
        <f t="shared" si="0"/>
        <v>{"g":100,"i":[{"t":"i","i":21007,"c":25,"tr":0}]}</v>
      </c>
      <c r="V8" t="str">
        <f t="shared" si="0"/>
        <v>{"g":100,"i":[{"t":"i","i":21007,"c":25,"tr":0}]}</v>
      </c>
      <c r="W8" t="str">
        <f t="shared" si="0"/>
        <v>{"g":100,"i":[{"t":"i","i":21007,"c":25,"tr":0}]}</v>
      </c>
      <c r="X8" t="str">
        <f t="shared" si="0"/>
        <v>{"g":100,"i":[{"t":"i","i":21007,"c":25,"tr":0}]}</v>
      </c>
      <c r="Y8" t="str">
        <f t="shared" si="0"/>
        <v>{"g":100,"i":[{"t":"i","i":21007,"c":25,"tr":0}]}</v>
      </c>
      <c r="Z8" t="str">
        <f t="shared" si="0"/>
        <v>{"g":100,"i":[{"t":"i","i":21007,"c":25,"tr":0}]}</v>
      </c>
      <c r="AA8" t="str">
        <f t="shared" si="0"/>
        <v>{"g":100,"i":[{"t":"i","i":21007,"c":25,"tr":0}]}</v>
      </c>
      <c r="AB8" t="str">
        <f t="shared" si="0"/>
        <v>{"g":100,"i":[{"t":"i","i":21007,"c":25,"tr":0}]}</v>
      </c>
      <c r="AC8" t="str">
        <f t="shared" si="0"/>
        <v>{"g":100,"i":[{"t":"i","i":21007,"c":25,"tr":0}]}</v>
      </c>
      <c r="AD8" t="str">
        <f t="shared" si="0"/>
        <v>{"g":100,"i":[{"t":"i","i":21007,"c":25,"tr":0}]}</v>
      </c>
      <c r="AE8" t="str">
        <f t="shared" si="0"/>
        <v>{"g":100,"i":[{"t":"i","i":21007,"c":25,"tr":0}]}</v>
      </c>
      <c r="AF8" t="str">
        <f t="shared" si="0"/>
        <v>{"g":100,"i":[{"t":"i","i":21007,"c":25,"tr":0}]}</v>
      </c>
      <c r="AG8" t="str">
        <f t="shared" si="0"/>
        <v>{"g":100,"i":[{"t":"i","i":21007,"c":25,"tr":0}]}</v>
      </c>
      <c r="AH8" t="str">
        <f t="shared" si="0"/>
        <v>{"g":100,"i":[{"t":"i","i":21007,"c":25,"tr":0}]}</v>
      </c>
      <c r="AI8" t="str">
        <f t="shared" si="0"/>
        <v>{"g":100,"i":[{"t":"i","i":21007,"c":25,"tr":0}]}</v>
      </c>
      <c r="AJ8" t="str">
        <f t="shared" si="0"/>
        <v>{"g":100,"i":[{"t":"i","i":21007,"c":25,"tr":0}]}</v>
      </c>
      <c r="AK8" t="str">
        <f t="shared" si="0"/>
        <v>{"g":100,"i":[{"t":"i","i":21007,"c":25,"tr":0}]}</v>
      </c>
      <c r="AL8" t="str">
        <f t="shared" si="0"/>
        <v>{"g":100,"i":[{"t":"i","i":21007,"c":25,"tr":0}]}</v>
      </c>
      <c r="AM8" t="str">
        <f t="shared" si="0"/>
        <v>{"g":100,"i":[{"t":"i","i":21007,"c":25,"tr":0}]}</v>
      </c>
      <c r="AN8" t="str">
        <f t="shared" ref="AN8:CU8" si="21">AM8&amp;AN17</f>
        <v>{"g":100,"i":[{"t":"i","i":21007,"c":25,"tr":0}]}</v>
      </c>
      <c r="AO8" t="str">
        <f t="shared" si="21"/>
        <v>{"g":100,"i":[{"t":"i","i":21007,"c":25,"tr":0}]}</v>
      </c>
      <c r="AP8" t="str">
        <f t="shared" si="21"/>
        <v>{"g":100,"i":[{"t":"i","i":21007,"c":25,"tr":0}]}</v>
      </c>
      <c r="AQ8" t="str">
        <f t="shared" si="21"/>
        <v>{"g":100,"i":[{"t":"i","i":21007,"c":25,"tr":0}]}</v>
      </c>
      <c r="AR8" t="str">
        <f t="shared" si="21"/>
        <v>{"g":100,"i":[{"t":"i","i":21007,"c":25,"tr":0}]}</v>
      </c>
      <c r="AS8" t="str">
        <f t="shared" si="21"/>
        <v>{"g":100,"i":[{"t":"i","i":21007,"c":25,"tr":0}]}</v>
      </c>
      <c r="AT8" t="str">
        <f t="shared" si="21"/>
        <v>{"g":100,"i":[{"t":"i","i":21007,"c":25,"tr":0}]}</v>
      </c>
      <c r="AU8" t="str">
        <f t="shared" si="21"/>
        <v>{"g":100,"i":[{"t":"i","i":21007,"c":25,"tr":0}]}</v>
      </c>
      <c r="AV8" t="str">
        <f t="shared" si="21"/>
        <v>{"g":100,"i":[{"t":"i","i":21007,"c":25,"tr":0}]}</v>
      </c>
      <c r="AW8" t="str">
        <f t="shared" si="21"/>
        <v>{"g":100,"i":[{"t":"i","i":21007,"c":25,"tr":0}]}</v>
      </c>
      <c r="AX8" t="str">
        <f t="shared" si="21"/>
        <v>{"g":100,"i":[{"t":"i","i":21007,"c":25,"tr":0}]}</v>
      </c>
      <c r="AY8" t="str">
        <f t="shared" si="21"/>
        <v>{"g":100,"i":[{"t":"i","i":21007,"c":25,"tr":0}]}</v>
      </c>
      <c r="AZ8" t="str">
        <f t="shared" si="21"/>
        <v>{"g":100,"i":[{"t":"i","i":21007,"c":25,"tr":0}]}</v>
      </c>
      <c r="BA8" t="str">
        <f t="shared" si="21"/>
        <v>{"g":100,"i":[{"t":"i","i":21007,"c":25,"tr":0}]}</v>
      </c>
      <c r="BB8" t="str">
        <f t="shared" si="21"/>
        <v>{"g":100,"i":[{"t":"i","i":21007,"c":25,"tr":0}]}</v>
      </c>
      <c r="BC8" t="str">
        <f t="shared" si="21"/>
        <v>{"g":100,"i":[{"t":"i","i":21007,"c":25,"tr":0}]}</v>
      </c>
      <c r="BD8" t="str">
        <f t="shared" si="21"/>
        <v>{"g":100,"i":[{"t":"i","i":21007,"c":25,"tr":0}]}</v>
      </c>
      <c r="BE8" t="str">
        <f t="shared" si="21"/>
        <v>{"g":100,"i":[{"t":"i","i":21007,"c":25,"tr":0}]}</v>
      </c>
      <c r="BF8" t="str">
        <f t="shared" si="21"/>
        <v>{"g":100,"i":[{"t":"i","i":21007,"c":25,"tr":0}]}</v>
      </c>
      <c r="BG8" t="str">
        <f t="shared" si="21"/>
        <v>{"g":100,"i":[{"t":"i","i":21007,"c":25,"tr":0}]}</v>
      </c>
      <c r="BH8" t="str">
        <f t="shared" si="21"/>
        <v>{"g":100,"i":[{"t":"i","i":21007,"c":25,"tr":0}]}</v>
      </c>
      <c r="BI8" t="str">
        <f t="shared" si="21"/>
        <v>{"g":100,"i":[{"t":"i","i":21007,"c":25,"tr":0}]}</v>
      </c>
      <c r="BJ8" t="str">
        <f t="shared" si="21"/>
        <v>{"g":100,"i":[{"t":"i","i":21007,"c":25,"tr":0}]}</v>
      </c>
      <c r="BK8" t="str">
        <f t="shared" si="21"/>
        <v>{"g":100,"i":[{"t":"i","i":21007,"c":25,"tr":0}]}</v>
      </c>
      <c r="BL8" t="str">
        <f t="shared" si="21"/>
        <v>{"g":100,"i":[{"t":"i","i":21007,"c":25,"tr":0}]}</v>
      </c>
      <c r="BM8" t="str">
        <f t="shared" si="21"/>
        <v>{"g":100,"i":[{"t":"i","i":21007,"c":25,"tr":0}]}</v>
      </c>
      <c r="BN8" t="str">
        <f t="shared" si="21"/>
        <v>{"g":100,"i":[{"t":"i","i":21007,"c":25,"tr":0}]}</v>
      </c>
      <c r="BO8" t="str">
        <f t="shared" si="21"/>
        <v>{"g":100,"i":[{"t":"i","i":21007,"c":25,"tr":0}]}</v>
      </c>
      <c r="BP8" t="str">
        <f t="shared" si="21"/>
        <v>{"g":100,"i":[{"t":"i","i":21007,"c":25,"tr":0}]}</v>
      </c>
      <c r="BQ8" t="str">
        <f t="shared" si="21"/>
        <v>{"g":100,"i":[{"t":"i","i":21007,"c":25,"tr":0}]}</v>
      </c>
      <c r="BR8" t="str">
        <f t="shared" si="21"/>
        <v>{"g":100,"i":[{"t":"i","i":21007,"c":25,"tr":0}]}</v>
      </c>
      <c r="BS8" t="str">
        <f t="shared" si="21"/>
        <v>{"g":100,"i":[{"t":"i","i":21007,"c":25,"tr":0}]}</v>
      </c>
      <c r="BT8" t="str">
        <f t="shared" si="21"/>
        <v>{"g":100,"i":[{"t":"i","i":21007,"c":25,"tr":0}]}</v>
      </c>
      <c r="BU8" t="str">
        <f t="shared" si="21"/>
        <v>{"g":100,"i":[{"t":"i","i":21007,"c":25,"tr":0}]}</v>
      </c>
      <c r="BV8" t="str">
        <f t="shared" si="21"/>
        <v>{"g":100,"i":[{"t":"i","i":21007,"c":25,"tr":0}]}</v>
      </c>
      <c r="BW8" t="str">
        <f t="shared" si="21"/>
        <v>{"g":100,"i":[{"t":"i","i":21007,"c":25,"tr":0}]}</v>
      </c>
      <c r="BX8" t="str">
        <f t="shared" si="21"/>
        <v>{"g":100,"i":[{"t":"i","i":21007,"c":25,"tr":0}]}</v>
      </c>
      <c r="BY8" t="str">
        <f t="shared" si="21"/>
        <v>{"g":100,"i":[{"t":"i","i":21007,"c":25,"tr":0}]}</v>
      </c>
      <c r="BZ8" t="str">
        <f t="shared" si="21"/>
        <v>{"g":100,"i":[{"t":"i","i":21007,"c":25,"tr":0}]}</v>
      </c>
      <c r="CA8" t="str">
        <f t="shared" si="21"/>
        <v>{"g":100,"i":[{"t":"i","i":21007,"c":25,"tr":0}]}</v>
      </c>
      <c r="CB8" t="str">
        <f t="shared" si="21"/>
        <v>{"g":100,"i":[{"t":"i","i":21007,"c":25,"tr":0}]}</v>
      </c>
      <c r="CC8" t="str">
        <f t="shared" si="21"/>
        <v>{"g":100,"i":[{"t":"i","i":21007,"c":25,"tr":0}]}</v>
      </c>
      <c r="CD8" t="str">
        <f t="shared" si="21"/>
        <v>{"g":100,"i":[{"t":"i","i":21007,"c":25,"tr":0}]}</v>
      </c>
      <c r="CE8" t="str">
        <f t="shared" si="21"/>
        <v>{"g":100,"i":[{"t":"i","i":21007,"c":25,"tr":0}]}</v>
      </c>
      <c r="CF8" t="str">
        <f t="shared" si="21"/>
        <v>{"g":100,"i":[{"t":"i","i":21007,"c":25,"tr":0}]}</v>
      </c>
      <c r="CG8" t="str">
        <f t="shared" si="21"/>
        <v>{"g":100,"i":[{"t":"i","i":21007,"c":25,"tr":0}]}</v>
      </c>
      <c r="CH8" t="str">
        <f t="shared" si="21"/>
        <v>{"g":100,"i":[{"t":"i","i":21007,"c":25,"tr":0}]}</v>
      </c>
      <c r="CI8" t="str">
        <f t="shared" si="21"/>
        <v>{"g":100,"i":[{"t":"i","i":21007,"c":25,"tr":0}]}</v>
      </c>
      <c r="CJ8" t="str">
        <f t="shared" si="21"/>
        <v>{"g":100,"i":[{"t":"i","i":21007,"c":25,"tr":0}]}</v>
      </c>
      <c r="CK8" t="str">
        <f t="shared" si="21"/>
        <v>{"g":100,"i":[{"t":"i","i":21007,"c":25,"tr":0}]}</v>
      </c>
      <c r="CL8" t="str">
        <f t="shared" si="21"/>
        <v>{"g":100,"i":[{"t":"i","i":21007,"c":25,"tr":0}]}</v>
      </c>
      <c r="CM8" t="str">
        <f t="shared" si="21"/>
        <v>{"g":100,"i":[{"t":"i","i":21007,"c":25,"tr":0}]}</v>
      </c>
      <c r="CN8" t="str">
        <f t="shared" si="21"/>
        <v>{"g":100,"i":[{"t":"i","i":21007,"c":25,"tr":0}]}</v>
      </c>
      <c r="CO8" t="str">
        <f t="shared" si="21"/>
        <v>{"g":100,"i":[{"t":"i","i":21007,"c":25,"tr":0}]}</v>
      </c>
      <c r="CP8" t="str">
        <f t="shared" si="21"/>
        <v>{"g":100,"i":[{"t":"i","i":21007,"c":25,"tr":0}]}</v>
      </c>
      <c r="CQ8" t="str">
        <f t="shared" si="21"/>
        <v>{"g":100,"i":[{"t":"i","i":21007,"c":25,"tr":0}]}</v>
      </c>
      <c r="CR8" t="str">
        <f t="shared" si="21"/>
        <v>{"g":100,"i":[{"t":"i","i":21007,"c":25,"tr":0}]}</v>
      </c>
      <c r="CS8" t="str">
        <f t="shared" si="21"/>
        <v>{"g":100,"i":[{"t":"i","i":21007,"c":25,"tr":0}]}</v>
      </c>
      <c r="CT8" t="str">
        <f t="shared" si="21"/>
        <v>{"g":100,"i":[{"t":"i","i":21007,"c":25,"tr":0}]}</v>
      </c>
      <c r="CU8" t="str">
        <f t="shared" si="21"/>
        <v>{"g":100,"i":[{"t":"i","i":21007,"c":25,"tr":0}]}</v>
      </c>
      <c r="CV8" t="str">
        <f t="shared" ref="CV8:EB8" si="22">CU8&amp;CV17</f>
        <v>{"g":100,"i":[{"t":"i","i":21007,"c":25,"tr":0}]}</v>
      </c>
      <c r="CW8" t="str">
        <f t="shared" si="22"/>
        <v>{"g":100,"i":[{"t":"i","i":21007,"c":25,"tr":0}]}</v>
      </c>
      <c r="CX8" t="str">
        <f t="shared" si="22"/>
        <v>{"g":100,"i":[{"t":"i","i":21007,"c":25,"tr":0}]}</v>
      </c>
      <c r="CY8" t="str">
        <f t="shared" si="22"/>
        <v>{"g":100,"i":[{"t":"i","i":21007,"c":25,"tr":0}]}</v>
      </c>
      <c r="CZ8" t="str">
        <f t="shared" si="22"/>
        <v>{"g":100,"i":[{"t":"i","i":21007,"c":25,"tr":0}]}</v>
      </c>
      <c r="DA8" t="str">
        <f t="shared" si="22"/>
        <v>{"g":100,"i":[{"t":"i","i":21007,"c":25,"tr":0}]}</v>
      </c>
      <c r="DB8" t="str">
        <f t="shared" si="22"/>
        <v>{"g":100,"i":[{"t":"i","i":21007,"c":25,"tr":0}]}</v>
      </c>
      <c r="DC8" t="str">
        <f t="shared" si="22"/>
        <v>{"g":100,"i":[{"t":"i","i":21007,"c":25,"tr":0}]}</v>
      </c>
      <c r="DD8" t="str">
        <f t="shared" si="22"/>
        <v>{"g":100,"i":[{"t":"i","i":21007,"c":25,"tr":0}]}</v>
      </c>
      <c r="DE8" t="str">
        <f t="shared" si="22"/>
        <v>{"g":100,"i":[{"t":"i","i":21007,"c":25,"tr":0}]}</v>
      </c>
      <c r="DF8" t="str">
        <f t="shared" si="22"/>
        <v>{"g":100,"i":[{"t":"i","i":21007,"c":25,"tr":0}]}</v>
      </c>
      <c r="DG8" t="str">
        <f t="shared" si="22"/>
        <v>{"g":100,"i":[{"t":"i","i":21007,"c":25,"tr":0}]}</v>
      </c>
      <c r="DH8" t="str">
        <f t="shared" si="22"/>
        <v>{"g":100,"i":[{"t":"i","i":21007,"c":25,"tr":0}]}</v>
      </c>
      <c r="DI8" t="str">
        <f t="shared" si="22"/>
        <v>{"g":100,"i":[{"t":"i","i":21007,"c":25,"tr":0}]}</v>
      </c>
      <c r="DJ8" t="str">
        <f t="shared" si="22"/>
        <v>{"g":100,"i":[{"t":"i","i":21007,"c":25,"tr":0}]}</v>
      </c>
      <c r="DK8" t="str">
        <f t="shared" si="22"/>
        <v>{"g":100,"i":[{"t":"i","i":21007,"c":25,"tr":0}]}</v>
      </c>
      <c r="DL8" t="str">
        <f t="shared" si="22"/>
        <v>{"g":100,"i":[{"t":"i","i":21007,"c":25,"tr":0}]}</v>
      </c>
      <c r="DM8" t="str">
        <f t="shared" si="22"/>
        <v>{"g":100,"i":[{"t":"i","i":21007,"c":25,"tr":0}]}</v>
      </c>
      <c r="DN8" t="str">
        <f t="shared" si="22"/>
        <v>{"g":100,"i":[{"t":"i","i":21007,"c":25,"tr":0}]}</v>
      </c>
      <c r="DO8" t="str">
        <f t="shared" si="22"/>
        <v>{"g":100,"i":[{"t":"i","i":21007,"c":25,"tr":0}]}</v>
      </c>
      <c r="DP8" t="str">
        <f t="shared" si="22"/>
        <v>{"g":100,"i":[{"t":"i","i":21007,"c":25,"tr":0}]}</v>
      </c>
      <c r="DQ8" t="str">
        <f t="shared" si="22"/>
        <v>{"g":100,"i":[{"t":"i","i":21007,"c":25,"tr":0}]}</v>
      </c>
      <c r="DR8" t="str">
        <f t="shared" si="22"/>
        <v>{"g":100,"i":[{"t":"i","i":21007,"c":25,"tr":0}]}</v>
      </c>
      <c r="DS8" t="str">
        <f t="shared" si="22"/>
        <v>{"g":100,"i":[{"t":"i","i":21007,"c":25,"tr":0}]}</v>
      </c>
      <c r="DT8" t="str">
        <f t="shared" si="22"/>
        <v>{"g":100,"i":[{"t":"i","i":21007,"c":25,"tr":0}]}</v>
      </c>
      <c r="DU8" t="str">
        <f t="shared" si="22"/>
        <v>{"g":100,"i":[{"t":"i","i":21007,"c":25,"tr":0}]}</v>
      </c>
      <c r="DV8" t="str">
        <f t="shared" si="22"/>
        <v>{"g":100,"i":[{"t":"i","i":21007,"c":25,"tr":0}]}</v>
      </c>
      <c r="DW8" t="str">
        <f t="shared" si="22"/>
        <v>{"g":100,"i":[{"t":"i","i":21007,"c":25,"tr":0}]}</v>
      </c>
      <c r="DX8" t="str">
        <f t="shared" si="22"/>
        <v>{"g":100,"i":[{"t":"i","i":21007,"c":25,"tr":0}]}</v>
      </c>
      <c r="DY8" t="str">
        <f t="shared" si="22"/>
        <v>{"g":100,"i":[{"t":"i","i":21007,"c":25,"tr":0}]}</v>
      </c>
      <c r="DZ8" t="str">
        <f t="shared" si="22"/>
        <v>{"g":100,"i":[{"t":"i","i":21007,"c":25,"tr":0}]}</v>
      </c>
      <c r="EA8" t="str">
        <f t="shared" si="22"/>
        <v>{"g":100,"i":[{"t":"i","i":21007,"c":25,"tr":0}]}</v>
      </c>
      <c r="EB8" t="str">
        <f t="shared" si="22"/>
        <v>{"g":100,"i":[{"t":"i","i":21007,"c":25,"tr":0}]}</v>
      </c>
      <c r="EC8" t="str">
        <f t="shared" ref="EC8:EU8" si="23">EB8&amp;EC17</f>
        <v>{"g":100,"i":[{"t":"i","i":21007,"c":25,"tr":0}]}</v>
      </c>
      <c r="ED8" t="str">
        <f t="shared" si="23"/>
        <v>{"g":100,"i":[{"t":"i","i":21007,"c":25,"tr":0}]}</v>
      </c>
      <c r="EE8" t="str">
        <f t="shared" si="23"/>
        <v>{"g":100,"i":[{"t":"i","i":21007,"c":25,"tr":0}]}</v>
      </c>
      <c r="EF8" t="str">
        <f t="shared" si="23"/>
        <v>{"g":100,"i":[{"t":"i","i":21007,"c":25,"tr":0}]}</v>
      </c>
      <c r="EG8" t="str">
        <f t="shared" si="23"/>
        <v>{"g":100,"i":[{"t":"i","i":21007,"c":25,"tr":0}]}</v>
      </c>
      <c r="EH8" t="str">
        <f t="shared" si="23"/>
        <v>{"g":100,"i":[{"t":"i","i":21007,"c":25,"tr":0}]}</v>
      </c>
      <c r="EI8" t="str">
        <f t="shared" si="23"/>
        <v>{"g":100,"i":[{"t":"i","i":21007,"c":25,"tr":0}]}</v>
      </c>
      <c r="EJ8" t="str">
        <f t="shared" si="23"/>
        <v>{"g":100,"i":[{"t":"i","i":21007,"c":25,"tr":0}]}</v>
      </c>
      <c r="EK8" t="str">
        <f t="shared" si="23"/>
        <v>{"g":100,"i":[{"t":"i","i":21007,"c":25,"tr":0}]}</v>
      </c>
      <c r="EL8" t="str">
        <f t="shared" si="23"/>
        <v>{"g":100,"i":[{"t":"i","i":21007,"c":25,"tr":0}]}</v>
      </c>
      <c r="EM8" t="str">
        <f t="shared" si="23"/>
        <v>{"g":100,"i":[{"t":"i","i":21007,"c":25,"tr":0}]}</v>
      </c>
      <c r="EN8" t="str">
        <f t="shared" si="23"/>
        <v>{"g":100,"i":[{"t":"i","i":21007,"c":25,"tr":0}]}</v>
      </c>
      <c r="EO8" t="str">
        <f t="shared" si="23"/>
        <v>{"g":100,"i":[{"t":"i","i":21007,"c":25,"tr":0}]}</v>
      </c>
      <c r="EP8" t="str">
        <f t="shared" si="23"/>
        <v>{"g":100,"i":[{"t":"i","i":21007,"c":25,"tr":0}]}</v>
      </c>
      <c r="EQ8" t="str">
        <f t="shared" si="23"/>
        <v>{"g":100,"i":[{"t":"i","i":21007,"c":25,"tr":0}]}</v>
      </c>
      <c r="ER8" t="str">
        <f t="shared" si="23"/>
        <v>{"g":100,"i":[{"t":"i","i":21007,"c":25,"tr":0}]}</v>
      </c>
      <c r="ES8" t="str">
        <f t="shared" si="23"/>
        <v>{"g":100,"i":[{"t":"i","i":21007,"c":25,"tr":0}]}</v>
      </c>
      <c r="ET8" t="str">
        <f t="shared" si="23"/>
        <v>{"g":100,"i":[{"t":"i","i":21007,"c":25,"tr":0}]}</v>
      </c>
      <c r="EU8" t="str">
        <f t="shared" si="23"/>
        <v>{"g":100,"i":[{"t":"i","i":21007,"c":25,"tr":0}]}</v>
      </c>
      <c r="EV8" t="str">
        <f t="shared" ref="EV8:EZ8" si="24">EU8&amp;EV17</f>
        <v>{"g":100,"i":[{"t":"i","i":21007,"c":25,"tr":0}]}</v>
      </c>
      <c r="EW8" t="str">
        <f t="shared" si="24"/>
        <v>{"g":100,"i":[{"t":"i","i":21007,"c":25,"tr":0}]}</v>
      </c>
      <c r="EX8" t="str">
        <f t="shared" si="24"/>
        <v>{"g":100,"i":[{"t":"i","i":21007,"c":25,"tr":0}]}</v>
      </c>
      <c r="EY8" t="str">
        <f t="shared" si="24"/>
        <v>{"g":100,"i":[{"t":"i","i":21007,"c":25,"tr":0}]}</v>
      </c>
      <c r="EZ8" t="str">
        <f t="shared" si="24"/>
        <v>{"g":100,"i":[{"t":"i","i":21007,"c":25,"tr":0}]}</v>
      </c>
      <c r="FB8" t="str">
        <f t="shared" si="12"/>
        <v>{"g":100,"i":[{"t":"i","i":21007,"c":25,"tr":0}]}</v>
      </c>
    </row>
    <row r="9" spans="1:158" x14ac:dyDescent="0.15">
      <c r="A9" s="1"/>
      <c r="B9" s="1"/>
      <c r="C9" s="1"/>
      <c r="D9" s="1"/>
      <c r="E9" s="1"/>
      <c r="F9" s="1"/>
    </row>
    <row r="10" spans="1:158" x14ac:dyDescent="0.15">
      <c r="A10" s="1"/>
      <c r="B10" s="1"/>
      <c r="C10" s="1"/>
      <c r="D10" s="1"/>
      <c r="E10" s="1"/>
      <c r="F10" s="1"/>
    </row>
    <row r="11" spans="1:158" s="24" customFormat="1" x14ac:dyDescent="0.15">
      <c r="A11" s="21"/>
      <c r="B11" s="21"/>
      <c r="C11" s="21"/>
      <c r="D11" s="21"/>
      <c r="E11" s="21"/>
      <c r="F11" s="21"/>
    </row>
    <row r="12" spans="1:158" x14ac:dyDescent="0.15">
      <c r="A12" s="1"/>
      <c r="B12" s="1"/>
      <c r="C12" s="1"/>
      <c r="D12" s="1"/>
      <c r="E12" s="1"/>
      <c r="F12" s="1"/>
    </row>
    <row r="13" spans="1:158" x14ac:dyDescent="0.15">
      <c r="A13">
        <v>330001</v>
      </c>
      <c r="B13" s="1" t="s">
        <v>169</v>
      </c>
      <c r="C13" s="1" t="s">
        <v>169</v>
      </c>
      <c r="D13" s="3" t="str">
        <f>"["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"]"</f>
        <v>[{"g":50,"i":[{"t":"i","i":21003,"c":1,"tr":0}]},{"g":50,"i":[{"t":"i","i":21001,"c":1,"tr":0}]},{"g":50,"i":[{"t":"i","i":21007,"c":1,"tr":0}]},{"g":50,"i":[{"t":"i","i":21005,"c":1,"tr":0}]},{"g":50,"i":[{"t":"i","i":21002,"c":1,"tr":0}]},{"g":50,"i":[{"t":"i","i":21009,"c":1,"tr":0}]},{"g":50,"i":[{"t":"i","i":21013,"c":1,"tr":0}]},{"g":50,"i":[{"t":"i","i":21020,"c":1,"tr":0}]},{"g":50,"i":[{"t":"i","i":21012,"c":1,"tr":0}]},{"g":50,"i":[{"t":"i","i":21011,"c":1,"tr":0}]},{"g":50,"i":[{"t":"i","i":21004,"c":1,"tr":0}]},{"g":50,"i":[{"t":"i","i":21010,"c":1,"tr":0}]},{"g":19,"i":[{"t":"a","i":1,"c":1,"tr":0}]},{"g":19,"i":[{"t":"a","i":6,"c":1,"tr":0}]},{"g":19,"i":[{"t":"a","i":11,"c":1,"tr":0}]},{"g":19,"i":[{"t":"a","i":16,"c":1,"tr":0}]},{"g":19,"i":[{"t":"a","i":21,"c":1,"tr":0}]},{"g":19,"i":[{"t":"a","i":26,"c":1,"tr":0}]},{"g":19,"i":[{"t":"a","i":31,"c":1,"tr":0}]},{"g":19,"i":[{"t":"a","i":36,"c":1,"tr":0}]},{"g":19,"i":[{"t":"a","i":41,"c":1,"tr":0}]},{"g":18,"i":[{"t":"g","i":1,"c":1,"tr":0}]},{"g":18,"i":[{"t":"g","i":10,"c":1,"tr":0}]},{"g":18,"i":[{"t":"g","i":19,"c":1,"tr":0}]},{"g":18,"i":[{"t":"g","i":28,"c":1,"tr":0}]},{"g":18,"i":[{"t":"g","i":37,"c":1,"tr":0}]},{"g":18,"i":[{"t":"g","i":46,"c":1,"tr":0}]},{"g":21,"i":[{"t":"f","i":61,"c":1,"tr":0}]},{"g":100,"i":[{"t":"i","i":1,"c":1000,"tr":0}]}]</v>
      </c>
      <c r="E13" s="2">
        <v>0</v>
      </c>
      <c r="F13" s="2">
        <v>0</v>
      </c>
      <c r="G13" t="str">
        <f>VLOOKUP($A13*1000+G$3,奖励辅助!$B:$M,12,FALSE)</f>
        <v>{"g":50,"i":[{"t":"i","i":21003,"c":1,"tr":0}]}</v>
      </c>
      <c r="H13" t="str">
        <f>_xlfn.IFNA(","&amp;VLOOKUP($A13*1000+H$3,奖励辅助!$B:$M,12,FALSE),"")</f>
        <v>,{"g":50,"i":[{"t":"i","i":21001,"c":1,"tr":0}]}</v>
      </c>
      <c r="I13" t="str">
        <f>_xlfn.IFNA(","&amp;VLOOKUP($A13*1000+I$3,奖励辅助!$B:$M,12,FALSE),"")</f>
        <v>,{"g":50,"i":[{"t":"i","i":21007,"c":1,"tr":0}]}</v>
      </c>
      <c r="J13" t="str">
        <f>_xlfn.IFNA(","&amp;VLOOKUP($A13*1000+J$3,奖励辅助!$B:$M,12,FALSE),"")</f>
        <v>,{"g":50,"i":[{"t":"i","i":21005,"c":1,"tr":0}]}</v>
      </c>
      <c r="K13" t="str">
        <f>_xlfn.IFNA(","&amp;VLOOKUP($A13*1000+K$3,奖励辅助!$B:$M,12,FALSE),"")</f>
        <v>,{"g":50,"i":[{"t":"i","i":21002,"c":1,"tr":0}]}</v>
      </c>
      <c r="L13" t="str">
        <f>_xlfn.IFNA(","&amp;VLOOKUP($A13*1000+L$3,奖励辅助!$B:$M,12,FALSE),"")</f>
        <v>,{"g":50,"i":[{"t":"i","i":21009,"c":1,"tr":0}]}</v>
      </c>
      <c r="M13" t="str">
        <f>_xlfn.IFNA(","&amp;VLOOKUP($A13*1000+M$3,奖励辅助!$B:$M,12,FALSE),"")</f>
        <v>,{"g":50,"i":[{"t":"i","i":21013,"c":1,"tr":0}]}</v>
      </c>
      <c r="N13" t="str">
        <f>_xlfn.IFNA(","&amp;VLOOKUP($A13*1000+N$3,奖励辅助!$B:$M,12,FALSE),"")</f>
        <v>,{"g":50,"i":[{"t":"i","i":21020,"c":1,"tr":0}]}</v>
      </c>
      <c r="O13" t="str">
        <f>_xlfn.IFNA(","&amp;VLOOKUP($A13*1000+O$3,奖励辅助!$B:$M,12,FALSE),"")</f>
        <v>,{"g":50,"i":[{"t":"i","i":21012,"c":1,"tr":0}]}</v>
      </c>
      <c r="P13" t="str">
        <f>_xlfn.IFNA(","&amp;VLOOKUP($A13*1000+P$3,奖励辅助!$B:$M,12,FALSE),"")</f>
        <v>,{"g":50,"i":[{"t":"i","i":21011,"c":1,"tr":0}]}</v>
      </c>
      <c r="Q13" t="str">
        <f>_xlfn.IFNA(","&amp;VLOOKUP($A13*1000+Q$3,奖励辅助!$B:$M,12,FALSE),"")</f>
        <v>,{"g":50,"i":[{"t":"i","i":21004,"c":1,"tr":0}]}</v>
      </c>
      <c r="R13" t="str">
        <f>_xlfn.IFNA(","&amp;VLOOKUP($A13*1000+R$3,奖励辅助!$B:$M,12,FALSE),"")</f>
        <v>,{"g":50,"i":[{"t":"i","i":21010,"c":1,"tr":0}]}</v>
      </c>
      <c r="S13" t="str">
        <f>_xlfn.IFNA(","&amp;VLOOKUP($A13*1000+S$3,奖励辅助!$B:$M,12,FALSE),"")</f>
        <v>,{"g":19,"i":[{"t":"a","i":1,"c":1,"tr":0}]}</v>
      </c>
      <c r="T13" t="str">
        <f>_xlfn.IFNA(","&amp;VLOOKUP($A13*1000+T$3,奖励辅助!$B:$M,12,FALSE),"")</f>
        <v>,{"g":19,"i":[{"t":"a","i":6,"c":1,"tr":0}]}</v>
      </c>
      <c r="U13" t="str">
        <f>_xlfn.IFNA(","&amp;VLOOKUP($A13*1000+U$3,奖励辅助!$B:$M,12,FALSE),"")</f>
        <v>,{"g":19,"i":[{"t":"a","i":11,"c":1,"tr":0}]}</v>
      </c>
      <c r="V13" t="str">
        <f>_xlfn.IFNA(","&amp;VLOOKUP($A13*1000+V$3,奖励辅助!$B:$M,12,FALSE),"")</f>
        <v>,{"g":19,"i":[{"t":"a","i":16,"c":1,"tr":0}]}</v>
      </c>
      <c r="W13" t="str">
        <f>_xlfn.IFNA(","&amp;VLOOKUP($A13*1000+W$3,奖励辅助!$B:$M,12,FALSE),"")</f>
        <v>,{"g":19,"i":[{"t":"a","i":21,"c":1,"tr":0}]}</v>
      </c>
      <c r="X13" t="str">
        <f>_xlfn.IFNA(","&amp;VLOOKUP($A13*1000+X$3,奖励辅助!$B:$M,12,FALSE),"")</f>
        <v>,{"g":19,"i":[{"t":"a","i":26,"c":1,"tr":0}]}</v>
      </c>
      <c r="Y13" t="str">
        <f>_xlfn.IFNA(","&amp;VLOOKUP($A13*1000+Y$3,奖励辅助!$B:$M,12,FALSE),"")</f>
        <v>,{"g":19,"i":[{"t":"a","i":31,"c":1,"tr":0}]}</v>
      </c>
      <c r="Z13" t="str">
        <f>_xlfn.IFNA(","&amp;VLOOKUP($A13*1000+Z$3,奖励辅助!$B:$M,12,FALSE),"")</f>
        <v>,{"g":19,"i":[{"t":"a","i":36,"c":1,"tr":0}]}</v>
      </c>
      <c r="AA13" t="str">
        <f>_xlfn.IFNA(","&amp;VLOOKUP($A13*1000+AA$3,奖励辅助!$B:$M,12,FALSE),"")</f>
        <v>,{"g":19,"i":[{"t":"a","i":41,"c":1,"tr":0}]}</v>
      </c>
      <c r="AB13" t="str">
        <f>_xlfn.IFNA(","&amp;VLOOKUP($A13*1000+AB$3,奖励辅助!$B:$M,12,FALSE),"")</f>
        <v>,{"g":18,"i":[{"t":"g","i":1,"c":1,"tr":0}]}</v>
      </c>
      <c r="AC13" t="str">
        <f>_xlfn.IFNA(","&amp;VLOOKUP($A13*1000+AC$3,奖励辅助!$B:$M,12,FALSE),"")</f>
        <v>,{"g":18,"i":[{"t":"g","i":10,"c":1,"tr":0}]}</v>
      </c>
      <c r="AD13" t="str">
        <f>_xlfn.IFNA(","&amp;VLOOKUP($A13*1000+AD$3,奖励辅助!$B:$M,12,FALSE),"")</f>
        <v>,{"g":18,"i":[{"t":"g","i":19,"c":1,"tr":0}]}</v>
      </c>
      <c r="AE13" t="str">
        <f>_xlfn.IFNA(","&amp;VLOOKUP($A13*1000+AE$3,奖励辅助!$B:$M,12,FALSE),"")</f>
        <v>,{"g":18,"i":[{"t":"g","i":28,"c":1,"tr":0}]}</v>
      </c>
      <c r="AF13" t="str">
        <f>_xlfn.IFNA(","&amp;VLOOKUP($A13*1000+AF$3,奖励辅助!$B:$M,12,FALSE),"")</f>
        <v>,{"g":18,"i":[{"t":"g","i":37,"c":1,"tr":0}]}</v>
      </c>
      <c r="AG13" t="str">
        <f>_xlfn.IFNA(","&amp;VLOOKUP($A13*1000+AG$3,奖励辅助!$B:$M,12,FALSE),"")</f>
        <v>,{"g":18,"i":[{"t":"g","i":46,"c":1,"tr":0}]}</v>
      </c>
      <c r="AH13" t="str">
        <f>_xlfn.IFNA(","&amp;VLOOKUP($A13*1000+AH$3,奖励辅助!$B:$M,12,FALSE),"")</f>
        <v>,{"g":21,"i":[{"t":"f","i":61,"c":1,"tr":0}]}</v>
      </c>
      <c r="AI13" t="str">
        <f>_xlfn.IFNA(","&amp;VLOOKUP($A13*1000+AI$3,奖励辅助!$B:$M,12,FALSE),"")</f>
        <v>,{"g":100,"i":[{"t":"i","i":1,"c":1000,"tr":0}]}</v>
      </c>
      <c r="AJ13" t="str">
        <f>_xlfn.IFNA(","&amp;VLOOKUP($A13*1000+AJ$3,奖励辅助!$B:$M,12,FALSE),"")</f>
        <v/>
      </c>
      <c r="AK13" t="str">
        <f>_xlfn.IFNA(","&amp;VLOOKUP($A13*1000+AK$3,奖励辅助!$B:$M,12,FALSE),"")</f>
        <v/>
      </c>
      <c r="AL13" t="str">
        <f>_xlfn.IFNA(","&amp;VLOOKUP($A13*1000+AL$3,奖励辅助!$B:$M,12,FALSE),"")</f>
        <v/>
      </c>
      <c r="AM13" t="str">
        <f>_xlfn.IFNA(","&amp;VLOOKUP($A13*1000+AM$3,奖励辅助!$B:$M,12,FALSE),"")</f>
        <v/>
      </c>
      <c r="AN13" t="str">
        <f>_xlfn.IFNA(","&amp;VLOOKUP($A13*1000+AN$3,奖励辅助!$B:$M,12,FALSE),"")</f>
        <v/>
      </c>
      <c r="AO13" t="str">
        <f>_xlfn.IFNA(","&amp;VLOOKUP($A13*1000+AO$3,奖励辅助!$B:$M,12,FALSE),"")</f>
        <v/>
      </c>
      <c r="AP13" t="str">
        <f>_xlfn.IFNA(","&amp;VLOOKUP($A13*1000+AP$3,奖励辅助!$B:$M,12,FALSE),"")</f>
        <v/>
      </c>
      <c r="AQ13" t="str">
        <f>_xlfn.IFNA(","&amp;VLOOKUP($A13*1000+AQ$3,奖励辅助!$B:$M,12,FALSE),"")</f>
        <v/>
      </c>
      <c r="AR13" t="str">
        <f>_xlfn.IFNA(","&amp;VLOOKUP($A13*1000+AR$3,奖励辅助!$B:$M,12,FALSE),"")</f>
        <v/>
      </c>
      <c r="AS13" t="str">
        <f>_xlfn.IFNA(","&amp;VLOOKUP($A13*1000+AS$3,奖励辅助!$B:$M,12,FALSE),"")</f>
        <v/>
      </c>
      <c r="AT13" t="str">
        <f>_xlfn.IFNA(","&amp;VLOOKUP($A13*1000+AT$3,奖励辅助!$B:$M,12,FALSE),"")</f>
        <v/>
      </c>
      <c r="AU13" t="str">
        <f>_xlfn.IFNA(","&amp;VLOOKUP($A13*1000+AU$3,奖励辅助!$B:$M,12,FALSE),"")</f>
        <v/>
      </c>
      <c r="AV13" t="str">
        <f>_xlfn.IFNA(","&amp;VLOOKUP($A13*1000+AV$3,奖励辅助!$B:$M,12,FALSE),"")</f>
        <v/>
      </c>
      <c r="AW13" t="str">
        <f>_xlfn.IFNA(","&amp;VLOOKUP($A13*1000+AW$3,奖励辅助!$B:$M,12,FALSE),"")</f>
        <v/>
      </c>
      <c r="AX13" t="str">
        <f>_xlfn.IFNA(","&amp;VLOOKUP($A13*1000+AX$3,奖励辅助!$B:$M,12,FALSE),"")</f>
        <v/>
      </c>
      <c r="AY13" t="str">
        <f>_xlfn.IFNA(","&amp;VLOOKUP($A13*1000+AY$3,奖励辅助!$B:$M,12,FALSE),"")</f>
        <v/>
      </c>
      <c r="AZ13" t="str">
        <f>_xlfn.IFNA(","&amp;VLOOKUP($A13*1000+AZ$3,奖励辅助!$B:$M,12,FALSE),"")</f>
        <v/>
      </c>
      <c r="BA13" t="str">
        <f>_xlfn.IFNA(","&amp;VLOOKUP($A13*1000+BA$3,奖励辅助!$B:$M,12,FALSE),"")</f>
        <v/>
      </c>
      <c r="BB13" t="str">
        <f>_xlfn.IFNA(","&amp;VLOOKUP($A13*1000+BB$3,奖励辅助!$B:$M,12,FALSE),"")</f>
        <v/>
      </c>
      <c r="BC13" t="str">
        <f>_xlfn.IFNA(","&amp;VLOOKUP($A13*1000+BC$3,奖励辅助!$B:$M,12,FALSE),"")</f>
        <v/>
      </c>
      <c r="BD13" t="str">
        <f>_xlfn.IFNA(","&amp;VLOOKUP($A13*1000+BD$3,奖励辅助!$B:$M,12,FALSE),"")</f>
        <v/>
      </c>
      <c r="BE13" t="str">
        <f>_xlfn.IFNA(","&amp;VLOOKUP($A13*1000+BE$3,奖励辅助!$B:$M,12,FALSE),"")</f>
        <v/>
      </c>
      <c r="BF13" t="str">
        <f>_xlfn.IFNA(","&amp;VLOOKUP($A13*1000+BF$3,奖励辅助!$B:$M,12,FALSE),"")</f>
        <v/>
      </c>
      <c r="BG13" t="str">
        <f>_xlfn.IFNA(","&amp;VLOOKUP($A13*1000+BG$3,奖励辅助!$B:$M,12,FALSE),"")</f>
        <v/>
      </c>
      <c r="BH13" t="str">
        <f>_xlfn.IFNA(","&amp;VLOOKUP($A13*1000+BH$3,奖励辅助!$B:$M,12,FALSE),"")</f>
        <v/>
      </c>
      <c r="BI13" t="str">
        <f>_xlfn.IFNA(","&amp;VLOOKUP($A13*1000+BI$3,奖励辅助!$B:$M,12,FALSE),"")</f>
        <v/>
      </c>
      <c r="BJ13" t="str">
        <f>_xlfn.IFNA(","&amp;VLOOKUP($A13*1000+BJ$3,奖励辅助!$B:$M,12,FALSE),"")</f>
        <v/>
      </c>
      <c r="BK13" t="str">
        <f>_xlfn.IFNA(","&amp;VLOOKUP($A13*1000+BK$3,奖励辅助!$B:$M,12,FALSE),"")</f>
        <v/>
      </c>
      <c r="BL13" t="str">
        <f>_xlfn.IFNA(","&amp;VLOOKUP($A13*1000+BL$3,奖励辅助!$B:$M,12,FALSE),"")</f>
        <v/>
      </c>
      <c r="BM13" t="str">
        <f>_xlfn.IFNA(","&amp;VLOOKUP($A13*1000+BM$3,奖励辅助!$B:$M,12,FALSE),"")</f>
        <v/>
      </c>
      <c r="BN13" t="str">
        <f>_xlfn.IFNA(","&amp;VLOOKUP($A13*1000+BN$3,奖励辅助!$B:$M,12,FALSE),"")</f>
        <v/>
      </c>
      <c r="BO13" t="str">
        <f>_xlfn.IFNA(","&amp;VLOOKUP($A13*1000+BO$3,奖励辅助!$B:$M,12,FALSE),"")</f>
        <v/>
      </c>
      <c r="BP13" t="str">
        <f>_xlfn.IFNA(","&amp;VLOOKUP($A13*1000+BP$3,奖励辅助!$B:$M,12,FALSE),"")</f>
        <v/>
      </c>
      <c r="BQ13" t="str">
        <f>_xlfn.IFNA(","&amp;VLOOKUP($A13*1000+BQ$3,奖励辅助!$B:$M,12,FALSE),"")</f>
        <v/>
      </c>
      <c r="BR13" t="str">
        <f>_xlfn.IFNA(","&amp;VLOOKUP($A13*1000+BR$3,奖励辅助!$B:$M,12,FALSE),"")</f>
        <v/>
      </c>
      <c r="BS13" t="str">
        <f>_xlfn.IFNA(","&amp;VLOOKUP($A13*1000+BS$3,奖励辅助!$B:$M,12,FALSE),"")</f>
        <v/>
      </c>
      <c r="BT13" t="str">
        <f>_xlfn.IFNA(","&amp;VLOOKUP($A13*1000+BT$3,奖励辅助!$B:$M,12,FALSE),"")</f>
        <v/>
      </c>
      <c r="BU13" t="str">
        <f>_xlfn.IFNA(","&amp;VLOOKUP($A13*1000+BU$3,奖励辅助!$B:$M,12,FALSE),"")</f>
        <v/>
      </c>
      <c r="BV13" t="str">
        <f>_xlfn.IFNA(","&amp;VLOOKUP($A13*1000+BV$3,奖励辅助!$B:$M,12,FALSE),"")</f>
        <v/>
      </c>
      <c r="BW13" t="str">
        <f>_xlfn.IFNA(","&amp;VLOOKUP($A13*1000+BW$3,奖励辅助!$B:$M,12,FALSE),"")</f>
        <v/>
      </c>
      <c r="BX13" t="str">
        <f>_xlfn.IFNA(","&amp;VLOOKUP($A13*1000+BX$3,奖励辅助!$B:$M,12,FALSE),"")</f>
        <v/>
      </c>
      <c r="BY13" t="str">
        <f>_xlfn.IFNA(","&amp;VLOOKUP($A13*1000+BY$3,奖励辅助!$B:$M,12,FALSE),"")</f>
        <v/>
      </c>
      <c r="BZ13" t="str">
        <f>_xlfn.IFNA(","&amp;VLOOKUP($A13*1000+BZ$3,奖励辅助!$B:$M,12,FALSE),"")</f>
        <v/>
      </c>
      <c r="CA13" t="str">
        <f>_xlfn.IFNA(","&amp;VLOOKUP($A13*1000+CA$3,奖励辅助!$B:$M,12,FALSE),"")</f>
        <v/>
      </c>
      <c r="CB13" t="str">
        <f>_xlfn.IFNA(","&amp;VLOOKUP($A13*1000+CB$3,奖励辅助!$B:$M,12,FALSE),"")</f>
        <v/>
      </c>
      <c r="CC13" t="str">
        <f>_xlfn.IFNA(","&amp;VLOOKUP($A13*1000+CC$3,奖励辅助!$B:$M,12,FALSE),"")</f>
        <v/>
      </c>
      <c r="CD13" t="str">
        <f>_xlfn.IFNA(","&amp;VLOOKUP($A13*1000+CD$3,奖励辅助!$B:$M,12,FALSE),"")</f>
        <v/>
      </c>
      <c r="CE13" t="str">
        <f>_xlfn.IFNA(","&amp;VLOOKUP($A13*1000+CE$3,奖励辅助!$B:$M,12,FALSE),"")</f>
        <v/>
      </c>
      <c r="CF13" t="str">
        <f>_xlfn.IFNA(","&amp;VLOOKUP($A13*1000+CF$3,奖励辅助!$B:$M,12,FALSE),"")</f>
        <v/>
      </c>
      <c r="CG13" t="str">
        <f>_xlfn.IFNA(","&amp;VLOOKUP($A13*1000+CG$3,奖励辅助!$B:$M,12,FALSE),"")</f>
        <v/>
      </c>
      <c r="CH13" t="str">
        <f>_xlfn.IFNA(","&amp;VLOOKUP($A13*1000+CH$3,奖励辅助!$B:$M,12,FALSE),"")</f>
        <v/>
      </c>
      <c r="CI13" t="str">
        <f>_xlfn.IFNA(","&amp;VLOOKUP($A13*1000+CI$3,奖励辅助!$B:$M,12,FALSE),"")</f>
        <v/>
      </c>
      <c r="CJ13" t="str">
        <f>_xlfn.IFNA(","&amp;VLOOKUP($A13*1000+CJ$3,奖励辅助!$B:$M,12,FALSE),"")</f>
        <v/>
      </c>
      <c r="CK13" t="str">
        <f>_xlfn.IFNA(","&amp;VLOOKUP($A13*1000+CK$3,奖励辅助!$B:$M,12,FALSE),"")</f>
        <v/>
      </c>
      <c r="CL13" t="str">
        <f>_xlfn.IFNA(","&amp;VLOOKUP($A13*1000+CL$3,奖励辅助!$B:$M,12,FALSE),"")</f>
        <v/>
      </c>
      <c r="CM13" t="str">
        <f>_xlfn.IFNA(","&amp;VLOOKUP($A13*1000+CM$3,奖励辅助!$B:$M,12,FALSE),"")</f>
        <v/>
      </c>
      <c r="CN13" t="str">
        <f>_xlfn.IFNA(","&amp;VLOOKUP($A13*1000+CN$3,奖励辅助!$B:$M,12,FALSE),"")</f>
        <v/>
      </c>
      <c r="CO13" t="str">
        <f>_xlfn.IFNA(","&amp;VLOOKUP($A13*1000+CO$3,奖励辅助!$B:$M,12,FALSE),"")</f>
        <v/>
      </c>
      <c r="CP13" t="str">
        <f>_xlfn.IFNA(","&amp;VLOOKUP($A13*1000+CP$3,奖励辅助!$B:$M,12,FALSE),"")</f>
        <v/>
      </c>
      <c r="CQ13" t="str">
        <f>_xlfn.IFNA(","&amp;VLOOKUP($A13*1000+CQ$3,奖励辅助!$B:$M,12,FALSE),"")</f>
        <v/>
      </c>
      <c r="CR13" t="str">
        <f>_xlfn.IFNA(","&amp;VLOOKUP($A13*1000+CR$3,奖励辅助!$B:$M,12,FALSE),"")</f>
        <v/>
      </c>
      <c r="CS13" t="str">
        <f>_xlfn.IFNA(","&amp;VLOOKUP($A13*1000+CS$3,奖励辅助!$B:$M,12,FALSE),"")</f>
        <v/>
      </c>
      <c r="CT13" t="str">
        <f>_xlfn.IFNA(","&amp;VLOOKUP($A13*1000+CT$3,奖励辅助!$B:$M,12,FALSE),"")</f>
        <v/>
      </c>
      <c r="CU13" t="str">
        <f>_xlfn.IFNA(","&amp;VLOOKUP($A13*1000+CU$3,奖励辅助!$B:$M,12,FALSE),"")</f>
        <v/>
      </c>
      <c r="CV13" t="str">
        <f>_xlfn.IFNA(","&amp;VLOOKUP($A13*1000+CV$3,奖励辅助!$B:$M,12,FALSE),"")</f>
        <v/>
      </c>
      <c r="CW13" t="str">
        <f>_xlfn.IFNA(","&amp;VLOOKUP($A13*1000+CW$3,奖励辅助!$B:$M,12,FALSE),"")</f>
        <v/>
      </c>
      <c r="CX13" t="str">
        <f>_xlfn.IFNA(","&amp;VLOOKUP($A13*1000+CX$3,奖励辅助!$B:$M,12,FALSE),"")</f>
        <v/>
      </c>
      <c r="CY13" t="str">
        <f>_xlfn.IFNA(","&amp;VLOOKUP($A13*1000+CY$3,奖励辅助!$B:$M,12,FALSE),"")</f>
        <v/>
      </c>
      <c r="CZ13" t="str">
        <f>_xlfn.IFNA(","&amp;VLOOKUP($A13*1000+CZ$3,奖励辅助!$B:$M,12,FALSE),"")</f>
        <v/>
      </c>
      <c r="DA13" t="str">
        <f>_xlfn.IFNA(","&amp;VLOOKUP($A13*1000+DA$3,奖励辅助!$B:$M,12,FALSE),"")</f>
        <v/>
      </c>
      <c r="DB13" t="str">
        <f>_xlfn.IFNA(","&amp;VLOOKUP($A13*1000+DB$3,奖励辅助!$B:$M,12,FALSE),"")</f>
        <v/>
      </c>
      <c r="DC13" t="str">
        <f>_xlfn.IFNA(","&amp;VLOOKUP($A13*1000+DC$3,奖励辅助!$B:$M,12,FALSE),"")</f>
        <v/>
      </c>
      <c r="DD13" t="str">
        <f>_xlfn.IFNA(","&amp;VLOOKUP($A13*1000+DD$3,奖励辅助!$B:$M,12,FALSE),"")</f>
        <v/>
      </c>
      <c r="DE13" t="str">
        <f>_xlfn.IFNA(","&amp;VLOOKUP($A13*1000+DE$3,奖励辅助!$B:$M,12,FALSE),"")</f>
        <v/>
      </c>
      <c r="DF13" t="str">
        <f>_xlfn.IFNA(","&amp;VLOOKUP($A13*1000+DF$3,奖励辅助!$B:$M,12,FALSE),"")</f>
        <v/>
      </c>
      <c r="DG13" t="str">
        <f>_xlfn.IFNA(","&amp;VLOOKUP($A13*1000+DG$3,奖励辅助!$B:$M,12,FALSE),"")</f>
        <v/>
      </c>
      <c r="DH13" t="str">
        <f>_xlfn.IFNA(","&amp;VLOOKUP($A13*1000+DH$3,奖励辅助!$B:$M,12,FALSE),"")</f>
        <v/>
      </c>
      <c r="DI13" t="str">
        <f>_xlfn.IFNA(","&amp;VLOOKUP($A13*1000+DI$3,奖励辅助!$B:$M,12,FALSE),"")</f>
        <v/>
      </c>
      <c r="DJ13" t="str">
        <f>_xlfn.IFNA(","&amp;VLOOKUP($A13*1000+DJ$3,奖励辅助!$B:$M,12,FALSE),"")</f>
        <v/>
      </c>
      <c r="DK13" t="str">
        <f>_xlfn.IFNA(","&amp;VLOOKUP($A13*1000+DK$3,奖励辅助!$B:$M,12,FALSE),"")</f>
        <v/>
      </c>
      <c r="DL13" t="str">
        <f>_xlfn.IFNA(","&amp;VLOOKUP($A13*1000+DL$3,奖励辅助!$B:$M,12,FALSE),"")</f>
        <v/>
      </c>
      <c r="DM13" t="str">
        <f>_xlfn.IFNA(","&amp;VLOOKUP($A13*1000+DM$3,奖励辅助!$B:$M,12,FALSE),"")</f>
        <v/>
      </c>
      <c r="DN13" t="str">
        <f>_xlfn.IFNA(","&amp;VLOOKUP($A13*1000+DN$3,奖励辅助!$B:$M,12,FALSE),"")</f>
        <v/>
      </c>
      <c r="DO13" t="str">
        <f>_xlfn.IFNA(","&amp;VLOOKUP($A13*1000+DO$3,奖励辅助!$B:$M,12,FALSE),"")</f>
        <v/>
      </c>
      <c r="DP13" t="str">
        <f>_xlfn.IFNA(","&amp;VLOOKUP($A13*1000+DP$3,奖励辅助!$B:$M,12,FALSE),"")</f>
        <v/>
      </c>
      <c r="DQ13" t="str">
        <f>_xlfn.IFNA(","&amp;VLOOKUP($A13*1000+DQ$3,奖励辅助!$B:$M,12,FALSE),"")</f>
        <v/>
      </c>
      <c r="DR13" t="str">
        <f>_xlfn.IFNA(","&amp;VLOOKUP($A13*1000+DR$3,奖励辅助!$B:$M,12,FALSE),"")</f>
        <v/>
      </c>
      <c r="DS13" t="str">
        <f>_xlfn.IFNA(","&amp;VLOOKUP($A13*1000+DS$3,奖励辅助!$B:$M,12,FALSE),"")</f>
        <v/>
      </c>
      <c r="DT13" t="str">
        <f>_xlfn.IFNA(","&amp;VLOOKUP($A13*1000+DT$3,奖励辅助!$B:$M,12,FALSE),"")</f>
        <v/>
      </c>
      <c r="DU13" t="str">
        <f>_xlfn.IFNA(","&amp;VLOOKUP($A13*1000+DU$3,奖励辅助!$B:$M,12,FALSE),"")</f>
        <v/>
      </c>
      <c r="DV13" t="str">
        <f>_xlfn.IFNA(","&amp;VLOOKUP($A13*1000+DV$3,奖励辅助!$B:$M,12,FALSE),"")</f>
        <v/>
      </c>
      <c r="DW13" t="str">
        <f>_xlfn.IFNA(","&amp;VLOOKUP($A13*1000+DW$3,奖励辅助!$B:$M,12,FALSE),"")</f>
        <v/>
      </c>
      <c r="DX13" t="str">
        <f>_xlfn.IFNA(","&amp;VLOOKUP($A13*1000+DX$3,奖励辅助!$B:$M,12,FALSE),"")</f>
        <v/>
      </c>
      <c r="DY13" t="str">
        <f>_xlfn.IFNA(","&amp;VLOOKUP($A13*1000+DY$3,奖励辅助!$B:$M,12,FALSE),"")</f>
        <v/>
      </c>
      <c r="DZ13" t="str">
        <f>_xlfn.IFNA(","&amp;VLOOKUP($A13*1000+DZ$3,奖励辅助!$B:$M,12,FALSE),"")</f>
        <v/>
      </c>
      <c r="EA13" t="str">
        <f>_xlfn.IFNA(","&amp;VLOOKUP($A13*1000+EA$3,奖励辅助!$B:$M,12,FALSE),"")</f>
        <v/>
      </c>
      <c r="EB13" t="str">
        <f>_xlfn.IFNA(","&amp;VLOOKUP($A13*1000+EB$3,奖励辅助!$B:$M,12,FALSE),"")</f>
        <v/>
      </c>
      <c r="EC13" t="str">
        <f>_xlfn.IFNA(","&amp;VLOOKUP($A13*1000+EC$3,奖励辅助!$B:$M,12,FALSE),"")</f>
        <v/>
      </c>
      <c r="ED13" t="str">
        <f>_xlfn.IFNA(","&amp;VLOOKUP($A13*1000+ED$3,奖励辅助!$B:$M,12,FALSE),"")</f>
        <v/>
      </c>
      <c r="EE13" t="str">
        <f>_xlfn.IFNA(","&amp;VLOOKUP($A13*1000+EE$3,奖励辅助!$B:$M,12,FALSE),"")</f>
        <v/>
      </c>
      <c r="EF13" t="str">
        <f>_xlfn.IFNA(","&amp;VLOOKUP($A13*1000+EF$3,奖励辅助!$B:$M,12,FALSE),"")</f>
        <v/>
      </c>
      <c r="EG13" t="str">
        <f>_xlfn.IFNA(","&amp;VLOOKUP($A13*1000+EG$3,奖励辅助!$B:$M,12,FALSE),"")</f>
        <v/>
      </c>
      <c r="EH13" t="str">
        <f>_xlfn.IFNA(","&amp;VLOOKUP($A13*1000+EH$3,奖励辅助!$B:$M,12,FALSE),"")</f>
        <v/>
      </c>
      <c r="EI13" t="str">
        <f>_xlfn.IFNA(","&amp;VLOOKUP($A13*1000+EI$3,奖励辅助!$B:$M,12,FALSE),"")</f>
        <v/>
      </c>
      <c r="EJ13" t="str">
        <f>_xlfn.IFNA(","&amp;VLOOKUP($A13*1000+EJ$3,奖励辅助!$B:$M,12,FALSE),"")</f>
        <v/>
      </c>
      <c r="EK13" t="str">
        <f>_xlfn.IFNA(","&amp;VLOOKUP($A13*1000+EK$3,奖励辅助!$B:$M,12,FALSE),"")</f>
        <v/>
      </c>
      <c r="EL13" t="str">
        <f>_xlfn.IFNA(","&amp;VLOOKUP($A13*1000+EL$3,奖励辅助!$B:$M,12,FALSE),"")</f>
        <v/>
      </c>
      <c r="EM13" t="str">
        <f>_xlfn.IFNA(","&amp;VLOOKUP($A13*1000+EM$3,奖励辅助!$B:$M,12,FALSE),"")</f>
        <v/>
      </c>
      <c r="EN13" t="str">
        <f>_xlfn.IFNA(","&amp;VLOOKUP($A13*1000+EN$3,奖励辅助!$B:$M,12,FALSE),"")</f>
        <v/>
      </c>
      <c r="EO13" t="str">
        <f>_xlfn.IFNA(","&amp;VLOOKUP($A13*1000+EO$3,奖励辅助!$B:$M,12,FALSE),"")</f>
        <v/>
      </c>
      <c r="EP13" t="str">
        <f>_xlfn.IFNA(","&amp;VLOOKUP($A13*1000+EP$3,奖励辅助!$B:$M,12,FALSE),"")</f>
        <v/>
      </c>
      <c r="EQ13" t="str">
        <f>_xlfn.IFNA(","&amp;VLOOKUP($A13*1000+EQ$3,奖励辅助!$B:$M,12,FALSE),"")</f>
        <v/>
      </c>
      <c r="ER13" t="str">
        <f>_xlfn.IFNA(","&amp;VLOOKUP($A13*1000+ER$3,奖励辅助!$B:$M,12,FALSE),"")</f>
        <v/>
      </c>
      <c r="ES13" t="str">
        <f>_xlfn.IFNA(","&amp;VLOOKUP($A13*1000+ES$3,奖励辅助!$B:$M,12,FALSE),"")</f>
        <v/>
      </c>
      <c r="ET13" t="str">
        <f>_xlfn.IFNA(","&amp;VLOOKUP($A13*1000+ET$3,奖励辅助!$B:$M,12,FALSE),"")</f>
        <v/>
      </c>
      <c r="EU13" t="str">
        <f>_xlfn.IFNA(","&amp;VLOOKUP($A13*1000+EU$3,奖励辅助!$B:$M,12,FALSE),"")</f>
        <v/>
      </c>
      <c r="EV13" t="str">
        <f>_xlfn.IFNA(","&amp;VLOOKUP($A13*1000+EV$3,奖励辅助!$B:$M,12,FALSE),"")</f>
        <v/>
      </c>
      <c r="EW13" t="str">
        <f>_xlfn.IFNA(","&amp;VLOOKUP($A13*1000+EW$3,奖励辅助!$B:$M,12,FALSE),"")</f>
        <v/>
      </c>
      <c r="EX13" t="str">
        <f>_xlfn.IFNA(","&amp;VLOOKUP($A13*1000+EX$3,奖励辅助!$B:$M,12,FALSE),"")</f>
        <v/>
      </c>
      <c r="EY13" t="str">
        <f>_xlfn.IFNA(","&amp;VLOOKUP($A13*1000+EY$3,奖励辅助!$B:$M,12,FALSE),"")</f>
        <v/>
      </c>
      <c r="EZ13" t="str">
        <f>_xlfn.IFNA(","&amp;VLOOKUP($A13*1000+EZ$3,奖励辅助!$B:$M,12,FALSE),"")</f>
        <v/>
      </c>
    </row>
    <row r="14" spans="1:158" x14ac:dyDescent="0.15">
      <c r="A14">
        <v>330002</v>
      </c>
      <c r="B14" s="1" t="s">
        <v>170</v>
      </c>
      <c r="C14" s="1" t="s">
        <v>170</v>
      </c>
      <c r="D14" s="3" t="str">
        <f>"["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"]"</f>
        <v>[{"g":16,"i":[{"t":"i","i":21003,"c":5,"tr":0}]},{"g":16,"i":[{"t":"i","i":21001,"c":5,"tr":0}]},{"g":16,"i":[{"t":"i","i":21007,"c":5,"tr":0}]},{"g":16,"i":[{"t":"i","i":21005,"c":5,"tr":0}]},{"g":17,"i":[{"t":"i","i":21002,"c":5,"tr":0}]},{"g":17,"i":[{"t":"i","i":21009,"c":5,"tr":0}]},{"g":17,"i":[{"t":"i","i":21013,"c":5,"tr":0}]},{"g":17,"i":[{"t":"i","i":21020,"c":5,"tr":0}]},{"g":17,"i":[{"t":"i","i":21012,"c":5,"tr":0}]},{"g":17,"i":[{"t":"i","i":21011,"c":5,"tr":0}]},{"g":17,"i":[{"t":"i","i":21004,"c":5,"tr":0}]},{"g":17,"i":[{"t":"i","i":21010,"c":5,"tr":0}]},{"g":25,"i":[{"t":"i","i":21006,"c":1,"tr":0}]},{"g":25,"i":[{"t":"i","i":21018,"c":1,"tr":0}]},{"g":25,"i":[{"t":"i","i":21017,"c":1,"tr":0}]},{"g":25,"i":[{"t":"i","i":21014,"c":1,"tr":0}]},{"g":25,"i":[{"t":"i","i":21016,"c":1,"tr":0}]},{"g":25,"i":[{"t":"i","i":21019,"c":1,"tr":0}]},{"g":25,"i":[{"t":"i","i":21015,"c":1,"tr":0}]},{"g":25,"i":[{"t":"i","i":21008,"c":1,"tr":0}]},{"g":33,"i":[{"t":"i","i":21003,"c":1,"tr":0}]},{"g":33,"i":[{"t":"i","i":21001,"c":1,"tr":0}]},{"g":33,"i":[{"t":"i","i":21007,"c":1,"tr":0}]},{"g":33,"i":[{"t":"i","i":21005,"c":1,"tr":0}]},{"g":33,"i":[{"t":"i","i":21002,"c":1,"tr":0}]},{"g":33,"i":[{"t":"i","i":21009,"c":1,"tr":0}]},{"g":33,"i":[{"t":"i","i":21013,"c":1,"tr":0}]},{"g":33,"i":[{"t":"i","i":21020,"c":1,"tr":0}]},{"g":34,"i":[{"t":"i","i":21012,"c":1,"tr":0}]},{"g":34,"i":[{"t":"i","i":21011,"c":1,"tr":0}]},{"g":34,"i":[{"t":"i","i":21004,"c":1,"tr":0}]},{"g":34,"i":[{"t":"i","i":21010,"c":1,"tr":0}]},{"g":20,"i":[{"t":"a","i":2,"c":1,"tr":0}]},{"g":20,"i":[{"t":"a","i":7,"c":1,"tr":0}]},{"g":20,"i":[{"t":"a","i":12,"c":1,"tr":0}]},{"g":20,"i":[{"t":"a","i":17,"c":1,"tr":0}]},{"g":20,"i":[{"t":"a","i":22,"c":1,"tr":0}]},{"g":20,"i":[{"t":"a","i":27,"c":1,"tr":0}]},{"g":20,"i":[{"t":"a","i":32,"c":1,"tr":0}]},{"g":20,"i":[{"t":"a","i":37,"c":1,"tr":0}]},{"g":20,"i":[{"t":"a","i":42,"c":1,"tr":0}]},{"g":20,"i":[{"t":"a","i":3,"c":1,"tr":0}]},{"g":20,"i":[{"t":"a","i":8,"c":1,"tr":0}]},{"g":20,"i":[{"t":"a","i":13,"c":1,"tr":0}]},{"g":20,"i":[{"t":"a","i":18,"c":1,"tr":0}]},{"g":20,"i":[{"t":"a","i":23,"c":1,"tr":0}]}]</v>
      </c>
      <c r="E14" s="2">
        <v>0</v>
      </c>
      <c r="F14" s="2">
        <v>0</v>
      </c>
      <c r="G14" t="str">
        <f>VLOOKUP($A14*1000+G$3,奖励辅助!$B:$M,12,FALSE)</f>
        <v>{"g":16,"i":[{"t":"i","i":21003,"c":5,"tr":0}]}</v>
      </c>
      <c r="H14" t="str">
        <f>_xlfn.IFNA(","&amp;VLOOKUP($A14*1000+H$3,奖励辅助!$B:$M,12,FALSE),"")</f>
        <v>,{"g":16,"i":[{"t":"i","i":21001,"c":5,"tr":0}]}</v>
      </c>
      <c r="I14" t="str">
        <f>_xlfn.IFNA(","&amp;VLOOKUP($A14*1000+I$3,奖励辅助!$B:$M,12,FALSE),"")</f>
        <v>,{"g":16,"i":[{"t":"i","i":21007,"c":5,"tr":0}]}</v>
      </c>
      <c r="J14" t="str">
        <f>_xlfn.IFNA(","&amp;VLOOKUP($A14*1000+J$3,奖励辅助!$B:$M,12,FALSE),"")</f>
        <v>,{"g":16,"i":[{"t":"i","i":21005,"c":5,"tr":0}]}</v>
      </c>
      <c r="K14" t="str">
        <f>_xlfn.IFNA(","&amp;VLOOKUP($A14*1000+K$3,奖励辅助!$B:$M,12,FALSE),"")</f>
        <v>,{"g":17,"i":[{"t":"i","i":21002,"c":5,"tr":0}]}</v>
      </c>
      <c r="L14" t="str">
        <f>_xlfn.IFNA(","&amp;VLOOKUP($A14*1000+L$3,奖励辅助!$B:$M,12,FALSE),"")</f>
        <v>,{"g":17,"i":[{"t":"i","i":21009,"c":5,"tr":0}]}</v>
      </c>
      <c r="M14" t="str">
        <f>_xlfn.IFNA(","&amp;VLOOKUP($A14*1000+M$3,奖励辅助!$B:$M,12,FALSE),"")</f>
        <v>,{"g":17,"i":[{"t":"i","i":21013,"c":5,"tr":0}]}</v>
      </c>
      <c r="N14" t="str">
        <f>_xlfn.IFNA(","&amp;VLOOKUP($A14*1000+N$3,奖励辅助!$B:$M,12,FALSE),"")</f>
        <v>,{"g":17,"i":[{"t":"i","i":21020,"c":5,"tr":0}]}</v>
      </c>
      <c r="O14" t="str">
        <f>_xlfn.IFNA(","&amp;VLOOKUP($A14*1000+O$3,奖励辅助!$B:$M,12,FALSE),"")</f>
        <v>,{"g":17,"i":[{"t":"i","i":21012,"c":5,"tr":0}]}</v>
      </c>
      <c r="P14" t="str">
        <f>_xlfn.IFNA(","&amp;VLOOKUP($A14*1000+P$3,奖励辅助!$B:$M,12,FALSE),"")</f>
        <v>,{"g":17,"i":[{"t":"i","i":21011,"c":5,"tr":0}]}</v>
      </c>
      <c r="Q14" t="str">
        <f>_xlfn.IFNA(","&amp;VLOOKUP($A14*1000+Q$3,奖励辅助!$B:$M,12,FALSE),"")</f>
        <v>,{"g":17,"i":[{"t":"i","i":21004,"c":5,"tr":0}]}</v>
      </c>
      <c r="R14" t="str">
        <f>_xlfn.IFNA(","&amp;VLOOKUP($A14*1000+R$3,奖励辅助!$B:$M,12,FALSE),"")</f>
        <v>,{"g":17,"i":[{"t":"i","i":21010,"c":5,"tr":0}]}</v>
      </c>
      <c r="S14" t="str">
        <f>_xlfn.IFNA(","&amp;VLOOKUP($A14*1000+S$3,奖励辅助!$B:$M,12,FALSE),"")</f>
        <v>,{"g":25,"i":[{"t":"i","i":21006,"c":1,"tr":0}]}</v>
      </c>
      <c r="T14" t="str">
        <f>_xlfn.IFNA(","&amp;VLOOKUP($A14*1000+T$3,奖励辅助!$B:$M,12,FALSE),"")</f>
        <v>,{"g":25,"i":[{"t":"i","i":21018,"c":1,"tr":0}]}</v>
      </c>
      <c r="U14" t="str">
        <f>_xlfn.IFNA(","&amp;VLOOKUP($A14*1000+U$3,奖励辅助!$B:$M,12,FALSE),"")</f>
        <v>,{"g":25,"i":[{"t":"i","i":21017,"c":1,"tr":0}]}</v>
      </c>
      <c r="V14" t="str">
        <f>_xlfn.IFNA(","&amp;VLOOKUP($A14*1000+V$3,奖励辅助!$B:$M,12,FALSE),"")</f>
        <v>,{"g":25,"i":[{"t":"i","i":21014,"c":1,"tr":0}]}</v>
      </c>
      <c r="W14" t="str">
        <f>_xlfn.IFNA(","&amp;VLOOKUP($A14*1000+W$3,奖励辅助!$B:$M,12,FALSE),"")</f>
        <v>,{"g":25,"i":[{"t":"i","i":21016,"c":1,"tr":0}]}</v>
      </c>
      <c r="X14" t="str">
        <f>_xlfn.IFNA(","&amp;VLOOKUP($A14*1000+X$3,奖励辅助!$B:$M,12,FALSE),"")</f>
        <v>,{"g":25,"i":[{"t":"i","i":21019,"c":1,"tr":0}]}</v>
      </c>
      <c r="Y14" t="str">
        <f>_xlfn.IFNA(","&amp;VLOOKUP($A14*1000+Y$3,奖励辅助!$B:$M,12,FALSE),"")</f>
        <v>,{"g":25,"i":[{"t":"i","i":21015,"c":1,"tr":0}]}</v>
      </c>
      <c r="Z14" t="str">
        <f>_xlfn.IFNA(","&amp;VLOOKUP($A14*1000+Z$3,奖励辅助!$B:$M,12,FALSE),"")</f>
        <v>,{"g":25,"i":[{"t":"i","i":21008,"c":1,"tr":0}]}</v>
      </c>
      <c r="AA14" t="str">
        <f>_xlfn.IFNA(","&amp;VLOOKUP($A14*1000+AA$3,奖励辅助!$B:$M,12,FALSE),"")</f>
        <v>,{"g":33,"i":[{"t":"i","i":21003,"c":1,"tr":0}]}</v>
      </c>
      <c r="AB14" t="str">
        <f>_xlfn.IFNA(","&amp;VLOOKUP($A14*1000+AB$3,奖励辅助!$B:$M,12,FALSE),"")</f>
        <v>,{"g":33,"i":[{"t":"i","i":21001,"c":1,"tr":0}]}</v>
      </c>
      <c r="AC14" t="str">
        <f>_xlfn.IFNA(","&amp;VLOOKUP($A14*1000+AC$3,奖励辅助!$B:$M,12,FALSE),"")</f>
        <v>,{"g":33,"i":[{"t":"i","i":21007,"c":1,"tr":0}]}</v>
      </c>
      <c r="AD14" t="str">
        <f>_xlfn.IFNA(","&amp;VLOOKUP($A14*1000+AD$3,奖励辅助!$B:$M,12,FALSE),"")</f>
        <v>,{"g":33,"i":[{"t":"i","i":21005,"c":1,"tr":0}]}</v>
      </c>
      <c r="AE14" t="str">
        <f>_xlfn.IFNA(","&amp;VLOOKUP($A14*1000+AE$3,奖励辅助!$B:$M,12,FALSE),"")</f>
        <v>,{"g":33,"i":[{"t":"i","i":21002,"c":1,"tr":0}]}</v>
      </c>
      <c r="AF14" t="str">
        <f>_xlfn.IFNA(","&amp;VLOOKUP($A14*1000+AF$3,奖励辅助!$B:$M,12,FALSE),"")</f>
        <v>,{"g":33,"i":[{"t":"i","i":21009,"c":1,"tr":0}]}</v>
      </c>
      <c r="AG14" t="str">
        <f>_xlfn.IFNA(","&amp;VLOOKUP($A14*1000+AG$3,奖励辅助!$B:$M,12,FALSE),"")</f>
        <v>,{"g":33,"i":[{"t":"i","i":21013,"c":1,"tr":0}]}</v>
      </c>
      <c r="AH14" t="str">
        <f>_xlfn.IFNA(","&amp;VLOOKUP($A14*1000+AH$3,奖励辅助!$B:$M,12,FALSE),"")</f>
        <v>,{"g":33,"i":[{"t":"i","i":21020,"c":1,"tr":0}]}</v>
      </c>
      <c r="AI14" t="str">
        <f>_xlfn.IFNA(","&amp;VLOOKUP($A14*1000+AI$3,奖励辅助!$B:$M,12,FALSE),"")</f>
        <v>,{"g":34,"i":[{"t":"i","i":21012,"c":1,"tr":0}]}</v>
      </c>
      <c r="AJ14" t="str">
        <f>_xlfn.IFNA(","&amp;VLOOKUP($A14*1000+AJ$3,奖励辅助!$B:$M,12,FALSE),"")</f>
        <v>,{"g":34,"i":[{"t":"i","i":21011,"c":1,"tr":0}]}</v>
      </c>
      <c r="AK14" t="str">
        <f>_xlfn.IFNA(","&amp;VLOOKUP($A14*1000+AK$3,奖励辅助!$B:$M,12,FALSE),"")</f>
        <v>,{"g":34,"i":[{"t":"i","i":21004,"c":1,"tr":0}]}</v>
      </c>
      <c r="AL14" t="str">
        <f>_xlfn.IFNA(","&amp;VLOOKUP($A14*1000+AL$3,奖励辅助!$B:$M,12,FALSE),"")</f>
        <v>,{"g":34,"i":[{"t":"i","i":21010,"c":1,"tr":0}]}</v>
      </c>
      <c r="AM14" t="str">
        <f>_xlfn.IFNA(","&amp;VLOOKUP($A14*1000+AM$3,奖励辅助!$B:$M,12,FALSE),"")</f>
        <v>,{"g":20,"i":[{"t":"a","i":2,"c":1,"tr":0}]}</v>
      </c>
      <c r="AN14" t="str">
        <f>_xlfn.IFNA(","&amp;VLOOKUP($A14*1000+AN$3,奖励辅助!$B:$M,12,FALSE),"")</f>
        <v>,{"g":20,"i":[{"t":"a","i":7,"c":1,"tr":0}]}</v>
      </c>
      <c r="AO14" t="str">
        <f>_xlfn.IFNA(","&amp;VLOOKUP($A14*1000+AO$3,奖励辅助!$B:$M,12,FALSE),"")</f>
        <v>,{"g":20,"i":[{"t":"a","i":12,"c":1,"tr":0}]}</v>
      </c>
      <c r="AP14" t="str">
        <f>_xlfn.IFNA(","&amp;VLOOKUP($A14*1000+AP$3,奖励辅助!$B:$M,12,FALSE),"")</f>
        <v>,{"g":20,"i":[{"t":"a","i":17,"c":1,"tr":0}]}</v>
      </c>
      <c r="AQ14" t="str">
        <f>_xlfn.IFNA(","&amp;VLOOKUP($A14*1000+AQ$3,奖励辅助!$B:$M,12,FALSE),"")</f>
        <v>,{"g":20,"i":[{"t":"a","i":22,"c":1,"tr":0}]}</v>
      </c>
      <c r="AR14" t="str">
        <f>_xlfn.IFNA(","&amp;VLOOKUP($A14*1000+AR$3,奖励辅助!$B:$M,12,FALSE),"")</f>
        <v>,{"g":20,"i":[{"t":"a","i":27,"c":1,"tr":0}]}</v>
      </c>
      <c r="AS14" t="str">
        <f>_xlfn.IFNA(","&amp;VLOOKUP($A14*1000+AS$3,奖励辅助!$B:$M,12,FALSE),"")</f>
        <v>,{"g":20,"i":[{"t":"a","i":32,"c":1,"tr":0}]}</v>
      </c>
      <c r="AT14" t="str">
        <f>_xlfn.IFNA(","&amp;VLOOKUP($A14*1000+AT$3,奖励辅助!$B:$M,12,FALSE),"")</f>
        <v>,{"g":20,"i":[{"t":"a","i":37,"c":1,"tr":0}]}</v>
      </c>
      <c r="AU14" t="str">
        <f>_xlfn.IFNA(","&amp;VLOOKUP($A14*1000+AU$3,奖励辅助!$B:$M,12,FALSE),"")</f>
        <v>,{"g":20,"i":[{"t":"a","i":42,"c":1,"tr":0}]}</v>
      </c>
      <c r="AV14" t="str">
        <f>_xlfn.IFNA(","&amp;VLOOKUP($A14*1000+AV$3,奖励辅助!$B:$M,12,FALSE),"")</f>
        <v>,{"g":20,"i":[{"t":"a","i":3,"c":1,"tr":0}]}</v>
      </c>
      <c r="AW14" t="str">
        <f>_xlfn.IFNA(","&amp;VLOOKUP($A14*1000+AW$3,奖励辅助!$B:$M,12,FALSE),"")</f>
        <v>,{"g":20,"i":[{"t":"a","i":8,"c":1,"tr":0}]}</v>
      </c>
      <c r="AX14" t="str">
        <f>_xlfn.IFNA(","&amp;VLOOKUP($A14*1000+AX$3,奖励辅助!$B:$M,12,FALSE),"")</f>
        <v>,{"g":20,"i":[{"t":"a","i":13,"c":1,"tr":0}]}</v>
      </c>
      <c r="AY14" t="str">
        <f>_xlfn.IFNA(","&amp;VLOOKUP($A14*1000+AY$3,奖励辅助!$B:$M,12,FALSE),"")</f>
        <v>,{"g":20,"i":[{"t":"a","i":18,"c":1,"tr":0}]}</v>
      </c>
      <c r="AZ14" t="str">
        <f>_xlfn.IFNA(","&amp;VLOOKUP($A14*1000+AZ$3,奖励辅助!$B:$M,12,FALSE),"")</f>
        <v>,{"g":20,"i":[{"t":"a","i":23,"c":1,"tr":0}]}</v>
      </c>
      <c r="BA14" t="str">
        <f>_xlfn.IFNA(","&amp;VLOOKUP($A14*1000+BA$3,奖励辅助!$B:$M,12,FALSE),"")</f>
        <v>,{"g":20,"i":[{"t":"a","i":28,"c":1,"tr":0}]}</v>
      </c>
      <c r="BB14" t="str">
        <f>_xlfn.IFNA(","&amp;VLOOKUP($A14*1000+BB$3,奖励辅助!$B:$M,12,FALSE),"")</f>
        <v>,{"g":20,"i":[{"t":"a","i":33,"c":1,"tr":0}]}</v>
      </c>
      <c r="BC14" t="str">
        <f>_xlfn.IFNA(","&amp;VLOOKUP($A14*1000+BC$3,奖励辅助!$B:$M,12,FALSE),"")</f>
        <v>,{"g":20,"i":[{"t":"a","i":38,"c":1,"tr":0}]}</v>
      </c>
      <c r="BD14" t="str">
        <f>_xlfn.IFNA(","&amp;VLOOKUP($A14*1000+BD$3,奖励辅助!$B:$M,12,FALSE),"")</f>
        <v>,{"g":20,"i":[{"t":"a","i":43,"c":1,"tr":0}]}</v>
      </c>
      <c r="BE14" t="str">
        <f>_xlfn.IFNA(","&amp;VLOOKUP($A14*1000+BE$3,奖励辅助!$B:$M,12,FALSE),"")</f>
        <v>,{"g":20,"i":[{"t":"a","i":4,"c":1,"tr":0}]}</v>
      </c>
      <c r="BF14" t="str">
        <f>_xlfn.IFNA(","&amp;VLOOKUP($A14*1000+BF$3,奖励辅助!$B:$M,12,FALSE),"")</f>
        <v>,{"g":20,"i":[{"t":"a","i":9,"c":1,"tr":0}]}</v>
      </c>
      <c r="BG14" t="str">
        <f>_xlfn.IFNA(","&amp;VLOOKUP($A14*1000+BG$3,奖励辅助!$B:$M,12,FALSE),"")</f>
        <v>,{"g":20,"i":[{"t":"a","i":14,"c":1,"tr":0}]}</v>
      </c>
      <c r="BH14" t="str">
        <f>_xlfn.IFNA(","&amp;VLOOKUP($A14*1000+BH$3,奖励辅助!$B:$M,12,FALSE),"")</f>
        <v>,{"g":20,"i":[{"t":"a","i":19,"c":1,"tr":0}]}</v>
      </c>
      <c r="BI14" t="str">
        <f>_xlfn.IFNA(","&amp;VLOOKUP($A14*1000+BI$3,奖励辅助!$B:$M,12,FALSE),"")</f>
        <v>,{"g":20,"i":[{"t":"a","i":24,"c":1,"tr":0}]}</v>
      </c>
      <c r="BJ14" t="str">
        <f>_xlfn.IFNA(","&amp;VLOOKUP($A14*1000+BJ$3,奖励辅助!$B:$M,12,FALSE),"")</f>
        <v>,{"g":20,"i":[{"t":"a","i":29,"c":1,"tr":0}]}</v>
      </c>
      <c r="BK14" t="str">
        <f>_xlfn.IFNA(","&amp;VLOOKUP($A14*1000+BK$3,奖励辅助!$B:$M,12,FALSE),"")</f>
        <v>,{"g":20,"i":[{"t":"a","i":34,"c":1,"tr":0}]}</v>
      </c>
      <c r="BL14" t="str">
        <f>_xlfn.IFNA(","&amp;VLOOKUP($A14*1000+BL$3,奖励辅助!$B:$M,12,FALSE),"")</f>
        <v>,{"g":20,"i":[{"t":"a","i":39,"c":1,"tr":0}]}</v>
      </c>
      <c r="BM14" t="str">
        <f>_xlfn.IFNA(","&amp;VLOOKUP($A14*1000+BM$3,奖励辅助!$B:$M,12,FALSE),"")</f>
        <v>,{"g":20,"i":[{"t":"a","i":44,"c":1,"tr":0}]}</v>
      </c>
      <c r="BN14" t="str">
        <f>_xlfn.IFNA(","&amp;VLOOKUP($A14*1000+BN$3,奖励辅助!$B:$M,12,FALSE),"")</f>
        <v>,{"g":21,"i":[{"t":"g","i":1,"c":1,"tr":0}]}</v>
      </c>
      <c r="BO14" t="str">
        <f>_xlfn.IFNA(","&amp;VLOOKUP($A14*1000+BO$3,奖励辅助!$B:$M,12,FALSE),"")</f>
        <v>,{"g":21,"i":[{"t":"g","i":10,"c":1,"tr":0}]}</v>
      </c>
      <c r="BP14" t="str">
        <f>_xlfn.IFNA(","&amp;VLOOKUP($A14*1000+BP$3,奖励辅助!$B:$M,12,FALSE),"")</f>
        <v>,{"g":21,"i":[{"t":"g","i":19,"c":1,"tr":0}]}</v>
      </c>
      <c r="BQ14" t="str">
        <f>_xlfn.IFNA(","&amp;VLOOKUP($A14*1000+BQ$3,奖励辅助!$B:$M,12,FALSE),"")</f>
        <v>,{"g":21,"i":[{"t":"g","i":28,"c":1,"tr":0}]}</v>
      </c>
      <c r="BR14" t="str">
        <f>_xlfn.IFNA(","&amp;VLOOKUP($A14*1000+BR$3,奖励辅助!$B:$M,12,FALSE),"")</f>
        <v>,{"g":21,"i":[{"t":"g","i":37,"c":1,"tr":0}]}</v>
      </c>
      <c r="BS14" t="str">
        <f>_xlfn.IFNA(","&amp;VLOOKUP($A14*1000+BS$3,奖励辅助!$B:$M,12,FALSE),"")</f>
        <v>,{"g":21,"i":[{"t":"g","i":46,"c":1,"tr":0}]}</v>
      </c>
      <c r="BT14" t="str">
        <f>_xlfn.IFNA(","&amp;VLOOKUP($A14*1000+BT$3,奖励辅助!$B:$M,12,FALSE),"")</f>
        <v>,{"g":21,"i":[{"t":"g","i":2,"c":1,"tr":0}]}</v>
      </c>
      <c r="BU14" t="str">
        <f>_xlfn.IFNA(","&amp;VLOOKUP($A14*1000+BU$3,奖励辅助!$B:$M,12,FALSE),"")</f>
        <v>,{"g":21,"i":[{"t":"g","i":11,"c":1,"tr":0}]}</v>
      </c>
      <c r="BV14" t="str">
        <f>_xlfn.IFNA(","&amp;VLOOKUP($A14*1000+BV$3,奖励辅助!$B:$M,12,FALSE),"")</f>
        <v>,{"g":21,"i":[{"t":"g","i":20,"c":1,"tr":0}]}</v>
      </c>
      <c r="BW14" t="str">
        <f>_xlfn.IFNA(","&amp;VLOOKUP($A14*1000+BW$3,奖励辅助!$B:$M,12,FALSE),"")</f>
        <v>,{"g":21,"i":[{"t":"g","i":29,"c":1,"tr":0}]}</v>
      </c>
      <c r="BX14" t="str">
        <f>_xlfn.IFNA(","&amp;VLOOKUP($A14*1000+BX$3,奖励辅助!$B:$M,12,FALSE),"")</f>
        <v>,{"g":21,"i":[{"t":"g","i":38,"c":1,"tr":0}]}</v>
      </c>
      <c r="BY14" t="str">
        <f>_xlfn.IFNA(","&amp;VLOOKUP($A14*1000+BY$3,奖励辅助!$B:$M,12,FALSE),"")</f>
        <v>,{"g":21,"i":[{"t":"g","i":47,"c":1,"tr":0}]}</v>
      </c>
      <c r="BZ14" t="str">
        <f>_xlfn.IFNA(","&amp;VLOOKUP($A14*1000+BZ$3,奖励辅助!$B:$M,12,FALSE),"")</f>
        <v>,{"g":21,"i":[{"t":"g","i":3,"c":1,"tr":0}]}</v>
      </c>
      <c r="CA14" t="str">
        <f>_xlfn.IFNA(","&amp;VLOOKUP($A14*1000+CA$3,奖励辅助!$B:$M,12,FALSE),"")</f>
        <v>,{"g":21,"i":[{"t":"g","i":12,"c":1,"tr":0}]}</v>
      </c>
      <c r="CB14" t="str">
        <f>_xlfn.IFNA(","&amp;VLOOKUP($A14*1000+CB$3,奖励辅助!$B:$M,12,FALSE),"")</f>
        <v>,{"g":21,"i":[{"t":"g","i":21,"c":1,"tr":0}]}</v>
      </c>
      <c r="CC14" t="str">
        <f>_xlfn.IFNA(","&amp;VLOOKUP($A14*1000+CC$3,奖励辅助!$B:$M,12,FALSE),"")</f>
        <v>,{"g":21,"i":[{"t":"g","i":30,"c":1,"tr":0}]}</v>
      </c>
      <c r="CD14" t="str">
        <f>_xlfn.IFNA(","&amp;VLOOKUP($A14*1000+CD$3,奖励辅助!$B:$M,12,FALSE),"")</f>
        <v>,{"g":21,"i":[{"t":"g","i":39,"c":1,"tr":0}]}</v>
      </c>
      <c r="CE14" t="str">
        <f>_xlfn.IFNA(","&amp;VLOOKUP($A14*1000+CE$3,奖励辅助!$B:$M,12,FALSE),"")</f>
        <v>,{"g":21,"i":[{"t":"g","i":48,"c":1,"tr":0}]}</v>
      </c>
      <c r="CF14" t="str">
        <f>_xlfn.IFNA(","&amp;VLOOKUP($A14*1000+CF$3,奖励辅助!$B:$M,12,FALSE),"")</f>
        <v>,{"g":21,"i":[{"t":"f","i":61,"c":1,"tr":0}]}</v>
      </c>
      <c r="CG14" t="str">
        <f>_xlfn.IFNA(","&amp;VLOOKUP($A14*1000+CG$3,奖励辅助!$B:$M,12,FALSE),"")</f>
        <v>,{"g":21,"i":[{"t":"f","i":62,"c":1,"tr":0}]}</v>
      </c>
      <c r="CH14" t="str">
        <f>_xlfn.IFNA(","&amp;VLOOKUP($A14*1000+CH$3,奖励辅助!$B:$M,12,FALSE),"")</f>
        <v>,{"g":20,"i":[{"t":"f","i":63,"c":1,"tr":0}]}</v>
      </c>
      <c r="CI14" t="str">
        <f>_xlfn.IFNA(","&amp;VLOOKUP($A14*1000+CI$3,奖励辅助!$B:$M,12,FALSE),"")</f>
        <v>,{"g":20,"i":[{"t":"f","i":64,"c":1,"tr":0}]}</v>
      </c>
      <c r="CJ14" t="str">
        <f>_xlfn.IFNA(","&amp;VLOOKUP($A14*1000+CJ$3,奖励辅助!$B:$M,12,FALSE),"")</f>
        <v>,{"g":200,"i":[{"t":"i","i":1,"c":30000,"tr":0}]}</v>
      </c>
      <c r="CK14" t="str">
        <f>_xlfn.IFNA(","&amp;VLOOKUP($A14*1000+CK$3,奖励辅助!$B:$M,12,FALSE),"")</f>
        <v/>
      </c>
      <c r="CL14" t="str">
        <f>_xlfn.IFNA(","&amp;VLOOKUP($A14*1000+CL$3,奖励辅助!$B:$M,12,FALSE),"")</f>
        <v/>
      </c>
      <c r="CM14" t="str">
        <f>_xlfn.IFNA(","&amp;VLOOKUP($A14*1000+CM$3,奖励辅助!$B:$M,12,FALSE),"")</f>
        <v/>
      </c>
      <c r="CN14" t="str">
        <f>_xlfn.IFNA(","&amp;VLOOKUP($A14*1000+CN$3,奖励辅助!$B:$M,12,FALSE),"")</f>
        <v/>
      </c>
      <c r="CO14" t="str">
        <f>_xlfn.IFNA(","&amp;VLOOKUP($A14*1000+CO$3,奖励辅助!$B:$M,12,FALSE),"")</f>
        <v/>
      </c>
      <c r="CP14" t="str">
        <f>_xlfn.IFNA(","&amp;VLOOKUP($A14*1000+CP$3,奖励辅助!$B:$M,12,FALSE),"")</f>
        <v/>
      </c>
      <c r="CQ14" t="str">
        <f>_xlfn.IFNA(","&amp;VLOOKUP($A14*1000+CQ$3,奖励辅助!$B:$M,12,FALSE),"")</f>
        <v/>
      </c>
      <c r="CR14" t="str">
        <f>_xlfn.IFNA(","&amp;VLOOKUP($A14*1000+CR$3,奖励辅助!$B:$M,12,FALSE),"")</f>
        <v/>
      </c>
      <c r="CS14" t="str">
        <f>_xlfn.IFNA(","&amp;VLOOKUP($A14*1000+CS$3,奖励辅助!$B:$M,12,FALSE),"")</f>
        <v/>
      </c>
      <c r="CT14" t="str">
        <f>_xlfn.IFNA(","&amp;VLOOKUP($A14*1000+CT$3,奖励辅助!$B:$M,12,FALSE),"")</f>
        <v/>
      </c>
      <c r="CU14" t="str">
        <f>_xlfn.IFNA(","&amp;VLOOKUP($A14*1000+CU$3,奖励辅助!$B:$M,12,FALSE),"")</f>
        <v/>
      </c>
      <c r="CV14" t="str">
        <f>_xlfn.IFNA(","&amp;VLOOKUP($A14*1000+CV$3,奖励辅助!$B:$M,12,FALSE),"")</f>
        <v/>
      </c>
      <c r="CW14" t="str">
        <f>_xlfn.IFNA(","&amp;VLOOKUP($A14*1000+CW$3,奖励辅助!$B:$M,12,FALSE),"")</f>
        <v/>
      </c>
      <c r="CX14" t="str">
        <f>_xlfn.IFNA(","&amp;VLOOKUP($A14*1000+CX$3,奖励辅助!$B:$M,12,FALSE),"")</f>
        <v/>
      </c>
      <c r="CY14" t="str">
        <f>_xlfn.IFNA(","&amp;VLOOKUP($A14*1000+CY$3,奖励辅助!$B:$M,12,FALSE),"")</f>
        <v/>
      </c>
      <c r="CZ14" t="str">
        <f>_xlfn.IFNA(","&amp;VLOOKUP($A14*1000+CZ$3,奖励辅助!$B:$M,12,FALSE),"")</f>
        <v/>
      </c>
      <c r="DA14" t="str">
        <f>_xlfn.IFNA(","&amp;VLOOKUP($A14*1000+DA$3,奖励辅助!$B:$M,12,FALSE),"")</f>
        <v/>
      </c>
      <c r="DB14" t="str">
        <f>_xlfn.IFNA(","&amp;VLOOKUP($A14*1000+DB$3,奖励辅助!$B:$M,12,FALSE),"")</f>
        <v/>
      </c>
      <c r="DC14" t="str">
        <f>_xlfn.IFNA(","&amp;VLOOKUP($A14*1000+DC$3,奖励辅助!$B:$M,12,FALSE),"")</f>
        <v/>
      </c>
      <c r="DD14" t="str">
        <f>_xlfn.IFNA(","&amp;VLOOKUP($A14*1000+DD$3,奖励辅助!$B:$M,12,FALSE),"")</f>
        <v/>
      </c>
      <c r="DE14" t="str">
        <f>_xlfn.IFNA(","&amp;VLOOKUP($A14*1000+DE$3,奖励辅助!$B:$M,12,FALSE),"")</f>
        <v/>
      </c>
      <c r="DF14" t="str">
        <f>_xlfn.IFNA(","&amp;VLOOKUP($A14*1000+DF$3,奖励辅助!$B:$M,12,FALSE),"")</f>
        <v/>
      </c>
      <c r="DG14" t="str">
        <f>_xlfn.IFNA(","&amp;VLOOKUP($A14*1000+DG$3,奖励辅助!$B:$M,12,FALSE),"")</f>
        <v/>
      </c>
      <c r="DH14" t="str">
        <f>_xlfn.IFNA(","&amp;VLOOKUP($A14*1000+DH$3,奖励辅助!$B:$M,12,FALSE),"")</f>
        <v/>
      </c>
      <c r="DI14" t="str">
        <f>_xlfn.IFNA(","&amp;VLOOKUP($A14*1000+DI$3,奖励辅助!$B:$M,12,FALSE),"")</f>
        <v/>
      </c>
      <c r="DJ14" t="str">
        <f>_xlfn.IFNA(","&amp;VLOOKUP($A14*1000+DJ$3,奖励辅助!$B:$M,12,FALSE),"")</f>
        <v/>
      </c>
      <c r="DK14" t="str">
        <f>_xlfn.IFNA(","&amp;VLOOKUP($A14*1000+DK$3,奖励辅助!$B:$M,12,FALSE),"")</f>
        <v/>
      </c>
      <c r="DL14" t="str">
        <f>_xlfn.IFNA(","&amp;VLOOKUP($A14*1000+DL$3,奖励辅助!$B:$M,12,FALSE),"")</f>
        <v/>
      </c>
      <c r="DM14" t="str">
        <f>_xlfn.IFNA(","&amp;VLOOKUP($A14*1000+DM$3,奖励辅助!$B:$M,12,FALSE),"")</f>
        <v/>
      </c>
      <c r="DN14" t="str">
        <f>_xlfn.IFNA(","&amp;VLOOKUP($A14*1000+DN$3,奖励辅助!$B:$M,12,FALSE),"")</f>
        <v/>
      </c>
      <c r="DO14" t="str">
        <f>_xlfn.IFNA(","&amp;VLOOKUP($A14*1000+DO$3,奖励辅助!$B:$M,12,FALSE),"")</f>
        <v/>
      </c>
      <c r="DP14" t="str">
        <f>_xlfn.IFNA(","&amp;VLOOKUP($A14*1000+DP$3,奖励辅助!$B:$M,12,FALSE),"")</f>
        <v/>
      </c>
      <c r="DQ14" t="str">
        <f>_xlfn.IFNA(","&amp;VLOOKUP($A14*1000+DQ$3,奖励辅助!$B:$M,12,FALSE),"")</f>
        <v/>
      </c>
      <c r="DR14" t="str">
        <f>_xlfn.IFNA(","&amp;VLOOKUP($A14*1000+DR$3,奖励辅助!$B:$M,12,FALSE),"")</f>
        <v/>
      </c>
      <c r="DS14" t="str">
        <f>_xlfn.IFNA(","&amp;VLOOKUP($A14*1000+DS$3,奖励辅助!$B:$M,12,FALSE),"")</f>
        <v/>
      </c>
      <c r="DT14" t="str">
        <f>_xlfn.IFNA(","&amp;VLOOKUP($A14*1000+DT$3,奖励辅助!$B:$M,12,FALSE),"")</f>
        <v/>
      </c>
      <c r="DU14" t="str">
        <f>_xlfn.IFNA(","&amp;VLOOKUP($A14*1000+DU$3,奖励辅助!$B:$M,12,FALSE),"")</f>
        <v/>
      </c>
      <c r="DV14" t="str">
        <f>_xlfn.IFNA(","&amp;VLOOKUP($A14*1000+DV$3,奖励辅助!$B:$M,12,FALSE),"")</f>
        <v/>
      </c>
      <c r="DW14" t="str">
        <f>_xlfn.IFNA(","&amp;VLOOKUP($A14*1000+DW$3,奖励辅助!$B:$M,12,FALSE),"")</f>
        <v/>
      </c>
      <c r="DX14" t="str">
        <f>_xlfn.IFNA(","&amp;VLOOKUP($A14*1000+DX$3,奖励辅助!$B:$M,12,FALSE),"")</f>
        <v/>
      </c>
      <c r="DY14" t="str">
        <f>_xlfn.IFNA(","&amp;VLOOKUP($A14*1000+DY$3,奖励辅助!$B:$M,12,FALSE),"")</f>
        <v/>
      </c>
      <c r="DZ14" t="str">
        <f>_xlfn.IFNA(","&amp;VLOOKUP($A14*1000+DZ$3,奖励辅助!$B:$M,12,FALSE),"")</f>
        <v/>
      </c>
      <c r="EA14" t="str">
        <f>_xlfn.IFNA(","&amp;VLOOKUP($A14*1000+EA$3,奖励辅助!$B:$M,12,FALSE),"")</f>
        <v/>
      </c>
      <c r="EB14" t="str">
        <f>_xlfn.IFNA(","&amp;VLOOKUP($A14*1000+EB$3,奖励辅助!$B:$M,12,FALSE),"")</f>
        <v/>
      </c>
      <c r="EC14" t="str">
        <f>_xlfn.IFNA(","&amp;VLOOKUP($A14*1000+EC$3,奖励辅助!$B:$M,12,FALSE),"")</f>
        <v/>
      </c>
      <c r="ED14" t="str">
        <f>_xlfn.IFNA(","&amp;VLOOKUP($A14*1000+ED$3,奖励辅助!$B:$M,12,FALSE),"")</f>
        <v/>
      </c>
      <c r="EE14" t="str">
        <f>_xlfn.IFNA(","&amp;VLOOKUP($A14*1000+EE$3,奖励辅助!$B:$M,12,FALSE),"")</f>
        <v/>
      </c>
      <c r="EF14" t="str">
        <f>_xlfn.IFNA(","&amp;VLOOKUP($A14*1000+EF$3,奖励辅助!$B:$M,12,FALSE),"")</f>
        <v/>
      </c>
      <c r="EG14" t="str">
        <f>_xlfn.IFNA(","&amp;VLOOKUP($A14*1000+EG$3,奖励辅助!$B:$M,12,FALSE),"")</f>
        <v/>
      </c>
      <c r="EH14" t="str">
        <f>_xlfn.IFNA(","&amp;VLOOKUP($A14*1000+EH$3,奖励辅助!$B:$M,12,FALSE),"")</f>
        <v/>
      </c>
      <c r="EI14" t="str">
        <f>_xlfn.IFNA(","&amp;VLOOKUP($A14*1000+EI$3,奖励辅助!$B:$M,12,FALSE),"")</f>
        <v/>
      </c>
      <c r="EJ14" t="str">
        <f>_xlfn.IFNA(","&amp;VLOOKUP($A14*1000+EJ$3,奖励辅助!$B:$M,12,FALSE),"")</f>
        <v/>
      </c>
      <c r="EK14" t="str">
        <f>_xlfn.IFNA(","&amp;VLOOKUP($A14*1000+EK$3,奖励辅助!$B:$M,12,FALSE),"")</f>
        <v/>
      </c>
      <c r="EL14" t="str">
        <f>_xlfn.IFNA(","&amp;VLOOKUP($A14*1000+EL$3,奖励辅助!$B:$M,12,FALSE),"")</f>
        <v/>
      </c>
      <c r="EM14" t="str">
        <f>_xlfn.IFNA(","&amp;VLOOKUP($A14*1000+EM$3,奖励辅助!$B:$M,12,FALSE),"")</f>
        <v/>
      </c>
      <c r="EN14" t="str">
        <f>_xlfn.IFNA(","&amp;VLOOKUP($A14*1000+EN$3,奖励辅助!$B:$M,12,FALSE),"")</f>
        <v/>
      </c>
      <c r="EO14" t="str">
        <f>_xlfn.IFNA(","&amp;VLOOKUP($A14*1000+EO$3,奖励辅助!$B:$M,12,FALSE),"")</f>
        <v/>
      </c>
      <c r="EP14" t="str">
        <f>_xlfn.IFNA(","&amp;VLOOKUP($A14*1000+EP$3,奖励辅助!$B:$M,12,FALSE),"")</f>
        <v/>
      </c>
      <c r="EQ14" t="str">
        <f>_xlfn.IFNA(","&amp;VLOOKUP($A14*1000+EQ$3,奖励辅助!$B:$M,12,FALSE),"")</f>
        <v/>
      </c>
      <c r="ER14" t="str">
        <f>_xlfn.IFNA(","&amp;VLOOKUP($A14*1000+ER$3,奖励辅助!$B:$M,12,FALSE),"")</f>
        <v/>
      </c>
      <c r="ES14" t="str">
        <f>_xlfn.IFNA(","&amp;VLOOKUP($A14*1000+ES$3,奖励辅助!$B:$M,12,FALSE),"")</f>
        <v/>
      </c>
      <c r="ET14" t="str">
        <f>_xlfn.IFNA(","&amp;VLOOKUP($A14*1000+ET$3,奖励辅助!$B:$M,12,FALSE),"")</f>
        <v/>
      </c>
      <c r="EU14" t="str">
        <f>_xlfn.IFNA(","&amp;VLOOKUP($A14*1000+EU$3,奖励辅助!$B:$M,12,FALSE),"")</f>
        <v/>
      </c>
      <c r="EV14" t="str">
        <f>_xlfn.IFNA(","&amp;VLOOKUP($A14*1000+EV$3,奖励辅助!$B:$M,12,FALSE),"")</f>
        <v/>
      </c>
      <c r="EW14" t="str">
        <f>_xlfn.IFNA(","&amp;VLOOKUP($A14*1000+EW$3,奖励辅助!$B:$M,12,FALSE),"")</f>
        <v/>
      </c>
      <c r="EX14" t="str">
        <f>_xlfn.IFNA(","&amp;VLOOKUP($A14*1000+EX$3,奖励辅助!$B:$M,12,FALSE),"")</f>
        <v/>
      </c>
      <c r="EY14" t="str">
        <f>_xlfn.IFNA(","&amp;VLOOKUP($A14*1000+EY$3,奖励辅助!$B:$M,12,FALSE),"")</f>
        <v/>
      </c>
      <c r="EZ14" t="str">
        <f>_xlfn.IFNA(","&amp;VLOOKUP($A14*1000+EZ$3,奖励辅助!$B:$M,12,FALSE),"")</f>
        <v/>
      </c>
    </row>
    <row r="15" spans="1:158" x14ac:dyDescent="0.15">
      <c r="A15">
        <v>330003</v>
      </c>
      <c r="B15" s="1" t="s">
        <v>171</v>
      </c>
      <c r="C15" s="1" t="s">
        <v>171</v>
      </c>
      <c r="D15" s="3" t="str">
        <f>"["&amp;G15&amp;H15&amp;I15&amp;J15&amp;K15&amp;L15&amp;M15&amp;N15&amp;O15&amp;P15&amp;Q15&amp;R15&amp;S15&amp;T15&amp;U15&amp;V15&amp;W15&amp;X15&amp;Y15&amp;Z15&amp;AA15&amp;AB15&amp;AC15&amp;AD15&amp;AE15&amp;AF15&amp;AG15&amp;AH15&amp;AI15&amp;AJ15&amp;AK15&amp;AL15&amp;AM15&amp;AN15&amp;AO15&amp;AP15&amp;AQ15&amp;AR15&amp;AS15&amp;AT15&amp;AU15&amp;AV15&amp;AW15&amp;AX15&amp;AY15&amp;AZ15&amp;"]"</f>
        <v>[{"g":350,"i":[{"t":"i","i":21006,"c":25,"tr":0}]},{"g":10,"i":[{"t":"i","i":21014,"c":25,"tr":0}]},{"g":350,"i":[{"t":"i","i":21019,"c":25,"tr":0}]},{"g":20,"i":[{"t":"i","i":21017,"c":25,"tr":0}]},{"g":20,"i":[{"t":"i","i":21016,"c":25,"tr":0}]},{"g":20,"i":[{"t":"i","i":21018,"c":25,"tr":0}]},{"g":20,"i":[{"t":"i","i":21015,"c":25,"tr":0}]},{"g":20,"i":[{"t":"i","i":21008,"c":25,"tr":0}]}]</v>
      </c>
      <c r="E15" s="2">
        <v>0</v>
      </c>
      <c r="F15" s="2">
        <v>0</v>
      </c>
      <c r="G15" t="str">
        <f>VLOOKUP($A15*1000+G$3,奖励辅助!$B:$M,12,FALSE)</f>
        <v>{"g":350,"i":[{"t":"i","i":21006,"c":25,"tr":0}]}</v>
      </c>
      <c r="H15" t="str">
        <f>_xlfn.IFNA(","&amp;VLOOKUP($A15*1000+H$3,奖励辅助!$B:$M,12,FALSE),"")</f>
        <v>,{"g":10,"i":[{"t":"i","i":21014,"c":25,"tr":0}]}</v>
      </c>
      <c r="I15" t="str">
        <f>_xlfn.IFNA(","&amp;VLOOKUP($A15*1000+I$3,奖励辅助!$B:$M,12,FALSE),"")</f>
        <v>,{"g":350,"i":[{"t":"i","i":21019,"c":25,"tr":0}]}</v>
      </c>
      <c r="J15" t="str">
        <f>_xlfn.IFNA(","&amp;VLOOKUP($A15*1000+J$3,奖励辅助!$B:$M,12,FALSE),"")</f>
        <v>,{"g":20,"i":[{"t":"i","i":21017,"c":25,"tr":0}]}</v>
      </c>
      <c r="K15" t="str">
        <f>_xlfn.IFNA(","&amp;VLOOKUP($A15*1000+K$3,奖励辅助!$B:$M,12,FALSE),"")</f>
        <v>,{"g":20,"i":[{"t":"i","i":21016,"c":25,"tr":0}]}</v>
      </c>
      <c r="L15" t="str">
        <f>_xlfn.IFNA(","&amp;VLOOKUP($A15*1000+L$3,奖励辅助!$B:$M,12,FALSE),"")</f>
        <v>,{"g":20,"i":[{"t":"i","i":21018,"c":25,"tr":0}]}</v>
      </c>
      <c r="M15" t="str">
        <f>_xlfn.IFNA(","&amp;VLOOKUP($A15*1000+M$3,奖励辅助!$B:$M,12,FALSE),"")</f>
        <v>,{"g":20,"i":[{"t":"i","i":21015,"c":25,"tr":0}]}</v>
      </c>
      <c r="N15" t="str">
        <f>_xlfn.IFNA(","&amp;VLOOKUP($A15*1000+N$3,奖励辅助!$B:$M,12,FALSE),"")</f>
        <v>,{"g":20,"i":[{"t":"i","i":21008,"c":25,"tr":0}]}</v>
      </c>
      <c r="O15" t="str">
        <f>_xlfn.IFNA(","&amp;VLOOKUP($A15*1000+O$3,奖励辅助!$B:$M,12,FALSE),"")</f>
        <v/>
      </c>
      <c r="P15" t="str">
        <f>_xlfn.IFNA(","&amp;VLOOKUP($A15*1000+P$3,奖励辅助!$B:$M,12,FALSE),"")</f>
        <v/>
      </c>
      <c r="Q15" t="str">
        <f>_xlfn.IFNA(","&amp;VLOOKUP($A15*1000+Q$3,奖励辅助!$B:$M,12,FALSE),"")</f>
        <v/>
      </c>
      <c r="R15" t="str">
        <f>_xlfn.IFNA(","&amp;VLOOKUP($A15*1000+R$3,奖励辅助!$B:$M,12,FALSE),"")</f>
        <v/>
      </c>
      <c r="S15" t="str">
        <f>_xlfn.IFNA(","&amp;VLOOKUP($A15*1000+S$3,奖励辅助!$B:$M,12,FALSE),"")</f>
        <v/>
      </c>
      <c r="T15" t="str">
        <f>_xlfn.IFNA(","&amp;VLOOKUP($A15*1000+T$3,奖励辅助!$B:$M,12,FALSE),"")</f>
        <v/>
      </c>
      <c r="U15" t="str">
        <f>_xlfn.IFNA(","&amp;VLOOKUP($A15*1000+U$3,奖励辅助!$B:$M,12,FALSE),"")</f>
        <v/>
      </c>
      <c r="V15" t="str">
        <f>_xlfn.IFNA(","&amp;VLOOKUP($A15*1000+V$3,奖励辅助!$B:$M,12,FALSE),"")</f>
        <v/>
      </c>
      <c r="W15" t="str">
        <f>_xlfn.IFNA(","&amp;VLOOKUP($A15*1000+W$3,奖励辅助!$B:$M,12,FALSE),"")</f>
        <v/>
      </c>
      <c r="X15" t="str">
        <f>_xlfn.IFNA(","&amp;VLOOKUP($A15*1000+X$3,奖励辅助!$B:$M,12,FALSE),"")</f>
        <v/>
      </c>
      <c r="Y15" t="str">
        <f>_xlfn.IFNA(","&amp;VLOOKUP($A15*1000+Y$3,奖励辅助!$B:$M,12,FALSE),"")</f>
        <v/>
      </c>
      <c r="Z15" t="str">
        <f>_xlfn.IFNA(","&amp;VLOOKUP($A15*1000+Z$3,奖励辅助!$B:$M,12,FALSE),"")</f>
        <v/>
      </c>
      <c r="AA15" t="str">
        <f>_xlfn.IFNA(","&amp;VLOOKUP($A15*1000+AA$3,奖励辅助!$B:$M,12,FALSE),"")</f>
        <v/>
      </c>
      <c r="AB15" t="str">
        <f>_xlfn.IFNA(","&amp;VLOOKUP($A15*1000+AB$3,奖励辅助!$B:$M,12,FALSE),"")</f>
        <v/>
      </c>
      <c r="AC15" t="str">
        <f>_xlfn.IFNA(","&amp;VLOOKUP($A15*1000+AC$3,奖励辅助!$B:$M,12,FALSE),"")</f>
        <v/>
      </c>
      <c r="AD15" t="str">
        <f>_xlfn.IFNA(","&amp;VLOOKUP($A15*1000+AD$3,奖励辅助!$B:$M,12,FALSE),"")</f>
        <v/>
      </c>
      <c r="AE15" t="str">
        <f>_xlfn.IFNA(","&amp;VLOOKUP($A15*1000+AE$3,奖励辅助!$B:$M,12,FALSE),"")</f>
        <v/>
      </c>
      <c r="AF15" t="str">
        <f>_xlfn.IFNA(","&amp;VLOOKUP($A15*1000+AF$3,奖励辅助!$B:$M,12,FALSE),"")</f>
        <v/>
      </c>
      <c r="AG15" t="str">
        <f>_xlfn.IFNA(","&amp;VLOOKUP($A15*1000+AG$3,奖励辅助!$B:$M,12,FALSE),"")</f>
        <v/>
      </c>
      <c r="AH15" t="str">
        <f>_xlfn.IFNA(","&amp;VLOOKUP($A15*1000+AH$3,奖励辅助!$B:$M,12,FALSE),"")</f>
        <v/>
      </c>
      <c r="AI15" t="str">
        <f>_xlfn.IFNA(","&amp;VLOOKUP($A15*1000+AI$3,奖励辅助!$B:$M,12,FALSE),"")</f>
        <v/>
      </c>
      <c r="AJ15" t="str">
        <f>_xlfn.IFNA(","&amp;VLOOKUP($A15*1000+AJ$3,奖励辅助!$B:$M,12,FALSE),"")</f>
        <v/>
      </c>
      <c r="AK15" t="str">
        <f>_xlfn.IFNA(","&amp;VLOOKUP($A15*1000+AK$3,奖励辅助!$B:$M,12,FALSE),"")</f>
        <v/>
      </c>
      <c r="AL15" t="str">
        <f>_xlfn.IFNA(","&amp;VLOOKUP($A15*1000+AL$3,奖励辅助!$B:$M,12,FALSE),"")</f>
        <v/>
      </c>
      <c r="AM15" t="str">
        <f>_xlfn.IFNA(","&amp;VLOOKUP($A15*1000+AM$3,奖励辅助!$B:$M,12,FALSE),"")</f>
        <v/>
      </c>
      <c r="AN15" t="str">
        <f>_xlfn.IFNA(","&amp;VLOOKUP($A15*1000+AN$3,奖励辅助!$B:$M,12,FALSE),"")</f>
        <v/>
      </c>
      <c r="AO15" t="str">
        <f>_xlfn.IFNA(","&amp;VLOOKUP($A15*1000+AO$3,奖励辅助!$B:$M,12,FALSE),"")</f>
        <v/>
      </c>
      <c r="AP15" t="str">
        <f>_xlfn.IFNA(","&amp;VLOOKUP($A15*1000+AP$3,奖励辅助!$B:$M,12,FALSE),"")</f>
        <v/>
      </c>
      <c r="AQ15" t="str">
        <f>_xlfn.IFNA(","&amp;VLOOKUP($A15*1000+AQ$3,奖励辅助!$B:$M,12,FALSE),"")</f>
        <v/>
      </c>
      <c r="AR15" t="str">
        <f>_xlfn.IFNA(","&amp;VLOOKUP($A15*1000+AR$3,奖励辅助!$B:$M,12,FALSE),"")</f>
        <v/>
      </c>
      <c r="AS15" t="str">
        <f>_xlfn.IFNA(","&amp;VLOOKUP($A15*1000+AS$3,奖励辅助!$B:$M,12,FALSE),"")</f>
        <v/>
      </c>
      <c r="AT15" t="str">
        <f>_xlfn.IFNA(","&amp;VLOOKUP($A15*1000+AT$3,奖励辅助!$B:$M,12,FALSE),"")</f>
        <v/>
      </c>
      <c r="AU15" t="str">
        <f>_xlfn.IFNA(","&amp;VLOOKUP($A15*1000+AU$3,奖励辅助!$B:$M,12,FALSE),"")</f>
        <v/>
      </c>
      <c r="AV15" t="str">
        <f>_xlfn.IFNA(","&amp;VLOOKUP($A15*1000+AV$3,奖励辅助!$B:$M,12,FALSE),"")</f>
        <v/>
      </c>
      <c r="AW15" t="str">
        <f>_xlfn.IFNA(","&amp;VLOOKUP($A15*1000+AW$3,奖励辅助!$B:$M,12,FALSE),"")</f>
        <v/>
      </c>
      <c r="AX15" t="str">
        <f>_xlfn.IFNA(","&amp;VLOOKUP($A15*1000+AX$3,奖励辅助!$B:$M,12,FALSE),"")</f>
        <v/>
      </c>
      <c r="AY15" t="str">
        <f>_xlfn.IFNA(","&amp;VLOOKUP($A15*1000+AY$3,奖励辅助!$B:$M,12,FALSE),"")</f>
        <v/>
      </c>
      <c r="AZ15" t="str">
        <f>_xlfn.IFNA(","&amp;VLOOKUP($A15*1000+AZ$3,奖励辅助!$B:$M,12,FALSE),"")</f>
        <v/>
      </c>
      <c r="BA15" t="str">
        <f>_xlfn.IFNA(","&amp;VLOOKUP($A15*1000+BA$3,奖励辅助!$B:$M,12,FALSE),"")</f>
        <v/>
      </c>
      <c r="BB15" t="str">
        <f>_xlfn.IFNA(","&amp;VLOOKUP($A15*1000+BB$3,奖励辅助!$B:$M,12,FALSE),"")</f>
        <v/>
      </c>
      <c r="BC15" t="str">
        <f>_xlfn.IFNA(","&amp;VLOOKUP($A15*1000+BC$3,奖励辅助!$B:$M,12,FALSE),"")</f>
        <v/>
      </c>
      <c r="BD15" t="str">
        <f>_xlfn.IFNA(","&amp;VLOOKUP($A15*1000+BD$3,奖励辅助!$B:$M,12,FALSE),"")</f>
        <v/>
      </c>
      <c r="BE15" t="str">
        <f>_xlfn.IFNA(","&amp;VLOOKUP($A15*1000+BE$3,奖励辅助!$B:$M,12,FALSE),"")</f>
        <v/>
      </c>
      <c r="BF15" t="str">
        <f>_xlfn.IFNA(","&amp;VLOOKUP($A15*1000+BF$3,奖励辅助!$B:$M,12,FALSE),"")</f>
        <v/>
      </c>
      <c r="BG15" t="str">
        <f>_xlfn.IFNA(","&amp;VLOOKUP($A15*1000+BG$3,奖励辅助!$B:$M,12,FALSE),"")</f>
        <v/>
      </c>
      <c r="BH15" t="str">
        <f>_xlfn.IFNA(","&amp;VLOOKUP($A15*1000+BH$3,奖励辅助!$B:$M,12,FALSE),"")</f>
        <v/>
      </c>
      <c r="BI15" t="str">
        <f>_xlfn.IFNA(","&amp;VLOOKUP($A15*1000+BI$3,奖励辅助!$B:$M,12,FALSE),"")</f>
        <v/>
      </c>
      <c r="BJ15" t="str">
        <f>_xlfn.IFNA(","&amp;VLOOKUP($A15*1000+BJ$3,奖励辅助!$B:$M,12,FALSE),"")</f>
        <v/>
      </c>
      <c r="BK15" t="str">
        <f>_xlfn.IFNA(","&amp;VLOOKUP($A15*1000+BK$3,奖励辅助!$B:$M,12,FALSE),"")</f>
        <v/>
      </c>
      <c r="BL15" t="str">
        <f>_xlfn.IFNA(","&amp;VLOOKUP($A15*1000+BL$3,奖励辅助!$B:$M,12,FALSE),"")</f>
        <v/>
      </c>
      <c r="BM15" t="str">
        <f>_xlfn.IFNA(","&amp;VLOOKUP($A15*1000+BM$3,奖励辅助!$B:$M,12,FALSE),"")</f>
        <v/>
      </c>
      <c r="BN15" t="str">
        <f>_xlfn.IFNA(","&amp;VLOOKUP($A15*1000+BN$3,奖励辅助!$B:$M,12,FALSE),"")</f>
        <v/>
      </c>
      <c r="BO15" t="str">
        <f>_xlfn.IFNA(","&amp;VLOOKUP($A15*1000+BO$3,奖励辅助!$B:$M,12,FALSE),"")</f>
        <v/>
      </c>
      <c r="BP15" t="str">
        <f>_xlfn.IFNA(","&amp;VLOOKUP($A15*1000+BP$3,奖励辅助!$B:$M,12,FALSE),"")</f>
        <v/>
      </c>
      <c r="BQ15" t="str">
        <f>_xlfn.IFNA(","&amp;VLOOKUP($A15*1000+BQ$3,奖励辅助!$B:$M,12,FALSE),"")</f>
        <v/>
      </c>
      <c r="BR15" t="str">
        <f>_xlfn.IFNA(","&amp;VLOOKUP($A15*1000+BR$3,奖励辅助!$B:$M,12,FALSE),"")</f>
        <v/>
      </c>
      <c r="BS15" t="str">
        <f>_xlfn.IFNA(","&amp;VLOOKUP($A15*1000+BS$3,奖励辅助!$B:$M,12,FALSE),"")</f>
        <v/>
      </c>
      <c r="BT15" t="str">
        <f>_xlfn.IFNA(","&amp;VLOOKUP($A15*1000+BT$3,奖励辅助!$B:$M,12,FALSE),"")</f>
        <v/>
      </c>
      <c r="BU15" t="str">
        <f>_xlfn.IFNA(","&amp;VLOOKUP($A15*1000+BU$3,奖励辅助!$B:$M,12,FALSE),"")</f>
        <v/>
      </c>
      <c r="BV15" t="str">
        <f>_xlfn.IFNA(","&amp;VLOOKUP($A15*1000+BV$3,奖励辅助!$B:$M,12,FALSE),"")</f>
        <v/>
      </c>
      <c r="BW15" t="str">
        <f>_xlfn.IFNA(","&amp;VLOOKUP($A15*1000+BW$3,奖励辅助!$B:$M,12,FALSE),"")</f>
        <v/>
      </c>
      <c r="BX15" t="str">
        <f>_xlfn.IFNA(","&amp;VLOOKUP($A15*1000+BX$3,奖励辅助!$B:$M,12,FALSE),"")</f>
        <v/>
      </c>
      <c r="BY15" t="str">
        <f>_xlfn.IFNA(","&amp;VLOOKUP($A15*1000+BY$3,奖励辅助!$B:$M,12,FALSE),"")</f>
        <v/>
      </c>
      <c r="BZ15" t="str">
        <f>_xlfn.IFNA(","&amp;VLOOKUP($A15*1000+BZ$3,奖励辅助!$B:$M,12,FALSE),"")</f>
        <v/>
      </c>
      <c r="CA15" t="str">
        <f>_xlfn.IFNA(","&amp;VLOOKUP($A15*1000+CA$3,奖励辅助!$B:$M,12,FALSE),"")</f>
        <v/>
      </c>
      <c r="CB15" t="str">
        <f>_xlfn.IFNA(","&amp;VLOOKUP($A15*1000+CB$3,奖励辅助!$B:$M,12,FALSE),"")</f>
        <v/>
      </c>
      <c r="CC15" t="str">
        <f>_xlfn.IFNA(","&amp;VLOOKUP($A15*1000+CC$3,奖励辅助!$B:$M,12,FALSE),"")</f>
        <v/>
      </c>
      <c r="CD15" t="str">
        <f>_xlfn.IFNA(","&amp;VLOOKUP($A15*1000+CD$3,奖励辅助!$B:$M,12,FALSE),"")</f>
        <v/>
      </c>
      <c r="CE15" t="str">
        <f>_xlfn.IFNA(","&amp;VLOOKUP($A15*1000+CE$3,奖励辅助!$B:$M,12,FALSE),"")</f>
        <v/>
      </c>
      <c r="CF15" t="str">
        <f>_xlfn.IFNA(","&amp;VLOOKUP($A15*1000+CF$3,奖励辅助!$B:$M,12,FALSE),"")</f>
        <v/>
      </c>
      <c r="CG15" t="str">
        <f>_xlfn.IFNA(","&amp;VLOOKUP($A15*1000+CG$3,奖励辅助!$B:$M,12,FALSE),"")</f>
        <v/>
      </c>
      <c r="CH15" t="str">
        <f>_xlfn.IFNA(","&amp;VLOOKUP($A15*1000+CH$3,奖励辅助!$B:$M,12,FALSE),"")</f>
        <v/>
      </c>
      <c r="CI15" t="str">
        <f>_xlfn.IFNA(","&amp;VLOOKUP($A15*1000+CI$3,奖励辅助!$B:$M,12,FALSE),"")</f>
        <v/>
      </c>
      <c r="CJ15" t="str">
        <f>_xlfn.IFNA(","&amp;VLOOKUP($A15*1000+CJ$3,奖励辅助!$B:$M,12,FALSE),"")</f>
        <v/>
      </c>
      <c r="CK15" t="str">
        <f>_xlfn.IFNA(","&amp;VLOOKUP($A15*1000+CK$3,奖励辅助!$B:$M,12,FALSE),"")</f>
        <v/>
      </c>
      <c r="CL15" t="str">
        <f>_xlfn.IFNA(","&amp;VLOOKUP($A15*1000+CL$3,奖励辅助!$B:$M,12,FALSE),"")</f>
        <v/>
      </c>
      <c r="CM15" t="str">
        <f>_xlfn.IFNA(","&amp;VLOOKUP($A15*1000+CM$3,奖励辅助!$B:$M,12,FALSE),"")</f>
        <v/>
      </c>
      <c r="CN15" t="str">
        <f>_xlfn.IFNA(","&amp;VLOOKUP($A15*1000+CN$3,奖励辅助!$B:$M,12,FALSE),"")</f>
        <v/>
      </c>
      <c r="CO15" t="str">
        <f>_xlfn.IFNA(","&amp;VLOOKUP($A15*1000+CO$3,奖励辅助!$B:$M,12,FALSE),"")</f>
        <v/>
      </c>
      <c r="CP15" t="str">
        <f>_xlfn.IFNA(","&amp;VLOOKUP($A15*1000+CP$3,奖励辅助!$B:$M,12,FALSE),"")</f>
        <v/>
      </c>
      <c r="CQ15" t="str">
        <f>_xlfn.IFNA(","&amp;VLOOKUP($A15*1000+CQ$3,奖励辅助!$B:$M,12,FALSE),"")</f>
        <v/>
      </c>
      <c r="CR15" t="str">
        <f>_xlfn.IFNA(","&amp;VLOOKUP($A15*1000+CR$3,奖励辅助!$B:$M,12,FALSE),"")</f>
        <v/>
      </c>
      <c r="CS15" t="str">
        <f>_xlfn.IFNA(","&amp;VLOOKUP($A15*1000+CS$3,奖励辅助!$B:$M,12,FALSE),"")</f>
        <v/>
      </c>
      <c r="CT15" t="str">
        <f>_xlfn.IFNA(","&amp;VLOOKUP($A15*1000+CT$3,奖励辅助!$B:$M,12,FALSE),"")</f>
        <v/>
      </c>
      <c r="CU15" t="str">
        <f>_xlfn.IFNA(","&amp;VLOOKUP($A15*1000+CU$3,奖励辅助!$B:$M,12,FALSE),"")</f>
        <v/>
      </c>
      <c r="CV15" t="str">
        <f>_xlfn.IFNA(","&amp;VLOOKUP($A15*1000+CV$3,奖励辅助!$B:$M,12,FALSE),"")</f>
        <v/>
      </c>
      <c r="CW15" t="str">
        <f>_xlfn.IFNA(","&amp;VLOOKUP($A15*1000+CW$3,奖励辅助!$B:$M,12,FALSE),"")</f>
        <v/>
      </c>
      <c r="CX15" t="str">
        <f>_xlfn.IFNA(","&amp;VLOOKUP($A15*1000+CX$3,奖励辅助!$B:$M,12,FALSE),"")</f>
        <v/>
      </c>
      <c r="CY15" t="str">
        <f>_xlfn.IFNA(","&amp;VLOOKUP($A15*1000+CY$3,奖励辅助!$B:$M,12,FALSE),"")</f>
        <v/>
      </c>
      <c r="CZ15" t="str">
        <f>_xlfn.IFNA(","&amp;VLOOKUP($A15*1000+CZ$3,奖励辅助!$B:$M,12,FALSE),"")</f>
        <v/>
      </c>
      <c r="DA15" t="str">
        <f>_xlfn.IFNA(","&amp;VLOOKUP($A15*1000+DA$3,奖励辅助!$B:$M,12,FALSE),"")</f>
        <v/>
      </c>
      <c r="DB15" t="str">
        <f>_xlfn.IFNA(","&amp;VLOOKUP($A15*1000+DB$3,奖励辅助!$B:$M,12,FALSE),"")</f>
        <v/>
      </c>
      <c r="DC15" t="str">
        <f>_xlfn.IFNA(","&amp;VLOOKUP($A15*1000+DC$3,奖励辅助!$B:$M,12,FALSE),"")</f>
        <v/>
      </c>
      <c r="DD15" t="str">
        <f>_xlfn.IFNA(","&amp;VLOOKUP($A15*1000+DD$3,奖励辅助!$B:$M,12,FALSE),"")</f>
        <v/>
      </c>
      <c r="DE15" t="str">
        <f>_xlfn.IFNA(","&amp;VLOOKUP($A15*1000+DE$3,奖励辅助!$B:$M,12,FALSE),"")</f>
        <v/>
      </c>
      <c r="DF15" t="str">
        <f>_xlfn.IFNA(","&amp;VLOOKUP($A15*1000+DF$3,奖励辅助!$B:$M,12,FALSE),"")</f>
        <v/>
      </c>
      <c r="DG15" t="str">
        <f>_xlfn.IFNA(","&amp;VLOOKUP($A15*1000+DG$3,奖励辅助!$B:$M,12,FALSE),"")</f>
        <v/>
      </c>
      <c r="DH15" t="str">
        <f>_xlfn.IFNA(","&amp;VLOOKUP($A15*1000+DH$3,奖励辅助!$B:$M,12,FALSE),"")</f>
        <v/>
      </c>
      <c r="DI15" t="str">
        <f>_xlfn.IFNA(","&amp;VLOOKUP($A15*1000+DI$3,奖励辅助!$B:$M,12,FALSE),"")</f>
        <v/>
      </c>
      <c r="DJ15" t="str">
        <f>_xlfn.IFNA(","&amp;VLOOKUP($A15*1000+DJ$3,奖励辅助!$B:$M,12,FALSE),"")</f>
        <v/>
      </c>
      <c r="DK15" t="str">
        <f>_xlfn.IFNA(","&amp;VLOOKUP($A15*1000+DK$3,奖励辅助!$B:$M,12,FALSE),"")</f>
        <v/>
      </c>
      <c r="DL15" t="str">
        <f>_xlfn.IFNA(","&amp;VLOOKUP($A15*1000+DL$3,奖励辅助!$B:$M,12,FALSE),"")</f>
        <v/>
      </c>
      <c r="DM15" t="str">
        <f>_xlfn.IFNA(","&amp;VLOOKUP($A15*1000+DM$3,奖励辅助!$B:$M,12,FALSE),"")</f>
        <v/>
      </c>
      <c r="DN15" t="str">
        <f>_xlfn.IFNA(","&amp;VLOOKUP($A15*1000+DN$3,奖励辅助!$B:$M,12,FALSE),"")</f>
        <v/>
      </c>
      <c r="DO15" t="str">
        <f>_xlfn.IFNA(","&amp;VLOOKUP($A15*1000+DO$3,奖励辅助!$B:$M,12,FALSE),"")</f>
        <v/>
      </c>
      <c r="DP15" t="str">
        <f>_xlfn.IFNA(","&amp;VLOOKUP($A15*1000+DP$3,奖励辅助!$B:$M,12,FALSE),"")</f>
        <v/>
      </c>
      <c r="DQ15" t="str">
        <f>_xlfn.IFNA(","&amp;VLOOKUP($A15*1000+DQ$3,奖励辅助!$B:$M,12,FALSE),"")</f>
        <v/>
      </c>
      <c r="DR15" t="str">
        <f>_xlfn.IFNA(","&amp;VLOOKUP($A15*1000+DR$3,奖励辅助!$B:$M,12,FALSE),"")</f>
        <v/>
      </c>
      <c r="DS15" t="str">
        <f>_xlfn.IFNA(","&amp;VLOOKUP($A15*1000+DS$3,奖励辅助!$B:$M,12,FALSE),"")</f>
        <v/>
      </c>
      <c r="DT15" t="str">
        <f>_xlfn.IFNA(","&amp;VLOOKUP($A15*1000+DT$3,奖励辅助!$B:$M,12,FALSE),"")</f>
        <v/>
      </c>
      <c r="DU15" t="str">
        <f>_xlfn.IFNA(","&amp;VLOOKUP($A15*1000+DU$3,奖励辅助!$B:$M,12,FALSE),"")</f>
        <v/>
      </c>
      <c r="DV15" t="str">
        <f>_xlfn.IFNA(","&amp;VLOOKUP($A15*1000+DV$3,奖励辅助!$B:$M,12,FALSE),"")</f>
        <v/>
      </c>
      <c r="DW15" t="str">
        <f>_xlfn.IFNA(","&amp;VLOOKUP($A15*1000+DW$3,奖励辅助!$B:$M,12,FALSE),"")</f>
        <v/>
      </c>
      <c r="DX15" t="str">
        <f>_xlfn.IFNA(","&amp;VLOOKUP($A15*1000+DX$3,奖励辅助!$B:$M,12,FALSE),"")</f>
        <v/>
      </c>
      <c r="DY15" t="str">
        <f>_xlfn.IFNA(","&amp;VLOOKUP($A15*1000+DY$3,奖励辅助!$B:$M,12,FALSE),"")</f>
        <v/>
      </c>
      <c r="DZ15" t="str">
        <f>_xlfn.IFNA(","&amp;VLOOKUP($A15*1000+DZ$3,奖励辅助!$B:$M,12,FALSE),"")</f>
        <v/>
      </c>
      <c r="EA15" t="str">
        <f>_xlfn.IFNA(","&amp;VLOOKUP($A15*1000+EA$3,奖励辅助!$B:$M,12,FALSE),"")</f>
        <v/>
      </c>
      <c r="EB15" t="str">
        <f>_xlfn.IFNA(","&amp;VLOOKUP($A15*1000+EB$3,奖励辅助!$B:$M,12,FALSE),"")</f>
        <v/>
      </c>
      <c r="EC15" t="str">
        <f>_xlfn.IFNA(","&amp;VLOOKUP($A15*1000+EC$3,奖励辅助!$B:$M,12,FALSE),"")</f>
        <v/>
      </c>
      <c r="ED15" t="str">
        <f>_xlfn.IFNA(","&amp;VLOOKUP($A15*1000+ED$3,奖励辅助!$B:$M,12,FALSE),"")</f>
        <v/>
      </c>
      <c r="EE15" t="str">
        <f>_xlfn.IFNA(","&amp;VLOOKUP($A15*1000+EE$3,奖励辅助!$B:$M,12,FALSE),"")</f>
        <v/>
      </c>
      <c r="EF15" t="str">
        <f>_xlfn.IFNA(","&amp;VLOOKUP($A15*1000+EF$3,奖励辅助!$B:$M,12,FALSE),"")</f>
        <v/>
      </c>
      <c r="EG15" t="str">
        <f>_xlfn.IFNA(","&amp;VLOOKUP($A15*1000+EG$3,奖励辅助!$B:$M,12,FALSE),"")</f>
        <v/>
      </c>
      <c r="EH15" t="str">
        <f>_xlfn.IFNA(","&amp;VLOOKUP($A15*1000+EH$3,奖励辅助!$B:$M,12,FALSE),"")</f>
        <v/>
      </c>
      <c r="EI15" t="str">
        <f>_xlfn.IFNA(","&amp;VLOOKUP($A15*1000+EI$3,奖励辅助!$B:$M,12,FALSE),"")</f>
        <v/>
      </c>
      <c r="EJ15" t="str">
        <f>_xlfn.IFNA(","&amp;VLOOKUP($A15*1000+EJ$3,奖励辅助!$B:$M,12,FALSE),"")</f>
        <v/>
      </c>
      <c r="EK15" t="str">
        <f>_xlfn.IFNA(","&amp;VLOOKUP($A15*1000+EK$3,奖励辅助!$B:$M,12,FALSE),"")</f>
        <v/>
      </c>
      <c r="EL15" t="str">
        <f>_xlfn.IFNA(","&amp;VLOOKUP($A15*1000+EL$3,奖励辅助!$B:$M,12,FALSE),"")</f>
        <v/>
      </c>
      <c r="EM15" t="str">
        <f>_xlfn.IFNA(","&amp;VLOOKUP($A15*1000+EM$3,奖励辅助!$B:$M,12,FALSE),"")</f>
        <v/>
      </c>
      <c r="EN15" t="str">
        <f>_xlfn.IFNA(","&amp;VLOOKUP($A15*1000+EN$3,奖励辅助!$B:$M,12,FALSE),"")</f>
        <v/>
      </c>
      <c r="EO15" t="str">
        <f>_xlfn.IFNA(","&amp;VLOOKUP($A15*1000+EO$3,奖励辅助!$B:$M,12,FALSE),"")</f>
        <v/>
      </c>
      <c r="EP15" t="str">
        <f>_xlfn.IFNA(","&amp;VLOOKUP($A15*1000+EP$3,奖励辅助!$B:$M,12,FALSE),"")</f>
        <v/>
      </c>
      <c r="EQ15" t="str">
        <f>_xlfn.IFNA(","&amp;VLOOKUP($A15*1000+EQ$3,奖励辅助!$B:$M,12,FALSE),"")</f>
        <v/>
      </c>
      <c r="ER15" t="str">
        <f>_xlfn.IFNA(","&amp;VLOOKUP($A15*1000+ER$3,奖励辅助!$B:$M,12,FALSE),"")</f>
        <v/>
      </c>
      <c r="ES15" t="str">
        <f>_xlfn.IFNA(","&amp;VLOOKUP($A15*1000+ES$3,奖励辅助!$B:$M,12,FALSE),"")</f>
        <v/>
      </c>
      <c r="ET15" t="str">
        <f>_xlfn.IFNA(","&amp;VLOOKUP($A15*1000+ET$3,奖励辅助!$B:$M,12,FALSE),"")</f>
        <v/>
      </c>
      <c r="EU15" t="str">
        <f>_xlfn.IFNA(","&amp;VLOOKUP($A15*1000+EU$3,奖励辅助!$B:$M,12,FALSE),"")</f>
        <v/>
      </c>
      <c r="EV15" t="str">
        <f>_xlfn.IFNA(","&amp;VLOOKUP($A15*1000+EV$3,奖励辅助!$B:$M,12,FALSE),"")</f>
        <v/>
      </c>
      <c r="EW15" t="str">
        <f>_xlfn.IFNA(","&amp;VLOOKUP($A15*1000+EW$3,奖励辅助!$B:$M,12,FALSE),"")</f>
        <v/>
      </c>
      <c r="EX15" t="str">
        <f>_xlfn.IFNA(","&amp;VLOOKUP($A15*1000+EX$3,奖励辅助!$B:$M,12,FALSE),"")</f>
        <v/>
      </c>
      <c r="EY15" t="str">
        <f>_xlfn.IFNA(","&amp;VLOOKUP($A15*1000+EY$3,奖励辅助!$B:$M,12,FALSE),"")</f>
        <v/>
      </c>
      <c r="EZ15" t="str">
        <f>_xlfn.IFNA(","&amp;VLOOKUP($A15*1000+EZ$3,奖励辅助!$B:$M,12,FALSE),"")</f>
        <v/>
      </c>
    </row>
    <row r="16" spans="1:158" x14ac:dyDescent="0.15">
      <c r="A16">
        <v>330004</v>
      </c>
      <c r="B16" s="1" t="s">
        <v>172</v>
      </c>
      <c r="C16" s="1" t="s">
        <v>172</v>
      </c>
      <c r="D16" s="3" t="str">
        <f t="shared" ref="D16:D17" si="25">"["&amp;G16&amp;H16&amp;I16&amp;J16&amp;K16&amp;L16&amp;M16&amp;N16&amp;O16&amp;P16&amp;Q16&amp;R16&amp;S16&amp;T16&amp;U16&amp;V16&amp;W16&amp;X16&amp;Y16&amp;Z16&amp;AA16&amp;AB16&amp;AC16&amp;AD16&amp;AE16&amp;AF16&amp;AG16&amp;AH16&amp;AI16&amp;AJ16&amp;AK16&amp;AL16&amp;AM16&amp;AN16&amp;AO16&amp;AP16&amp;AQ16&amp;AR16&amp;AS16&amp;AT16&amp;AU16&amp;AV16&amp;AW16&amp;AX16&amp;AY16&amp;AZ16&amp;"]"</f>
        <v>[{"g":100,"i":[{"t":"i","i":21003,"c":25,"tr":0}]}]</v>
      </c>
      <c r="E16" s="2">
        <v>1</v>
      </c>
      <c r="F16" s="2">
        <v>1</v>
      </c>
      <c r="G16" t="str">
        <f>VLOOKUP($A16*1000+G$3,奖励辅助!$B:$M,12,FALSE)</f>
        <v>{"g":100,"i":[{"t":"i","i":21003,"c":25,"tr":0}]}</v>
      </c>
      <c r="H16" t="str">
        <f>_xlfn.IFNA(","&amp;VLOOKUP($A16*1000+H$3,奖励辅助!$B:$M,12,FALSE),"")</f>
        <v/>
      </c>
      <c r="I16" t="str">
        <f>_xlfn.IFNA(","&amp;VLOOKUP($A16*1000+I$3,奖励辅助!$B:$M,12,FALSE),"")</f>
        <v/>
      </c>
      <c r="J16" t="str">
        <f>_xlfn.IFNA(","&amp;VLOOKUP($A16*1000+J$3,奖励辅助!$B:$M,12,FALSE),"")</f>
        <v/>
      </c>
      <c r="K16" t="str">
        <f>_xlfn.IFNA(","&amp;VLOOKUP($A16*1000+K$3,奖励辅助!$B:$M,12,FALSE),"")</f>
        <v/>
      </c>
      <c r="L16" t="str">
        <f>_xlfn.IFNA(","&amp;VLOOKUP($A16*1000+L$3,奖励辅助!$B:$M,12,FALSE),"")</f>
        <v/>
      </c>
      <c r="M16" t="str">
        <f>_xlfn.IFNA(","&amp;VLOOKUP($A16*1000+M$3,奖励辅助!$B:$M,12,FALSE),"")</f>
        <v/>
      </c>
      <c r="N16" t="str">
        <f>_xlfn.IFNA(","&amp;VLOOKUP($A16*1000+N$3,奖励辅助!$B:$M,12,FALSE),"")</f>
        <v/>
      </c>
      <c r="O16" t="str">
        <f>_xlfn.IFNA(","&amp;VLOOKUP($A16*1000+O$3,奖励辅助!$B:$M,12,FALSE),"")</f>
        <v/>
      </c>
      <c r="P16" t="str">
        <f>_xlfn.IFNA(","&amp;VLOOKUP($A16*1000+P$3,奖励辅助!$B:$M,12,FALSE),"")</f>
        <v/>
      </c>
      <c r="Q16" t="str">
        <f>_xlfn.IFNA(","&amp;VLOOKUP($A16*1000+Q$3,奖励辅助!$B:$M,12,FALSE),"")</f>
        <v/>
      </c>
      <c r="R16" t="str">
        <f>_xlfn.IFNA(","&amp;VLOOKUP($A16*1000+R$3,奖励辅助!$B:$M,12,FALSE),"")</f>
        <v/>
      </c>
      <c r="S16" t="str">
        <f>_xlfn.IFNA(","&amp;VLOOKUP($A16*1000+S$3,奖励辅助!$B:$M,12,FALSE),"")</f>
        <v/>
      </c>
      <c r="T16" t="str">
        <f>_xlfn.IFNA(","&amp;VLOOKUP($A16*1000+T$3,奖励辅助!$B:$M,12,FALSE),"")</f>
        <v/>
      </c>
      <c r="U16" t="str">
        <f>_xlfn.IFNA(","&amp;VLOOKUP($A16*1000+U$3,奖励辅助!$B:$M,12,FALSE),"")</f>
        <v/>
      </c>
      <c r="V16" t="str">
        <f>_xlfn.IFNA(","&amp;VLOOKUP($A16*1000+V$3,奖励辅助!$B:$M,12,FALSE),"")</f>
        <v/>
      </c>
      <c r="W16" t="str">
        <f>_xlfn.IFNA(","&amp;VLOOKUP($A16*1000+W$3,奖励辅助!$B:$M,12,FALSE),"")</f>
        <v/>
      </c>
      <c r="X16" t="str">
        <f>_xlfn.IFNA(","&amp;VLOOKUP($A16*1000+X$3,奖励辅助!$B:$M,12,FALSE),"")</f>
        <v/>
      </c>
      <c r="Y16" t="str">
        <f>_xlfn.IFNA(","&amp;VLOOKUP($A16*1000+Y$3,奖励辅助!$B:$M,12,FALSE),"")</f>
        <v/>
      </c>
      <c r="Z16" t="str">
        <f>_xlfn.IFNA(","&amp;VLOOKUP($A16*1000+Z$3,奖励辅助!$B:$M,12,FALSE),"")</f>
        <v/>
      </c>
      <c r="AA16" t="str">
        <f>_xlfn.IFNA(","&amp;VLOOKUP($A16*1000+AA$3,奖励辅助!$B:$M,12,FALSE),"")</f>
        <v/>
      </c>
      <c r="AB16" t="str">
        <f>_xlfn.IFNA(","&amp;VLOOKUP($A16*1000+AB$3,奖励辅助!$B:$M,12,FALSE),"")</f>
        <v/>
      </c>
      <c r="AC16" t="str">
        <f>_xlfn.IFNA(","&amp;VLOOKUP($A16*1000+AC$3,奖励辅助!$B:$M,12,FALSE),"")</f>
        <v/>
      </c>
      <c r="AD16" t="str">
        <f>_xlfn.IFNA(","&amp;VLOOKUP($A16*1000+AD$3,奖励辅助!$B:$M,12,FALSE),"")</f>
        <v/>
      </c>
      <c r="AE16" t="str">
        <f>_xlfn.IFNA(","&amp;VLOOKUP($A16*1000+AE$3,奖励辅助!$B:$M,12,FALSE),"")</f>
        <v/>
      </c>
      <c r="AF16" t="str">
        <f>_xlfn.IFNA(","&amp;VLOOKUP($A16*1000+AF$3,奖励辅助!$B:$M,12,FALSE),"")</f>
        <v/>
      </c>
      <c r="AG16" t="str">
        <f>_xlfn.IFNA(","&amp;VLOOKUP($A16*1000+AG$3,奖励辅助!$B:$M,12,FALSE),"")</f>
        <v/>
      </c>
      <c r="AH16" t="str">
        <f>_xlfn.IFNA(","&amp;VLOOKUP($A16*1000+AH$3,奖励辅助!$B:$M,12,FALSE),"")</f>
        <v/>
      </c>
      <c r="AI16" t="str">
        <f>_xlfn.IFNA(","&amp;VLOOKUP($A16*1000+AI$3,奖励辅助!$B:$M,12,FALSE),"")</f>
        <v/>
      </c>
      <c r="AJ16" t="str">
        <f>_xlfn.IFNA(","&amp;VLOOKUP($A16*1000+AJ$3,奖励辅助!$B:$M,12,FALSE),"")</f>
        <v/>
      </c>
      <c r="AK16" t="str">
        <f>_xlfn.IFNA(","&amp;VLOOKUP($A16*1000+AK$3,奖励辅助!$B:$M,12,FALSE),"")</f>
        <v/>
      </c>
      <c r="AL16" t="str">
        <f>_xlfn.IFNA(","&amp;VLOOKUP($A16*1000+AL$3,奖励辅助!$B:$M,12,FALSE),"")</f>
        <v/>
      </c>
      <c r="AM16" t="str">
        <f>_xlfn.IFNA(","&amp;VLOOKUP($A16*1000+AM$3,奖励辅助!$B:$M,12,FALSE),"")</f>
        <v/>
      </c>
      <c r="AN16" t="str">
        <f>_xlfn.IFNA(","&amp;VLOOKUP($A16*1000+AN$3,奖励辅助!$B:$M,12,FALSE),"")</f>
        <v/>
      </c>
      <c r="AO16" t="str">
        <f>_xlfn.IFNA(","&amp;VLOOKUP($A16*1000+AO$3,奖励辅助!$B:$M,12,FALSE),"")</f>
        <v/>
      </c>
      <c r="AP16" t="str">
        <f>_xlfn.IFNA(","&amp;VLOOKUP($A16*1000+AP$3,奖励辅助!$B:$M,12,FALSE),"")</f>
        <v/>
      </c>
      <c r="AQ16" t="str">
        <f>_xlfn.IFNA(","&amp;VLOOKUP($A16*1000+AQ$3,奖励辅助!$B:$M,12,FALSE),"")</f>
        <v/>
      </c>
      <c r="AR16" t="str">
        <f>_xlfn.IFNA(","&amp;VLOOKUP($A16*1000+AR$3,奖励辅助!$B:$M,12,FALSE),"")</f>
        <v/>
      </c>
      <c r="AS16" t="str">
        <f>_xlfn.IFNA(","&amp;VLOOKUP($A16*1000+AS$3,奖励辅助!$B:$M,12,FALSE),"")</f>
        <v/>
      </c>
      <c r="AT16" t="str">
        <f>_xlfn.IFNA(","&amp;VLOOKUP($A16*1000+AT$3,奖励辅助!$B:$M,12,FALSE),"")</f>
        <v/>
      </c>
      <c r="AU16" t="str">
        <f>_xlfn.IFNA(","&amp;VLOOKUP($A16*1000+AU$3,奖励辅助!$B:$M,12,FALSE),"")</f>
        <v/>
      </c>
      <c r="AV16" t="str">
        <f>_xlfn.IFNA(","&amp;VLOOKUP($A16*1000+AV$3,奖励辅助!$B:$M,12,FALSE),"")</f>
        <v/>
      </c>
      <c r="AW16" t="str">
        <f>_xlfn.IFNA(","&amp;VLOOKUP($A16*1000+AW$3,奖励辅助!$B:$M,12,FALSE),"")</f>
        <v/>
      </c>
      <c r="AX16" t="str">
        <f>_xlfn.IFNA(","&amp;VLOOKUP($A16*1000+AX$3,奖励辅助!$B:$M,12,FALSE),"")</f>
        <v/>
      </c>
      <c r="AY16" t="str">
        <f>_xlfn.IFNA(","&amp;VLOOKUP($A16*1000+AY$3,奖励辅助!$B:$M,12,FALSE),"")</f>
        <v/>
      </c>
      <c r="AZ16" t="str">
        <f>_xlfn.IFNA(","&amp;VLOOKUP($A16*1000+AZ$3,奖励辅助!$B:$M,12,FALSE),"")</f>
        <v/>
      </c>
      <c r="BA16" t="str">
        <f>_xlfn.IFNA(","&amp;VLOOKUP($A16*1000+BA$3,奖励辅助!$B:$M,12,FALSE),"")</f>
        <v/>
      </c>
      <c r="BB16" t="str">
        <f>_xlfn.IFNA(","&amp;VLOOKUP($A16*1000+BB$3,奖励辅助!$B:$M,12,FALSE),"")</f>
        <v/>
      </c>
      <c r="BC16" t="str">
        <f>_xlfn.IFNA(","&amp;VLOOKUP($A16*1000+BC$3,奖励辅助!$B:$M,12,FALSE),"")</f>
        <v/>
      </c>
      <c r="BD16" t="str">
        <f>_xlfn.IFNA(","&amp;VLOOKUP($A16*1000+BD$3,奖励辅助!$B:$M,12,FALSE),"")</f>
        <v/>
      </c>
      <c r="BE16" t="str">
        <f>_xlfn.IFNA(","&amp;VLOOKUP($A16*1000+BE$3,奖励辅助!$B:$M,12,FALSE),"")</f>
        <v/>
      </c>
      <c r="BF16" t="str">
        <f>_xlfn.IFNA(","&amp;VLOOKUP($A16*1000+BF$3,奖励辅助!$B:$M,12,FALSE),"")</f>
        <v/>
      </c>
      <c r="BG16" t="str">
        <f>_xlfn.IFNA(","&amp;VLOOKUP($A16*1000+BG$3,奖励辅助!$B:$M,12,FALSE),"")</f>
        <v/>
      </c>
      <c r="BH16" t="str">
        <f>_xlfn.IFNA(","&amp;VLOOKUP($A16*1000+BH$3,奖励辅助!$B:$M,12,FALSE),"")</f>
        <v/>
      </c>
      <c r="BI16" t="str">
        <f>_xlfn.IFNA(","&amp;VLOOKUP($A16*1000+BI$3,奖励辅助!$B:$M,12,FALSE),"")</f>
        <v/>
      </c>
      <c r="BJ16" t="str">
        <f>_xlfn.IFNA(","&amp;VLOOKUP($A16*1000+BJ$3,奖励辅助!$B:$M,12,FALSE),"")</f>
        <v/>
      </c>
      <c r="BK16" t="str">
        <f>_xlfn.IFNA(","&amp;VLOOKUP($A16*1000+BK$3,奖励辅助!$B:$M,12,FALSE),"")</f>
        <v/>
      </c>
      <c r="BL16" t="str">
        <f>_xlfn.IFNA(","&amp;VLOOKUP($A16*1000+BL$3,奖励辅助!$B:$M,12,FALSE),"")</f>
        <v/>
      </c>
      <c r="BM16" t="str">
        <f>_xlfn.IFNA(","&amp;VLOOKUP($A16*1000+BM$3,奖励辅助!$B:$M,12,FALSE),"")</f>
        <v/>
      </c>
      <c r="BN16" t="str">
        <f>_xlfn.IFNA(","&amp;VLOOKUP($A16*1000+BN$3,奖励辅助!$B:$M,12,FALSE),"")</f>
        <v/>
      </c>
      <c r="BO16" t="str">
        <f>_xlfn.IFNA(","&amp;VLOOKUP($A16*1000+BO$3,奖励辅助!$B:$M,12,FALSE),"")</f>
        <v/>
      </c>
      <c r="BP16" t="str">
        <f>_xlfn.IFNA(","&amp;VLOOKUP($A16*1000+BP$3,奖励辅助!$B:$M,12,FALSE),"")</f>
        <v/>
      </c>
      <c r="BQ16" t="str">
        <f>_xlfn.IFNA(","&amp;VLOOKUP($A16*1000+BQ$3,奖励辅助!$B:$M,12,FALSE),"")</f>
        <v/>
      </c>
      <c r="BR16" t="str">
        <f>_xlfn.IFNA(","&amp;VLOOKUP($A16*1000+BR$3,奖励辅助!$B:$M,12,FALSE),"")</f>
        <v/>
      </c>
      <c r="BS16" t="str">
        <f>_xlfn.IFNA(","&amp;VLOOKUP($A16*1000+BS$3,奖励辅助!$B:$M,12,FALSE),"")</f>
        <v/>
      </c>
      <c r="BT16" t="str">
        <f>_xlfn.IFNA(","&amp;VLOOKUP($A16*1000+BT$3,奖励辅助!$B:$M,12,FALSE),"")</f>
        <v/>
      </c>
      <c r="BU16" t="str">
        <f>_xlfn.IFNA(","&amp;VLOOKUP($A16*1000+BU$3,奖励辅助!$B:$M,12,FALSE),"")</f>
        <v/>
      </c>
      <c r="BV16" t="str">
        <f>_xlfn.IFNA(","&amp;VLOOKUP($A16*1000+BV$3,奖励辅助!$B:$M,12,FALSE),"")</f>
        <v/>
      </c>
      <c r="BW16" t="str">
        <f>_xlfn.IFNA(","&amp;VLOOKUP($A16*1000+BW$3,奖励辅助!$B:$M,12,FALSE),"")</f>
        <v/>
      </c>
      <c r="BX16" t="str">
        <f>_xlfn.IFNA(","&amp;VLOOKUP($A16*1000+BX$3,奖励辅助!$B:$M,12,FALSE),"")</f>
        <v/>
      </c>
      <c r="BY16" t="str">
        <f>_xlfn.IFNA(","&amp;VLOOKUP($A16*1000+BY$3,奖励辅助!$B:$M,12,FALSE),"")</f>
        <v/>
      </c>
      <c r="BZ16" t="str">
        <f>_xlfn.IFNA(","&amp;VLOOKUP($A16*1000+BZ$3,奖励辅助!$B:$M,12,FALSE),"")</f>
        <v/>
      </c>
      <c r="CA16" t="str">
        <f>_xlfn.IFNA(","&amp;VLOOKUP($A16*1000+CA$3,奖励辅助!$B:$M,12,FALSE),"")</f>
        <v/>
      </c>
      <c r="CB16" t="str">
        <f>_xlfn.IFNA(","&amp;VLOOKUP($A16*1000+CB$3,奖励辅助!$B:$M,12,FALSE),"")</f>
        <v/>
      </c>
      <c r="CC16" t="str">
        <f>_xlfn.IFNA(","&amp;VLOOKUP($A16*1000+CC$3,奖励辅助!$B:$M,12,FALSE),"")</f>
        <v/>
      </c>
      <c r="CD16" t="str">
        <f>_xlfn.IFNA(","&amp;VLOOKUP($A16*1000+CD$3,奖励辅助!$B:$M,12,FALSE),"")</f>
        <v/>
      </c>
      <c r="CE16" t="str">
        <f>_xlfn.IFNA(","&amp;VLOOKUP($A16*1000+CE$3,奖励辅助!$B:$M,12,FALSE),"")</f>
        <v/>
      </c>
      <c r="CF16" t="str">
        <f>_xlfn.IFNA(","&amp;VLOOKUP($A16*1000+CF$3,奖励辅助!$B:$M,12,FALSE),"")</f>
        <v/>
      </c>
      <c r="CG16" t="str">
        <f>_xlfn.IFNA(","&amp;VLOOKUP($A16*1000+CG$3,奖励辅助!$B:$M,12,FALSE),"")</f>
        <v/>
      </c>
      <c r="CH16" t="str">
        <f>_xlfn.IFNA(","&amp;VLOOKUP($A16*1000+CH$3,奖励辅助!$B:$M,12,FALSE),"")</f>
        <v/>
      </c>
      <c r="CI16" t="str">
        <f>_xlfn.IFNA(","&amp;VLOOKUP($A16*1000+CI$3,奖励辅助!$B:$M,12,FALSE),"")</f>
        <v/>
      </c>
      <c r="CJ16" t="str">
        <f>_xlfn.IFNA(","&amp;VLOOKUP($A16*1000+CJ$3,奖励辅助!$B:$M,12,FALSE),"")</f>
        <v/>
      </c>
      <c r="CK16" t="str">
        <f>_xlfn.IFNA(","&amp;VLOOKUP($A16*1000+CK$3,奖励辅助!$B:$M,12,FALSE),"")</f>
        <v/>
      </c>
      <c r="CL16" t="str">
        <f>_xlfn.IFNA(","&amp;VLOOKUP($A16*1000+CL$3,奖励辅助!$B:$M,12,FALSE),"")</f>
        <v/>
      </c>
      <c r="CM16" t="str">
        <f>_xlfn.IFNA(","&amp;VLOOKUP($A16*1000+CM$3,奖励辅助!$B:$M,12,FALSE),"")</f>
        <v/>
      </c>
      <c r="CN16" t="str">
        <f>_xlfn.IFNA(","&amp;VLOOKUP($A16*1000+CN$3,奖励辅助!$B:$M,12,FALSE),"")</f>
        <v/>
      </c>
      <c r="CO16" t="str">
        <f>_xlfn.IFNA(","&amp;VLOOKUP($A16*1000+CO$3,奖励辅助!$B:$M,12,FALSE),"")</f>
        <v/>
      </c>
      <c r="CP16" t="str">
        <f>_xlfn.IFNA(","&amp;VLOOKUP($A16*1000+CP$3,奖励辅助!$B:$M,12,FALSE),"")</f>
        <v/>
      </c>
      <c r="CQ16" t="str">
        <f>_xlfn.IFNA(","&amp;VLOOKUP($A16*1000+CQ$3,奖励辅助!$B:$M,12,FALSE),"")</f>
        <v/>
      </c>
      <c r="CR16" t="str">
        <f>_xlfn.IFNA(","&amp;VLOOKUP($A16*1000+CR$3,奖励辅助!$B:$M,12,FALSE),"")</f>
        <v/>
      </c>
      <c r="CS16" t="str">
        <f>_xlfn.IFNA(","&amp;VLOOKUP($A16*1000+CS$3,奖励辅助!$B:$M,12,FALSE),"")</f>
        <v/>
      </c>
      <c r="CT16" t="str">
        <f>_xlfn.IFNA(","&amp;VLOOKUP($A16*1000+CT$3,奖励辅助!$B:$M,12,FALSE),"")</f>
        <v/>
      </c>
      <c r="CU16" t="str">
        <f>_xlfn.IFNA(","&amp;VLOOKUP($A16*1000+CU$3,奖励辅助!$B:$M,12,FALSE),"")</f>
        <v/>
      </c>
      <c r="CV16" t="str">
        <f>_xlfn.IFNA(","&amp;VLOOKUP($A16*1000+CV$3,奖励辅助!$B:$M,12,FALSE),"")</f>
        <v/>
      </c>
      <c r="CW16" t="str">
        <f>_xlfn.IFNA(","&amp;VLOOKUP($A16*1000+CW$3,奖励辅助!$B:$M,12,FALSE),"")</f>
        <v/>
      </c>
      <c r="CX16" t="str">
        <f>_xlfn.IFNA(","&amp;VLOOKUP($A16*1000+CX$3,奖励辅助!$B:$M,12,FALSE),"")</f>
        <v/>
      </c>
      <c r="CY16" t="str">
        <f>_xlfn.IFNA(","&amp;VLOOKUP($A16*1000+CY$3,奖励辅助!$B:$M,12,FALSE),"")</f>
        <v/>
      </c>
      <c r="CZ16" t="str">
        <f>_xlfn.IFNA(","&amp;VLOOKUP($A16*1000+CZ$3,奖励辅助!$B:$M,12,FALSE),"")</f>
        <v/>
      </c>
      <c r="DA16" t="str">
        <f>_xlfn.IFNA(","&amp;VLOOKUP($A16*1000+DA$3,奖励辅助!$B:$M,12,FALSE),"")</f>
        <v/>
      </c>
      <c r="DB16" t="str">
        <f>_xlfn.IFNA(","&amp;VLOOKUP($A16*1000+DB$3,奖励辅助!$B:$M,12,FALSE),"")</f>
        <v/>
      </c>
      <c r="DC16" t="str">
        <f>_xlfn.IFNA(","&amp;VLOOKUP($A16*1000+DC$3,奖励辅助!$B:$M,12,FALSE),"")</f>
        <v/>
      </c>
      <c r="DD16" t="str">
        <f>_xlfn.IFNA(","&amp;VLOOKUP($A16*1000+DD$3,奖励辅助!$B:$M,12,FALSE),"")</f>
        <v/>
      </c>
      <c r="DE16" t="str">
        <f>_xlfn.IFNA(","&amp;VLOOKUP($A16*1000+DE$3,奖励辅助!$B:$M,12,FALSE),"")</f>
        <v/>
      </c>
      <c r="DF16" t="str">
        <f>_xlfn.IFNA(","&amp;VLOOKUP($A16*1000+DF$3,奖励辅助!$B:$M,12,FALSE),"")</f>
        <v/>
      </c>
      <c r="DG16" t="str">
        <f>_xlfn.IFNA(","&amp;VLOOKUP($A16*1000+DG$3,奖励辅助!$B:$M,12,FALSE),"")</f>
        <v/>
      </c>
      <c r="DH16" t="str">
        <f>_xlfn.IFNA(","&amp;VLOOKUP($A16*1000+DH$3,奖励辅助!$B:$M,12,FALSE),"")</f>
        <v/>
      </c>
      <c r="DI16" t="str">
        <f>_xlfn.IFNA(","&amp;VLOOKUP($A16*1000+DI$3,奖励辅助!$B:$M,12,FALSE),"")</f>
        <v/>
      </c>
      <c r="DJ16" t="str">
        <f>_xlfn.IFNA(","&amp;VLOOKUP($A16*1000+DJ$3,奖励辅助!$B:$M,12,FALSE),"")</f>
        <v/>
      </c>
      <c r="DK16" t="str">
        <f>_xlfn.IFNA(","&amp;VLOOKUP($A16*1000+DK$3,奖励辅助!$B:$M,12,FALSE),"")</f>
        <v/>
      </c>
      <c r="DL16" t="str">
        <f>_xlfn.IFNA(","&amp;VLOOKUP($A16*1000+DL$3,奖励辅助!$B:$M,12,FALSE),"")</f>
        <v/>
      </c>
      <c r="DM16" t="str">
        <f>_xlfn.IFNA(","&amp;VLOOKUP($A16*1000+DM$3,奖励辅助!$B:$M,12,FALSE),"")</f>
        <v/>
      </c>
      <c r="DN16" t="str">
        <f>_xlfn.IFNA(","&amp;VLOOKUP($A16*1000+DN$3,奖励辅助!$B:$M,12,FALSE),"")</f>
        <v/>
      </c>
      <c r="DO16" t="str">
        <f>_xlfn.IFNA(","&amp;VLOOKUP($A16*1000+DO$3,奖励辅助!$B:$M,12,FALSE),"")</f>
        <v/>
      </c>
      <c r="DP16" t="str">
        <f>_xlfn.IFNA(","&amp;VLOOKUP($A16*1000+DP$3,奖励辅助!$B:$M,12,FALSE),"")</f>
        <v/>
      </c>
      <c r="DQ16" t="str">
        <f>_xlfn.IFNA(","&amp;VLOOKUP($A16*1000+DQ$3,奖励辅助!$B:$M,12,FALSE),"")</f>
        <v/>
      </c>
      <c r="DR16" t="str">
        <f>_xlfn.IFNA(","&amp;VLOOKUP($A16*1000+DR$3,奖励辅助!$B:$M,12,FALSE),"")</f>
        <v/>
      </c>
      <c r="DS16" t="str">
        <f>_xlfn.IFNA(","&amp;VLOOKUP($A16*1000+DS$3,奖励辅助!$B:$M,12,FALSE),"")</f>
        <v/>
      </c>
      <c r="DT16" t="str">
        <f>_xlfn.IFNA(","&amp;VLOOKUP($A16*1000+DT$3,奖励辅助!$B:$M,12,FALSE),"")</f>
        <v/>
      </c>
      <c r="DU16" t="str">
        <f>_xlfn.IFNA(","&amp;VLOOKUP($A16*1000+DU$3,奖励辅助!$B:$M,12,FALSE),"")</f>
        <v/>
      </c>
      <c r="DV16" t="str">
        <f>_xlfn.IFNA(","&amp;VLOOKUP($A16*1000+DV$3,奖励辅助!$B:$M,12,FALSE),"")</f>
        <v/>
      </c>
      <c r="DW16" t="str">
        <f>_xlfn.IFNA(","&amp;VLOOKUP($A16*1000+DW$3,奖励辅助!$B:$M,12,FALSE),"")</f>
        <v/>
      </c>
      <c r="DX16" t="str">
        <f>_xlfn.IFNA(","&amp;VLOOKUP($A16*1000+DX$3,奖励辅助!$B:$M,12,FALSE),"")</f>
        <v/>
      </c>
      <c r="DY16" t="str">
        <f>_xlfn.IFNA(","&amp;VLOOKUP($A16*1000+DY$3,奖励辅助!$B:$M,12,FALSE),"")</f>
        <v/>
      </c>
      <c r="DZ16" t="str">
        <f>_xlfn.IFNA(","&amp;VLOOKUP($A16*1000+DZ$3,奖励辅助!$B:$M,12,FALSE),"")</f>
        <v/>
      </c>
      <c r="EA16" t="str">
        <f>_xlfn.IFNA(","&amp;VLOOKUP($A16*1000+EA$3,奖励辅助!$B:$M,12,FALSE),"")</f>
        <v/>
      </c>
      <c r="EB16" t="str">
        <f>_xlfn.IFNA(","&amp;VLOOKUP($A16*1000+EB$3,奖励辅助!$B:$M,12,FALSE),"")</f>
        <v/>
      </c>
      <c r="EC16" t="str">
        <f>_xlfn.IFNA(","&amp;VLOOKUP($A16*1000+EC$3,奖励辅助!$B:$M,12,FALSE),"")</f>
        <v/>
      </c>
      <c r="ED16" t="str">
        <f>_xlfn.IFNA(","&amp;VLOOKUP($A16*1000+ED$3,奖励辅助!$B:$M,12,FALSE),"")</f>
        <v/>
      </c>
      <c r="EE16" t="str">
        <f>_xlfn.IFNA(","&amp;VLOOKUP($A16*1000+EE$3,奖励辅助!$B:$M,12,FALSE),"")</f>
        <v/>
      </c>
      <c r="EF16" t="str">
        <f>_xlfn.IFNA(","&amp;VLOOKUP($A16*1000+EF$3,奖励辅助!$B:$M,12,FALSE),"")</f>
        <v/>
      </c>
      <c r="EG16" t="str">
        <f>_xlfn.IFNA(","&amp;VLOOKUP($A16*1000+EG$3,奖励辅助!$B:$M,12,FALSE),"")</f>
        <v/>
      </c>
      <c r="EH16" t="str">
        <f>_xlfn.IFNA(","&amp;VLOOKUP($A16*1000+EH$3,奖励辅助!$B:$M,12,FALSE),"")</f>
        <v/>
      </c>
      <c r="EI16" t="str">
        <f>_xlfn.IFNA(","&amp;VLOOKUP($A16*1000+EI$3,奖励辅助!$B:$M,12,FALSE),"")</f>
        <v/>
      </c>
      <c r="EJ16" t="str">
        <f>_xlfn.IFNA(","&amp;VLOOKUP($A16*1000+EJ$3,奖励辅助!$B:$M,12,FALSE),"")</f>
        <v/>
      </c>
      <c r="EK16" t="str">
        <f>_xlfn.IFNA(","&amp;VLOOKUP($A16*1000+EK$3,奖励辅助!$B:$M,12,FALSE),"")</f>
        <v/>
      </c>
      <c r="EL16" t="str">
        <f>_xlfn.IFNA(","&amp;VLOOKUP($A16*1000+EL$3,奖励辅助!$B:$M,12,FALSE),"")</f>
        <v/>
      </c>
      <c r="EM16" t="str">
        <f>_xlfn.IFNA(","&amp;VLOOKUP($A16*1000+EM$3,奖励辅助!$B:$M,12,FALSE),"")</f>
        <v/>
      </c>
      <c r="EN16" t="str">
        <f>_xlfn.IFNA(","&amp;VLOOKUP($A16*1000+EN$3,奖励辅助!$B:$M,12,FALSE),"")</f>
        <v/>
      </c>
      <c r="EO16" t="str">
        <f>_xlfn.IFNA(","&amp;VLOOKUP($A16*1000+EO$3,奖励辅助!$B:$M,12,FALSE),"")</f>
        <v/>
      </c>
      <c r="EP16" t="str">
        <f>_xlfn.IFNA(","&amp;VLOOKUP($A16*1000+EP$3,奖励辅助!$B:$M,12,FALSE),"")</f>
        <v/>
      </c>
      <c r="EQ16" t="str">
        <f>_xlfn.IFNA(","&amp;VLOOKUP($A16*1000+EQ$3,奖励辅助!$B:$M,12,FALSE),"")</f>
        <v/>
      </c>
      <c r="ER16" t="str">
        <f>_xlfn.IFNA(","&amp;VLOOKUP($A16*1000+ER$3,奖励辅助!$B:$M,12,FALSE),"")</f>
        <v/>
      </c>
      <c r="ES16" t="str">
        <f>_xlfn.IFNA(","&amp;VLOOKUP($A16*1000+ES$3,奖励辅助!$B:$M,12,FALSE),"")</f>
        <v/>
      </c>
      <c r="ET16" t="str">
        <f>_xlfn.IFNA(","&amp;VLOOKUP($A16*1000+ET$3,奖励辅助!$B:$M,12,FALSE),"")</f>
        <v/>
      </c>
      <c r="EU16" t="str">
        <f>_xlfn.IFNA(","&amp;VLOOKUP($A16*1000+EU$3,奖励辅助!$B:$M,12,FALSE),"")</f>
        <v/>
      </c>
      <c r="EV16" t="str">
        <f>_xlfn.IFNA(","&amp;VLOOKUP($A16*1000+EV$3,奖励辅助!$B:$M,12,FALSE),"")</f>
        <v/>
      </c>
      <c r="EW16" t="str">
        <f>_xlfn.IFNA(","&amp;VLOOKUP($A16*1000+EW$3,奖励辅助!$B:$M,12,FALSE),"")</f>
        <v/>
      </c>
      <c r="EX16" t="str">
        <f>_xlfn.IFNA(","&amp;VLOOKUP($A16*1000+EX$3,奖励辅助!$B:$M,12,FALSE),"")</f>
        <v/>
      </c>
      <c r="EY16" t="str">
        <f>_xlfn.IFNA(","&amp;VLOOKUP($A16*1000+EY$3,奖励辅助!$B:$M,12,FALSE),"")</f>
        <v/>
      </c>
      <c r="EZ16" t="str">
        <f>_xlfn.IFNA(","&amp;VLOOKUP($A16*1000+EZ$3,奖励辅助!$B:$M,12,FALSE),"")</f>
        <v/>
      </c>
    </row>
    <row r="17" spans="1:156" x14ac:dyDescent="0.15">
      <c r="A17">
        <v>330005</v>
      </c>
      <c r="B17" s="1" t="s">
        <v>173</v>
      </c>
      <c r="C17" s="1" t="s">
        <v>173</v>
      </c>
      <c r="D17" s="3" t="str">
        <f t="shared" si="25"/>
        <v>[{"g":100,"i":[{"t":"i","i":21007,"c":25,"tr":0}]}]</v>
      </c>
      <c r="E17" s="2">
        <v>2</v>
      </c>
      <c r="F17" s="2">
        <v>2</v>
      </c>
      <c r="G17" t="str">
        <f>VLOOKUP($A17*1000+G$3,奖励辅助!$B:$M,12,FALSE)</f>
        <v>{"g":100,"i":[{"t":"i","i":21007,"c":25,"tr":0}]}</v>
      </c>
      <c r="H17" t="str">
        <f>_xlfn.IFNA(","&amp;VLOOKUP($A17*1000+H$3,奖励辅助!$B:$M,12,FALSE),"")</f>
        <v/>
      </c>
      <c r="I17" t="str">
        <f>_xlfn.IFNA(","&amp;VLOOKUP($A17*1000+I$3,奖励辅助!$B:$M,12,FALSE),"")</f>
        <v/>
      </c>
      <c r="J17" t="str">
        <f>_xlfn.IFNA(","&amp;VLOOKUP($A17*1000+J$3,奖励辅助!$B:$M,12,FALSE),"")</f>
        <v/>
      </c>
      <c r="K17" t="str">
        <f>_xlfn.IFNA(","&amp;VLOOKUP($A17*1000+K$3,奖励辅助!$B:$M,12,FALSE),"")</f>
        <v/>
      </c>
      <c r="L17" t="str">
        <f>_xlfn.IFNA(","&amp;VLOOKUP($A17*1000+L$3,奖励辅助!$B:$M,12,FALSE),"")</f>
        <v/>
      </c>
      <c r="M17" t="str">
        <f>_xlfn.IFNA(","&amp;VLOOKUP($A17*1000+M$3,奖励辅助!$B:$M,12,FALSE),"")</f>
        <v/>
      </c>
      <c r="N17" t="str">
        <f>_xlfn.IFNA(","&amp;VLOOKUP($A17*1000+N$3,奖励辅助!$B:$M,12,FALSE),"")</f>
        <v/>
      </c>
      <c r="O17" t="str">
        <f>_xlfn.IFNA(","&amp;VLOOKUP($A17*1000+O$3,奖励辅助!$B:$M,12,FALSE),"")</f>
        <v/>
      </c>
      <c r="P17" t="str">
        <f>_xlfn.IFNA(","&amp;VLOOKUP($A17*1000+P$3,奖励辅助!$B:$M,12,FALSE),"")</f>
        <v/>
      </c>
      <c r="Q17" t="str">
        <f>_xlfn.IFNA(","&amp;VLOOKUP($A17*1000+Q$3,奖励辅助!$B:$M,12,FALSE),"")</f>
        <v/>
      </c>
      <c r="R17" t="str">
        <f>_xlfn.IFNA(","&amp;VLOOKUP($A17*1000+R$3,奖励辅助!$B:$M,12,FALSE),"")</f>
        <v/>
      </c>
      <c r="S17" t="str">
        <f>_xlfn.IFNA(","&amp;VLOOKUP($A17*1000+S$3,奖励辅助!$B:$M,12,FALSE),"")</f>
        <v/>
      </c>
      <c r="T17" t="str">
        <f>_xlfn.IFNA(","&amp;VLOOKUP($A17*1000+T$3,奖励辅助!$B:$M,12,FALSE),"")</f>
        <v/>
      </c>
      <c r="U17" t="str">
        <f>_xlfn.IFNA(","&amp;VLOOKUP($A17*1000+U$3,奖励辅助!$B:$M,12,FALSE),"")</f>
        <v/>
      </c>
      <c r="V17" t="str">
        <f>_xlfn.IFNA(","&amp;VLOOKUP($A17*1000+V$3,奖励辅助!$B:$M,12,FALSE),"")</f>
        <v/>
      </c>
      <c r="W17" t="str">
        <f>_xlfn.IFNA(","&amp;VLOOKUP($A17*1000+W$3,奖励辅助!$B:$M,12,FALSE),"")</f>
        <v/>
      </c>
      <c r="X17" t="str">
        <f>_xlfn.IFNA(","&amp;VLOOKUP($A17*1000+X$3,奖励辅助!$B:$M,12,FALSE),"")</f>
        <v/>
      </c>
      <c r="Y17" t="str">
        <f>_xlfn.IFNA(","&amp;VLOOKUP($A17*1000+Y$3,奖励辅助!$B:$M,12,FALSE),"")</f>
        <v/>
      </c>
      <c r="Z17" t="str">
        <f>_xlfn.IFNA(","&amp;VLOOKUP($A17*1000+Z$3,奖励辅助!$B:$M,12,FALSE),"")</f>
        <v/>
      </c>
      <c r="AA17" t="str">
        <f>_xlfn.IFNA(","&amp;VLOOKUP($A17*1000+AA$3,奖励辅助!$B:$M,12,FALSE),"")</f>
        <v/>
      </c>
      <c r="AB17" t="str">
        <f>_xlfn.IFNA(","&amp;VLOOKUP($A17*1000+AB$3,奖励辅助!$B:$M,12,FALSE),"")</f>
        <v/>
      </c>
      <c r="AC17" t="str">
        <f>_xlfn.IFNA(","&amp;VLOOKUP($A17*1000+AC$3,奖励辅助!$B:$M,12,FALSE),"")</f>
        <v/>
      </c>
      <c r="AD17" t="str">
        <f>_xlfn.IFNA(","&amp;VLOOKUP($A17*1000+AD$3,奖励辅助!$B:$M,12,FALSE),"")</f>
        <v/>
      </c>
      <c r="AE17" t="str">
        <f>_xlfn.IFNA(","&amp;VLOOKUP($A17*1000+AE$3,奖励辅助!$B:$M,12,FALSE),"")</f>
        <v/>
      </c>
      <c r="AF17" t="str">
        <f>_xlfn.IFNA(","&amp;VLOOKUP($A17*1000+AF$3,奖励辅助!$B:$M,12,FALSE),"")</f>
        <v/>
      </c>
      <c r="AG17" t="str">
        <f>_xlfn.IFNA(","&amp;VLOOKUP($A17*1000+AG$3,奖励辅助!$B:$M,12,FALSE),"")</f>
        <v/>
      </c>
      <c r="AH17" t="str">
        <f>_xlfn.IFNA(","&amp;VLOOKUP($A17*1000+AH$3,奖励辅助!$B:$M,12,FALSE),"")</f>
        <v/>
      </c>
      <c r="AI17" t="str">
        <f>_xlfn.IFNA(","&amp;VLOOKUP($A17*1000+AI$3,奖励辅助!$B:$M,12,FALSE),"")</f>
        <v/>
      </c>
      <c r="AJ17" t="str">
        <f>_xlfn.IFNA(","&amp;VLOOKUP($A17*1000+AJ$3,奖励辅助!$B:$M,12,FALSE),"")</f>
        <v/>
      </c>
      <c r="AK17" t="str">
        <f>_xlfn.IFNA(","&amp;VLOOKUP($A17*1000+AK$3,奖励辅助!$B:$M,12,FALSE),"")</f>
        <v/>
      </c>
      <c r="AL17" t="str">
        <f>_xlfn.IFNA(","&amp;VLOOKUP($A17*1000+AL$3,奖励辅助!$B:$M,12,FALSE),"")</f>
        <v/>
      </c>
      <c r="AM17" t="str">
        <f>_xlfn.IFNA(","&amp;VLOOKUP($A17*1000+AM$3,奖励辅助!$B:$M,12,FALSE),"")</f>
        <v/>
      </c>
      <c r="AN17" t="str">
        <f>_xlfn.IFNA(","&amp;VLOOKUP($A17*1000+AN$3,奖励辅助!$B:$M,12,FALSE),"")</f>
        <v/>
      </c>
      <c r="AO17" t="str">
        <f>_xlfn.IFNA(","&amp;VLOOKUP($A17*1000+AO$3,奖励辅助!$B:$M,12,FALSE),"")</f>
        <v/>
      </c>
      <c r="AP17" t="str">
        <f>_xlfn.IFNA(","&amp;VLOOKUP($A17*1000+AP$3,奖励辅助!$B:$M,12,FALSE),"")</f>
        <v/>
      </c>
      <c r="AQ17" t="str">
        <f>_xlfn.IFNA(","&amp;VLOOKUP($A17*1000+AQ$3,奖励辅助!$B:$M,12,FALSE),"")</f>
        <v/>
      </c>
      <c r="AR17" t="str">
        <f>_xlfn.IFNA(","&amp;VLOOKUP($A17*1000+AR$3,奖励辅助!$B:$M,12,FALSE),"")</f>
        <v/>
      </c>
      <c r="AS17" t="str">
        <f>_xlfn.IFNA(","&amp;VLOOKUP($A17*1000+AS$3,奖励辅助!$B:$M,12,FALSE),"")</f>
        <v/>
      </c>
      <c r="AT17" t="str">
        <f>_xlfn.IFNA(","&amp;VLOOKUP($A17*1000+AT$3,奖励辅助!$B:$M,12,FALSE),"")</f>
        <v/>
      </c>
      <c r="AU17" t="str">
        <f>_xlfn.IFNA(","&amp;VLOOKUP($A17*1000+AU$3,奖励辅助!$B:$M,12,FALSE),"")</f>
        <v/>
      </c>
      <c r="AV17" t="str">
        <f>_xlfn.IFNA(","&amp;VLOOKUP($A17*1000+AV$3,奖励辅助!$B:$M,12,FALSE),"")</f>
        <v/>
      </c>
      <c r="AW17" t="str">
        <f>_xlfn.IFNA(","&amp;VLOOKUP($A17*1000+AW$3,奖励辅助!$B:$M,12,FALSE),"")</f>
        <v/>
      </c>
      <c r="AX17" t="str">
        <f>_xlfn.IFNA(","&amp;VLOOKUP($A17*1000+AX$3,奖励辅助!$B:$M,12,FALSE),"")</f>
        <v/>
      </c>
      <c r="AY17" t="str">
        <f>_xlfn.IFNA(","&amp;VLOOKUP($A17*1000+AY$3,奖励辅助!$B:$M,12,FALSE),"")</f>
        <v/>
      </c>
      <c r="AZ17" t="str">
        <f>_xlfn.IFNA(","&amp;VLOOKUP($A17*1000+AZ$3,奖励辅助!$B:$M,12,FALSE),"")</f>
        <v/>
      </c>
      <c r="BA17" t="str">
        <f>_xlfn.IFNA(","&amp;VLOOKUP($A17*1000+BA$3,奖励辅助!$B:$M,12,FALSE),"")</f>
        <v/>
      </c>
      <c r="BB17" t="str">
        <f>_xlfn.IFNA(","&amp;VLOOKUP($A17*1000+BB$3,奖励辅助!$B:$M,12,FALSE),"")</f>
        <v/>
      </c>
      <c r="BC17" t="str">
        <f>_xlfn.IFNA(","&amp;VLOOKUP($A17*1000+BC$3,奖励辅助!$B:$M,12,FALSE),"")</f>
        <v/>
      </c>
      <c r="BD17" t="str">
        <f>_xlfn.IFNA(","&amp;VLOOKUP($A17*1000+BD$3,奖励辅助!$B:$M,12,FALSE),"")</f>
        <v/>
      </c>
      <c r="BE17" t="str">
        <f>_xlfn.IFNA(","&amp;VLOOKUP($A17*1000+BE$3,奖励辅助!$B:$M,12,FALSE),"")</f>
        <v/>
      </c>
      <c r="BF17" t="str">
        <f>_xlfn.IFNA(","&amp;VLOOKUP($A17*1000+BF$3,奖励辅助!$B:$M,12,FALSE),"")</f>
        <v/>
      </c>
      <c r="BG17" t="str">
        <f>_xlfn.IFNA(","&amp;VLOOKUP($A17*1000+BG$3,奖励辅助!$B:$M,12,FALSE),"")</f>
        <v/>
      </c>
      <c r="BH17" t="str">
        <f>_xlfn.IFNA(","&amp;VLOOKUP($A17*1000+BH$3,奖励辅助!$B:$M,12,FALSE),"")</f>
        <v/>
      </c>
      <c r="BI17" t="str">
        <f>_xlfn.IFNA(","&amp;VLOOKUP($A17*1000+BI$3,奖励辅助!$B:$M,12,FALSE),"")</f>
        <v/>
      </c>
      <c r="BJ17" t="str">
        <f>_xlfn.IFNA(","&amp;VLOOKUP($A17*1000+BJ$3,奖励辅助!$B:$M,12,FALSE),"")</f>
        <v/>
      </c>
      <c r="BK17" t="str">
        <f>_xlfn.IFNA(","&amp;VLOOKUP($A17*1000+BK$3,奖励辅助!$B:$M,12,FALSE),"")</f>
        <v/>
      </c>
      <c r="BL17" t="str">
        <f>_xlfn.IFNA(","&amp;VLOOKUP($A17*1000+BL$3,奖励辅助!$B:$M,12,FALSE),"")</f>
        <v/>
      </c>
      <c r="BM17" t="str">
        <f>_xlfn.IFNA(","&amp;VLOOKUP($A17*1000+BM$3,奖励辅助!$B:$M,12,FALSE),"")</f>
        <v/>
      </c>
      <c r="BN17" t="str">
        <f>_xlfn.IFNA(","&amp;VLOOKUP($A17*1000+BN$3,奖励辅助!$B:$M,12,FALSE),"")</f>
        <v/>
      </c>
      <c r="BO17" t="str">
        <f>_xlfn.IFNA(","&amp;VLOOKUP($A17*1000+BO$3,奖励辅助!$B:$M,12,FALSE),"")</f>
        <v/>
      </c>
      <c r="BP17" t="str">
        <f>_xlfn.IFNA(","&amp;VLOOKUP($A17*1000+BP$3,奖励辅助!$B:$M,12,FALSE),"")</f>
        <v/>
      </c>
      <c r="BQ17" t="str">
        <f>_xlfn.IFNA(","&amp;VLOOKUP($A17*1000+BQ$3,奖励辅助!$B:$M,12,FALSE),"")</f>
        <v/>
      </c>
      <c r="BR17" t="str">
        <f>_xlfn.IFNA(","&amp;VLOOKUP($A17*1000+BR$3,奖励辅助!$B:$M,12,FALSE),"")</f>
        <v/>
      </c>
      <c r="BS17" t="str">
        <f>_xlfn.IFNA(","&amp;VLOOKUP($A17*1000+BS$3,奖励辅助!$B:$M,12,FALSE),"")</f>
        <v/>
      </c>
      <c r="BT17" t="str">
        <f>_xlfn.IFNA(","&amp;VLOOKUP($A17*1000+BT$3,奖励辅助!$B:$M,12,FALSE),"")</f>
        <v/>
      </c>
      <c r="BU17" t="str">
        <f>_xlfn.IFNA(","&amp;VLOOKUP($A17*1000+BU$3,奖励辅助!$B:$M,12,FALSE),"")</f>
        <v/>
      </c>
      <c r="BV17" t="str">
        <f>_xlfn.IFNA(","&amp;VLOOKUP($A17*1000+BV$3,奖励辅助!$B:$M,12,FALSE),"")</f>
        <v/>
      </c>
      <c r="BW17" t="str">
        <f>_xlfn.IFNA(","&amp;VLOOKUP($A17*1000+BW$3,奖励辅助!$B:$M,12,FALSE),"")</f>
        <v/>
      </c>
      <c r="BX17" t="str">
        <f>_xlfn.IFNA(","&amp;VLOOKUP($A17*1000+BX$3,奖励辅助!$B:$M,12,FALSE),"")</f>
        <v/>
      </c>
      <c r="BY17" t="str">
        <f>_xlfn.IFNA(","&amp;VLOOKUP($A17*1000+BY$3,奖励辅助!$B:$M,12,FALSE),"")</f>
        <v/>
      </c>
      <c r="BZ17" t="str">
        <f>_xlfn.IFNA(","&amp;VLOOKUP($A17*1000+BZ$3,奖励辅助!$B:$M,12,FALSE),"")</f>
        <v/>
      </c>
      <c r="CA17" t="str">
        <f>_xlfn.IFNA(","&amp;VLOOKUP($A17*1000+CA$3,奖励辅助!$B:$M,12,FALSE),"")</f>
        <v/>
      </c>
      <c r="CB17" t="str">
        <f>_xlfn.IFNA(","&amp;VLOOKUP($A17*1000+CB$3,奖励辅助!$B:$M,12,FALSE),"")</f>
        <v/>
      </c>
      <c r="CC17" t="str">
        <f>_xlfn.IFNA(","&amp;VLOOKUP($A17*1000+CC$3,奖励辅助!$B:$M,12,FALSE),"")</f>
        <v/>
      </c>
      <c r="CD17" t="str">
        <f>_xlfn.IFNA(","&amp;VLOOKUP($A17*1000+CD$3,奖励辅助!$B:$M,12,FALSE),"")</f>
        <v/>
      </c>
      <c r="CE17" t="str">
        <f>_xlfn.IFNA(","&amp;VLOOKUP($A17*1000+CE$3,奖励辅助!$B:$M,12,FALSE),"")</f>
        <v/>
      </c>
      <c r="CF17" t="str">
        <f>_xlfn.IFNA(","&amp;VLOOKUP($A17*1000+CF$3,奖励辅助!$B:$M,12,FALSE),"")</f>
        <v/>
      </c>
      <c r="CG17" t="str">
        <f>_xlfn.IFNA(","&amp;VLOOKUP($A17*1000+CG$3,奖励辅助!$B:$M,12,FALSE),"")</f>
        <v/>
      </c>
      <c r="CH17" t="str">
        <f>_xlfn.IFNA(","&amp;VLOOKUP($A17*1000+CH$3,奖励辅助!$B:$M,12,FALSE),"")</f>
        <v/>
      </c>
      <c r="CI17" t="str">
        <f>_xlfn.IFNA(","&amp;VLOOKUP($A17*1000+CI$3,奖励辅助!$B:$M,12,FALSE),"")</f>
        <v/>
      </c>
      <c r="CJ17" t="str">
        <f>_xlfn.IFNA(","&amp;VLOOKUP($A17*1000+CJ$3,奖励辅助!$B:$M,12,FALSE),"")</f>
        <v/>
      </c>
      <c r="CK17" t="str">
        <f>_xlfn.IFNA(","&amp;VLOOKUP($A17*1000+CK$3,奖励辅助!$B:$M,12,FALSE),"")</f>
        <v/>
      </c>
      <c r="CL17" t="str">
        <f>_xlfn.IFNA(","&amp;VLOOKUP($A17*1000+CL$3,奖励辅助!$B:$M,12,FALSE),"")</f>
        <v/>
      </c>
      <c r="CM17" t="str">
        <f>_xlfn.IFNA(","&amp;VLOOKUP($A17*1000+CM$3,奖励辅助!$B:$M,12,FALSE),"")</f>
        <v/>
      </c>
      <c r="CN17" t="str">
        <f>_xlfn.IFNA(","&amp;VLOOKUP($A17*1000+CN$3,奖励辅助!$B:$M,12,FALSE),"")</f>
        <v/>
      </c>
      <c r="CO17" t="str">
        <f>_xlfn.IFNA(","&amp;VLOOKUP($A17*1000+CO$3,奖励辅助!$B:$M,12,FALSE),"")</f>
        <v/>
      </c>
      <c r="CP17" t="str">
        <f>_xlfn.IFNA(","&amp;VLOOKUP($A17*1000+CP$3,奖励辅助!$B:$M,12,FALSE),"")</f>
        <v/>
      </c>
      <c r="CQ17" t="str">
        <f>_xlfn.IFNA(","&amp;VLOOKUP($A17*1000+CQ$3,奖励辅助!$B:$M,12,FALSE),"")</f>
        <v/>
      </c>
      <c r="CR17" t="str">
        <f>_xlfn.IFNA(","&amp;VLOOKUP($A17*1000+CR$3,奖励辅助!$B:$M,12,FALSE),"")</f>
        <v/>
      </c>
      <c r="CS17" t="str">
        <f>_xlfn.IFNA(","&amp;VLOOKUP($A17*1000+CS$3,奖励辅助!$B:$M,12,FALSE),"")</f>
        <v/>
      </c>
      <c r="CT17" t="str">
        <f>_xlfn.IFNA(","&amp;VLOOKUP($A17*1000+CT$3,奖励辅助!$B:$M,12,FALSE),"")</f>
        <v/>
      </c>
      <c r="CU17" t="str">
        <f>_xlfn.IFNA(","&amp;VLOOKUP($A17*1000+CU$3,奖励辅助!$B:$M,12,FALSE),"")</f>
        <v/>
      </c>
      <c r="CV17" t="str">
        <f>_xlfn.IFNA(","&amp;VLOOKUP($A17*1000+CV$3,奖励辅助!$B:$M,12,FALSE),"")</f>
        <v/>
      </c>
      <c r="CW17" t="str">
        <f>_xlfn.IFNA(","&amp;VLOOKUP($A17*1000+CW$3,奖励辅助!$B:$M,12,FALSE),"")</f>
        <v/>
      </c>
      <c r="CX17" t="str">
        <f>_xlfn.IFNA(","&amp;VLOOKUP($A17*1000+CX$3,奖励辅助!$B:$M,12,FALSE),"")</f>
        <v/>
      </c>
      <c r="CY17" t="str">
        <f>_xlfn.IFNA(","&amp;VLOOKUP($A17*1000+CY$3,奖励辅助!$B:$M,12,FALSE),"")</f>
        <v/>
      </c>
      <c r="CZ17" t="str">
        <f>_xlfn.IFNA(","&amp;VLOOKUP($A17*1000+CZ$3,奖励辅助!$B:$M,12,FALSE),"")</f>
        <v/>
      </c>
      <c r="DA17" t="str">
        <f>_xlfn.IFNA(","&amp;VLOOKUP($A17*1000+DA$3,奖励辅助!$B:$M,12,FALSE),"")</f>
        <v/>
      </c>
      <c r="DB17" t="str">
        <f>_xlfn.IFNA(","&amp;VLOOKUP($A17*1000+DB$3,奖励辅助!$B:$M,12,FALSE),"")</f>
        <v/>
      </c>
      <c r="DC17" t="str">
        <f>_xlfn.IFNA(","&amp;VLOOKUP($A17*1000+DC$3,奖励辅助!$B:$M,12,FALSE),"")</f>
        <v/>
      </c>
      <c r="DD17" t="str">
        <f>_xlfn.IFNA(","&amp;VLOOKUP($A17*1000+DD$3,奖励辅助!$B:$M,12,FALSE),"")</f>
        <v/>
      </c>
      <c r="DE17" t="str">
        <f>_xlfn.IFNA(","&amp;VLOOKUP($A17*1000+DE$3,奖励辅助!$B:$M,12,FALSE),"")</f>
        <v/>
      </c>
      <c r="DF17" t="str">
        <f>_xlfn.IFNA(","&amp;VLOOKUP($A17*1000+DF$3,奖励辅助!$B:$M,12,FALSE),"")</f>
        <v/>
      </c>
      <c r="DG17" t="str">
        <f>_xlfn.IFNA(","&amp;VLOOKUP($A17*1000+DG$3,奖励辅助!$B:$M,12,FALSE),"")</f>
        <v/>
      </c>
      <c r="DH17" t="str">
        <f>_xlfn.IFNA(","&amp;VLOOKUP($A17*1000+DH$3,奖励辅助!$B:$M,12,FALSE),"")</f>
        <v/>
      </c>
      <c r="DI17" t="str">
        <f>_xlfn.IFNA(","&amp;VLOOKUP($A17*1000+DI$3,奖励辅助!$B:$M,12,FALSE),"")</f>
        <v/>
      </c>
      <c r="DJ17" t="str">
        <f>_xlfn.IFNA(","&amp;VLOOKUP($A17*1000+DJ$3,奖励辅助!$B:$M,12,FALSE),"")</f>
        <v/>
      </c>
      <c r="DK17" t="str">
        <f>_xlfn.IFNA(","&amp;VLOOKUP($A17*1000+DK$3,奖励辅助!$B:$M,12,FALSE),"")</f>
        <v/>
      </c>
      <c r="DL17" t="str">
        <f>_xlfn.IFNA(","&amp;VLOOKUP($A17*1000+DL$3,奖励辅助!$B:$M,12,FALSE),"")</f>
        <v/>
      </c>
      <c r="DM17" t="str">
        <f>_xlfn.IFNA(","&amp;VLOOKUP($A17*1000+DM$3,奖励辅助!$B:$M,12,FALSE),"")</f>
        <v/>
      </c>
      <c r="DN17" t="str">
        <f>_xlfn.IFNA(","&amp;VLOOKUP($A17*1000+DN$3,奖励辅助!$B:$M,12,FALSE),"")</f>
        <v/>
      </c>
      <c r="DO17" t="str">
        <f>_xlfn.IFNA(","&amp;VLOOKUP($A17*1000+DO$3,奖励辅助!$B:$M,12,FALSE),"")</f>
        <v/>
      </c>
      <c r="DP17" t="str">
        <f>_xlfn.IFNA(","&amp;VLOOKUP($A17*1000+DP$3,奖励辅助!$B:$M,12,FALSE),"")</f>
        <v/>
      </c>
      <c r="DQ17" t="str">
        <f>_xlfn.IFNA(","&amp;VLOOKUP($A17*1000+DQ$3,奖励辅助!$B:$M,12,FALSE),"")</f>
        <v/>
      </c>
      <c r="DR17" t="str">
        <f>_xlfn.IFNA(","&amp;VLOOKUP($A17*1000+DR$3,奖励辅助!$B:$M,12,FALSE),"")</f>
        <v/>
      </c>
      <c r="DS17" t="str">
        <f>_xlfn.IFNA(","&amp;VLOOKUP($A17*1000+DS$3,奖励辅助!$B:$M,12,FALSE),"")</f>
        <v/>
      </c>
      <c r="DT17" t="str">
        <f>_xlfn.IFNA(","&amp;VLOOKUP($A17*1000+DT$3,奖励辅助!$B:$M,12,FALSE),"")</f>
        <v/>
      </c>
      <c r="DU17" t="str">
        <f>_xlfn.IFNA(","&amp;VLOOKUP($A17*1000+DU$3,奖励辅助!$B:$M,12,FALSE),"")</f>
        <v/>
      </c>
      <c r="DV17" t="str">
        <f>_xlfn.IFNA(","&amp;VLOOKUP($A17*1000+DV$3,奖励辅助!$B:$M,12,FALSE),"")</f>
        <v/>
      </c>
      <c r="DW17" t="str">
        <f>_xlfn.IFNA(","&amp;VLOOKUP($A17*1000+DW$3,奖励辅助!$B:$M,12,FALSE),"")</f>
        <v/>
      </c>
      <c r="DX17" t="str">
        <f>_xlfn.IFNA(","&amp;VLOOKUP($A17*1000+DX$3,奖励辅助!$B:$M,12,FALSE),"")</f>
        <v/>
      </c>
      <c r="DY17" t="str">
        <f>_xlfn.IFNA(","&amp;VLOOKUP($A17*1000+DY$3,奖励辅助!$B:$M,12,FALSE),"")</f>
        <v/>
      </c>
      <c r="DZ17" t="str">
        <f>_xlfn.IFNA(","&amp;VLOOKUP($A17*1000+DZ$3,奖励辅助!$B:$M,12,FALSE),"")</f>
        <v/>
      </c>
      <c r="EA17" t="str">
        <f>_xlfn.IFNA(","&amp;VLOOKUP($A17*1000+EA$3,奖励辅助!$B:$M,12,FALSE),"")</f>
        <v/>
      </c>
      <c r="EB17" t="str">
        <f>_xlfn.IFNA(","&amp;VLOOKUP($A17*1000+EB$3,奖励辅助!$B:$M,12,FALSE),"")</f>
        <v/>
      </c>
      <c r="EC17" t="str">
        <f>_xlfn.IFNA(","&amp;VLOOKUP($A17*1000+EC$3,奖励辅助!$B:$M,12,FALSE),"")</f>
        <v/>
      </c>
      <c r="ED17" t="str">
        <f>_xlfn.IFNA(","&amp;VLOOKUP($A17*1000+ED$3,奖励辅助!$B:$M,12,FALSE),"")</f>
        <v/>
      </c>
      <c r="EE17" t="str">
        <f>_xlfn.IFNA(","&amp;VLOOKUP($A17*1000+EE$3,奖励辅助!$B:$M,12,FALSE),"")</f>
        <v/>
      </c>
      <c r="EF17" t="str">
        <f>_xlfn.IFNA(","&amp;VLOOKUP($A17*1000+EF$3,奖励辅助!$B:$M,12,FALSE),"")</f>
        <v/>
      </c>
      <c r="EG17" t="str">
        <f>_xlfn.IFNA(","&amp;VLOOKUP($A17*1000+EG$3,奖励辅助!$B:$M,12,FALSE),"")</f>
        <v/>
      </c>
      <c r="EH17" t="str">
        <f>_xlfn.IFNA(","&amp;VLOOKUP($A17*1000+EH$3,奖励辅助!$B:$M,12,FALSE),"")</f>
        <v/>
      </c>
      <c r="EI17" t="str">
        <f>_xlfn.IFNA(","&amp;VLOOKUP($A17*1000+EI$3,奖励辅助!$B:$M,12,FALSE),"")</f>
        <v/>
      </c>
      <c r="EJ17" t="str">
        <f>_xlfn.IFNA(","&amp;VLOOKUP($A17*1000+EJ$3,奖励辅助!$B:$M,12,FALSE),"")</f>
        <v/>
      </c>
      <c r="EK17" t="str">
        <f>_xlfn.IFNA(","&amp;VLOOKUP($A17*1000+EK$3,奖励辅助!$B:$M,12,FALSE),"")</f>
        <v/>
      </c>
      <c r="EL17" t="str">
        <f>_xlfn.IFNA(","&amp;VLOOKUP($A17*1000+EL$3,奖励辅助!$B:$M,12,FALSE),"")</f>
        <v/>
      </c>
      <c r="EM17" t="str">
        <f>_xlfn.IFNA(","&amp;VLOOKUP($A17*1000+EM$3,奖励辅助!$B:$M,12,FALSE),"")</f>
        <v/>
      </c>
      <c r="EN17" t="str">
        <f>_xlfn.IFNA(","&amp;VLOOKUP($A17*1000+EN$3,奖励辅助!$B:$M,12,FALSE),"")</f>
        <v/>
      </c>
      <c r="EO17" t="str">
        <f>_xlfn.IFNA(","&amp;VLOOKUP($A17*1000+EO$3,奖励辅助!$B:$M,12,FALSE),"")</f>
        <v/>
      </c>
      <c r="EP17" t="str">
        <f>_xlfn.IFNA(","&amp;VLOOKUP($A17*1000+EP$3,奖励辅助!$B:$M,12,FALSE),"")</f>
        <v/>
      </c>
      <c r="EQ17" t="str">
        <f>_xlfn.IFNA(","&amp;VLOOKUP($A17*1000+EQ$3,奖励辅助!$B:$M,12,FALSE),"")</f>
        <v/>
      </c>
      <c r="ER17" t="str">
        <f>_xlfn.IFNA(","&amp;VLOOKUP($A17*1000+ER$3,奖励辅助!$B:$M,12,FALSE),"")</f>
        <v/>
      </c>
      <c r="ES17" t="str">
        <f>_xlfn.IFNA(","&amp;VLOOKUP($A17*1000+ES$3,奖励辅助!$B:$M,12,FALSE),"")</f>
        <v/>
      </c>
      <c r="ET17" t="str">
        <f>_xlfn.IFNA(","&amp;VLOOKUP($A17*1000+ET$3,奖励辅助!$B:$M,12,FALSE),"")</f>
        <v/>
      </c>
      <c r="EU17" t="str">
        <f>_xlfn.IFNA(","&amp;VLOOKUP($A17*1000+EU$3,奖励辅助!$B:$M,12,FALSE),"")</f>
        <v/>
      </c>
      <c r="EV17" t="str">
        <f>_xlfn.IFNA(","&amp;VLOOKUP($A17*1000+EV$3,奖励辅助!$B:$M,12,FALSE),"")</f>
        <v/>
      </c>
      <c r="EW17" t="str">
        <f>_xlfn.IFNA(","&amp;VLOOKUP($A17*1000+EW$3,奖励辅助!$B:$M,12,FALSE),"")</f>
        <v/>
      </c>
      <c r="EX17" t="str">
        <f>_xlfn.IFNA(","&amp;VLOOKUP($A17*1000+EX$3,奖励辅助!$B:$M,12,FALSE),"")</f>
        <v/>
      </c>
      <c r="EY17" t="str">
        <f>_xlfn.IFNA(","&amp;VLOOKUP($A17*1000+EY$3,奖励辅助!$B:$M,12,FALSE),"")</f>
        <v/>
      </c>
      <c r="EZ17" t="str">
        <f>_xlfn.IFNA(","&amp;VLOOKUP($A17*1000+EZ$3,奖励辅助!$B:$M,12,FALSE),"")</f>
        <v/>
      </c>
    </row>
    <row r="18" spans="1:156" x14ac:dyDescent="0.15">
      <c r="D18" s="3"/>
      <c r="AD18" t="str">
        <f>_xlfn.IFNA(","&amp;VLOOKUP($A18*1000+AD$3,奖励辅助!$B:$M,12,FALSE),"")</f>
        <v/>
      </c>
      <c r="AE18" t="str">
        <f>_xlfn.IFNA(","&amp;VLOOKUP($A18*1000+AE$3,奖励辅助!$B:$M,12,FALSE),"")</f>
        <v/>
      </c>
      <c r="AF18" t="str">
        <f>_xlfn.IFNA(","&amp;VLOOKUP($A18*1000+AF$3,奖励辅助!$B:$M,12,FALSE),"")</f>
        <v/>
      </c>
      <c r="AG18" t="str">
        <f>_xlfn.IFNA(","&amp;VLOOKUP($A18*1000+AG$3,奖励辅助!$B:$M,12,FALSE),"")</f>
        <v/>
      </c>
      <c r="AH18" t="str">
        <f>_xlfn.IFNA(","&amp;VLOOKUP($A18*1000+AH$3,奖励辅助!$B:$M,12,FALSE),"")</f>
        <v/>
      </c>
      <c r="AI18" t="str">
        <f>_xlfn.IFNA(","&amp;VLOOKUP($A18*1000+AI$3,奖励辅助!$B:$M,12,FALSE),"")</f>
        <v/>
      </c>
      <c r="AJ18" t="str">
        <f>_xlfn.IFNA(","&amp;VLOOKUP($A18*1000+AJ$3,奖励辅助!$B:$M,12,FALSE),"")</f>
        <v/>
      </c>
      <c r="AK18" t="str">
        <f>_xlfn.IFNA(","&amp;VLOOKUP($A18*1000+AK$3,奖励辅助!$B:$M,12,FALSE),"")</f>
        <v/>
      </c>
      <c r="AL18" t="str">
        <f>_xlfn.IFNA(","&amp;VLOOKUP($A18*1000+AL$3,奖励辅助!$B:$M,12,FALSE),"")</f>
        <v/>
      </c>
      <c r="AM18" t="str">
        <f>_xlfn.IFNA(","&amp;VLOOKUP($A18*1000+AM$3,奖励辅助!$B:$M,12,FALSE),"")</f>
        <v/>
      </c>
      <c r="AN18" t="str">
        <f>_xlfn.IFNA(","&amp;VLOOKUP($A18*1000+AN$3,奖励辅助!$B:$M,12,FALSE),"")</f>
        <v/>
      </c>
      <c r="AO18" t="str">
        <f>_xlfn.IFNA(","&amp;VLOOKUP($A18*1000+AO$3,奖励辅助!$B:$M,12,FALSE),"")</f>
        <v/>
      </c>
      <c r="AP18" t="str">
        <f>_xlfn.IFNA(","&amp;VLOOKUP($A18*1000+AP$3,奖励辅助!$B:$M,12,FALSE),"")</f>
        <v/>
      </c>
      <c r="AQ18" t="str">
        <f>_xlfn.IFNA(","&amp;VLOOKUP($A18*1000+AQ$3,奖励辅助!$B:$M,12,FALSE),"")</f>
        <v/>
      </c>
      <c r="AR18" t="str">
        <f>_xlfn.IFNA(","&amp;VLOOKUP($A18*1000+AR$3,奖励辅助!$B:$M,12,FALSE),"")</f>
        <v/>
      </c>
      <c r="AS18" t="str">
        <f>_xlfn.IFNA(","&amp;VLOOKUP($A18*1000+AS$3,奖励辅助!$B:$M,12,FALSE),"")</f>
        <v/>
      </c>
      <c r="AT18" t="str">
        <f>_xlfn.IFNA(","&amp;VLOOKUP($A18*1000+AT$3,奖励辅助!$B:$M,12,FALSE),"")</f>
        <v/>
      </c>
      <c r="AU18" t="str">
        <f>_xlfn.IFNA(","&amp;VLOOKUP($A18*1000+AU$3,奖励辅助!$B:$M,12,FALSE),"")</f>
        <v/>
      </c>
      <c r="AV18" t="str">
        <f>_xlfn.IFNA(","&amp;VLOOKUP($A18*1000+AV$3,奖励辅助!$B:$M,12,FALSE),"")</f>
        <v/>
      </c>
      <c r="AW18" t="str">
        <f>_xlfn.IFNA(","&amp;VLOOKUP($A18*1000+AW$3,奖励辅助!$B:$M,12,FALSE),"")</f>
        <v/>
      </c>
      <c r="AX18" t="str">
        <f>_xlfn.IFNA(","&amp;VLOOKUP($A18*1000+AX$3,奖励辅助!$B:$M,12,FALSE),"")</f>
        <v/>
      </c>
      <c r="AY18" t="str">
        <f>_xlfn.IFNA(","&amp;VLOOKUP($A18*1000+AY$3,奖励辅助!$B:$M,12,FALSE),"")</f>
        <v/>
      </c>
      <c r="AZ18" t="str">
        <f>_xlfn.IFNA(","&amp;VLOOKUP($A18*1000+AZ$3,奖励辅助!$B:$M,12,FALSE),"")</f>
        <v/>
      </c>
      <c r="BA18" t="str">
        <f>_xlfn.IFNA(","&amp;VLOOKUP($A18*1000+BA$3,奖励辅助!$B:$M,12,FALSE),"")</f>
        <v/>
      </c>
      <c r="BB18" t="str">
        <f>_xlfn.IFNA(","&amp;VLOOKUP($A18*1000+BB$3,奖励辅助!$B:$M,12,FALSE),"")</f>
        <v/>
      </c>
      <c r="BC18" t="str">
        <f>_xlfn.IFNA(","&amp;VLOOKUP($A18*1000+BC$3,奖励辅助!$B:$M,12,FALSE),"")</f>
        <v/>
      </c>
      <c r="BD18" t="str">
        <f>_xlfn.IFNA(","&amp;VLOOKUP($A18*1000+BD$3,奖励辅助!$B:$M,12,FALSE),"")</f>
        <v/>
      </c>
    </row>
    <row r="19" spans="1:156" x14ac:dyDescent="0.15">
      <c r="AD19" t="str">
        <f>_xlfn.IFNA(","&amp;VLOOKUP($A19*1000+AD$3,奖励辅助!$B:$M,12,FALSE),"")</f>
        <v/>
      </c>
      <c r="AE19" t="str">
        <f>_xlfn.IFNA(","&amp;VLOOKUP($A19*1000+AE$3,奖励辅助!$B:$M,12,FALSE),"")</f>
        <v/>
      </c>
      <c r="AF19" t="str">
        <f>_xlfn.IFNA(","&amp;VLOOKUP($A19*1000+AF$3,奖励辅助!$B:$M,12,FALSE),"")</f>
        <v/>
      </c>
      <c r="AG19" t="str">
        <f>_xlfn.IFNA(","&amp;VLOOKUP($A19*1000+AG$3,奖励辅助!$B:$M,12,FALSE),"")</f>
        <v/>
      </c>
      <c r="AH19" t="str">
        <f>_xlfn.IFNA(","&amp;VLOOKUP($A19*1000+AH$3,奖励辅助!$B:$M,12,FALSE),"")</f>
        <v/>
      </c>
      <c r="AI19" t="str">
        <f>_xlfn.IFNA(","&amp;VLOOKUP($A19*1000+AI$3,奖励辅助!$B:$M,12,FALSE),"")</f>
        <v/>
      </c>
      <c r="AJ19" t="str">
        <f>_xlfn.IFNA(","&amp;VLOOKUP($A19*1000+AJ$3,奖励辅助!$B:$M,12,FALSE),"")</f>
        <v/>
      </c>
      <c r="AK19" t="str">
        <f>_xlfn.IFNA(","&amp;VLOOKUP($A19*1000+AK$3,奖励辅助!$B:$M,12,FALSE),"")</f>
        <v/>
      </c>
      <c r="AL19" t="str">
        <f>_xlfn.IFNA(","&amp;VLOOKUP($A19*1000+AL$3,奖励辅助!$B:$M,12,FALSE),"")</f>
        <v/>
      </c>
      <c r="AM19" t="str">
        <f>_xlfn.IFNA(","&amp;VLOOKUP($A19*1000+AM$3,奖励辅助!$B:$M,12,FALSE),"")</f>
        <v/>
      </c>
      <c r="AN19" t="str">
        <f>_xlfn.IFNA(","&amp;VLOOKUP($A19*1000+AN$3,奖励辅助!$B:$M,12,FALSE),"")</f>
        <v/>
      </c>
      <c r="AO19" t="str">
        <f>_xlfn.IFNA(","&amp;VLOOKUP($A19*1000+AO$3,奖励辅助!$B:$M,12,FALSE),"")</f>
        <v/>
      </c>
      <c r="AP19" t="str">
        <f>_xlfn.IFNA(","&amp;VLOOKUP($A19*1000+AP$3,奖励辅助!$B:$M,12,FALSE),"")</f>
        <v/>
      </c>
      <c r="AQ19" t="str">
        <f>_xlfn.IFNA(","&amp;VLOOKUP($A19*1000+AQ$3,奖励辅助!$B:$M,12,FALSE),"")</f>
        <v/>
      </c>
      <c r="AR19" t="str">
        <f>_xlfn.IFNA(","&amp;VLOOKUP($A19*1000+AR$3,奖励辅助!$B:$M,12,FALSE),"")</f>
        <v/>
      </c>
      <c r="AS19" t="str">
        <f>_xlfn.IFNA(","&amp;VLOOKUP($A19*1000+AS$3,奖励辅助!$B:$M,12,FALSE),"")</f>
        <v/>
      </c>
      <c r="AT19" t="str">
        <f>_xlfn.IFNA(","&amp;VLOOKUP($A19*1000+AT$3,奖励辅助!$B:$M,12,FALSE),"")</f>
        <v/>
      </c>
      <c r="AU19" t="str">
        <f>_xlfn.IFNA(","&amp;VLOOKUP($A19*1000+AU$3,奖励辅助!$B:$M,12,FALSE),"")</f>
        <v/>
      </c>
      <c r="AV19" t="str">
        <f>_xlfn.IFNA(","&amp;VLOOKUP($A19*1000+AV$3,奖励辅助!$B:$M,12,FALSE),"")</f>
        <v/>
      </c>
      <c r="AW19" t="str">
        <f>_xlfn.IFNA(","&amp;VLOOKUP($A19*1000+AW$3,奖励辅助!$B:$M,12,FALSE),"")</f>
        <v/>
      </c>
      <c r="AX19" t="str">
        <f>_xlfn.IFNA(","&amp;VLOOKUP($A19*1000+AX$3,奖励辅助!$B:$M,12,FALSE),"")</f>
        <v/>
      </c>
      <c r="AY19" t="str">
        <f>_xlfn.IFNA(","&amp;VLOOKUP($A19*1000+AY$3,奖励辅助!$B:$M,12,FALSE),"")</f>
        <v/>
      </c>
      <c r="AZ19" t="str">
        <f>_xlfn.IFNA(","&amp;VLOOKUP($A19*1000+AZ$3,奖励辅助!$B:$M,12,FALSE),"")</f>
        <v/>
      </c>
      <c r="BA19" t="str">
        <f>_xlfn.IFNA(","&amp;VLOOKUP($A19*1000+BA$3,奖励辅助!$B:$M,12,FALSE),"")</f>
        <v/>
      </c>
      <c r="BB19" t="str">
        <f>_xlfn.IFNA(","&amp;VLOOKUP($A19*1000+BB$3,奖励辅助!$B:$M,12,FALSE),"")</f>
        <v/>
      </c>
      <c r="BC19" t="str">
        <f>_xlfn.IFNA(","&amp;VLOOKUP($A19*1000+BC$3,奖励辅助!$B:$M,12,FALSE),"")</f>
        <v/>
      </c>
      <c r="BD19" t="str">
        <f>_xlfn.IFNA(","&amp;VLOOKUP($A19*1000+BD$3,奖励辅助!$B:$M,12,FALSE),"")</f>
        <v/>
      </c>
    </row>
    <row r="20" spans="1:156" x14ac:dyDescent="0.15">
      <c r="AD20" t="str">
        <f>_xlfn.IFNA(","&amp;VLOOKUP($A20*1000+AD$3,奖励辅助!$B:$M,12,FALSE),"")</f>
        <v/>
      </c>
      <c r="AE20" t="str">
        <f>_xlfn.IFNA(","&amp;VLOOKUP($A20*1000+AE$3,奖励辅助!$B:$M,12,FALSE),"")</f>
        <v/>
      </c>
      <c r="AF20" t="str">
        <f>_xlfn.IFNA(","&amp;VLOOKUP($A20*1000+AF$3,奖励辅助!$B:$M,12,FALSE),"")</f>
        <v/>
      </c>
      <c r="AG20" t="str">
        <f>_xlfn.IFNA(","&amp;VLOOKUP($A20*1000+AG$3,奖励辅助!$B:$M,12,FALSE),"")</f>
        <v/>
      </c>
      <c r="AH20" t="str">
        <f>_xlfn.IFNA(","&amp;VLOOKUP($A20*1000+AH$3,奖励辅助!$B:$M,12,FALSE),"")</f>
        <v/>
      </c>
      <c r="AI20" t="str">
        <f>_xlfn.IFNA(","&amp;VLOOKUP($A20*1000+AI$3,奖励辅助!$B:$M,12,FALSE),"")</f>
        <v/>
      </c>
      <c r="AJ20" t="str">
        <f>_xlfn.IFNA(","&amp;VLOOKUP($A20*1000+AJ$3,奖励辅助!$B:$M,12,FALSE),"")</f>
        <v/>
      </c>
      <c r="AK20" t="str">
        <f>_xlfn.IFNA(","&amp;VLOOKUP($A20*1000+AK$3,奖励辅助!$B:$M,12,FALSE),"")</f>
        <v/>
      </c>
      <c r="AL20" t="str">
        <f>_xlfn.IFNA(","&amp;VLOOKUP($A20*1000+AL$3,奖励辅助!$B:$M,12,FALSE),"")</f>
        <v/>
      </c>
      <c r="AM20" t="str">
        <f>_xlfn.IFNA(","&amp;VLOOKUP($A20*1000+AM$3,奖励辅助!$B:$M,12,FALSE),"")</f>
        <v/>
      </c>
      <c r="AN20" t="str">
        <f>_xlfn.IFNA(","&amp;VLOOKUP($A20*1000+AN$3,奖励辅助!$B:$M,12,FALSE),"")</f>
        <v/>
      </c>
      <c r="AO20" t="str">
        <f>_xlfn.IFNA(","&amp;VLOOKUP($A20*1000+AO$3,奖励辅助!$B:$M,12,FALSE),"")</f>
        <v/>
      </c>
      <c r="AP20" t="str">
        <f>_xlfn.IFNA(","&amp;VLOOKUP($A20*1000+AP$3,奖励辅助!$B:$M,12,FALSE),"")</f>
        <v/>
      </c>
      <c r="AQ20" t="str">
        <f>_xlfn.IFNA(","&amp;VLOOKUP($A20*1000+AQ$3,奖励辅助!$B:$M,12,FALSE),"")</f>
        <v/>
      </c>
      <c r="AR20" t="str">
        <f>_xlfn.IFNA(","&amp;VLOOKUP($A20*1000+AR$3,奖励辅助!$B:$M,12,FALSE),"")</f>
        <v/>
      </c>
      <c r="AS20" t="str">
        <f>_xlfn.IFNA(","&amp;VLOOKUP($A20*1000+AS$3,奖励辅助!$B:$M,12,FALSE),"")</f>
        <v/>
      </c>
      <c r="AT20" t="str">
        <f>_xlfn.IFNA(","&amp;VLOOKUP($A20*1000+AT$3,奖励辅助!$B:$M,12,FALSE),"")</f>
        <v/>
      </c>
      <c r="AU20" t="str">
        <f>_xlfn.IFNA(","&amp;VLOOKUP($A20*1000+AU$3,奖励辅助!$B:$M,12,FALSE),"")</f>
        <v/>
      </c>
      <c r="AV20" t="str">
        <f>_xlfn.IFNA(","&amp;VLOOKUP($A20*1000+AV$3,奖励辅助!$B:$M,12,FALSE),"")</f>
        <v/>
      </c>
      <c r="AW20" t="str">
        <f>_xlfn.IFNA(","&amp;VLOOKUP($A20*1000+AW$3,奖励辅助!$B:$M,12,FALSE),"")</f>
        <v/>
      </c>
      <c r="AX20" t="str">
        <f>_xlfn.IFNA(","&amp;VLOOKUP($A20*1000+AX$3,奖励辅助!$B:$M,12,FALSE),"")</f>
        <v/>
      </c>
      <c r="AY20" t="str">
        <f>_xlfn.IFNA(","&amp;VLOOKUP($A20*1000+AY$3,奖励辅助!$B:$M,12,FALSE),"")</f>
        <v/>
      </c>
      <c r="AZ20" t="str">
        <f>_xlfn.IFNA(","&amp;VLOOKUP($A20*1000+AZ$3,奖励辅助!$B:$M,12,FALSE),"")</f>
        <v/>
      </c>
      <c r="BA20" t="str">
        <f>_xlfn.IFNA(","&amp;VLOOKUP($A20*1000+BA$3,奖励辅助!$B:$M,12,FALSE),"")</f>
        <v/>
      </c>
      <c r="BB20" t="str">
        <f>_xlfn.IFNA(","&amp;VLOOKUP($A20*1000+BB$3,奖励辅助!$B:$M,12,FALSE),"")</f>
        <v/>
      </c>
      <c r="BC20" t="str">
        <f>_xlfn.IFNA(","&amp;VLOOKUP($A20*1000+BC$3,奖励辅助!$B:$M,12,FALSE),"")</f>
        <v/>
      </c>
      <c r="BD20" t="str">
        <f>_xlfn.IFNA(","&amp;VLOOKUP($A20*1000+BD$3,奖励辅助!$B:$M,12,FALSE),"")</f>
        <v/>
      </c>
    </row>
    <row r="22" spans="1:156" x14ac:dyDescent="0.15">
      <c r="AD22" t="str">
        <f>_xlfn.IFNA(","&amp;VLOOKUP($A22*1000+AD$3,奖励辅助!$B:$M,12,FALSE),"")</f>
        <v/>
      </c>
      <c r="AE22" t="str">
        <f>_xlfn.IFNA(","&amp;VLOOKUP($A22*1000+AE$3,奖励辅助!$B:$M,12,FALSE),"")</f>
        <v/>
      </c>
      <c r="AF22" t="str">
        <f>_xlfn.IFNA(","&amp;VLOOKUP($A22*1000+AF$3,奖励辅助!$B:$M,12,FALSE),"")</f>
        <v/>
      </c>
      <c r="AG22" t="str">
        <f>_xlfn.IFNA(","&amp;VLOOKUP($A22*1000+AG$3,奖励辅助!$B:$M,12,FALSE),"")</f>
        <v/>
      </c>
      <c r="AH22" t="str">
        <f>_xlfn.IFNA(","&amp;VLOOKUP($A22*1000+AH$3,奖励辅助!$B:$M,12,FALSE),"")</f>
        <v/>
      </c>
      <c r="AI22" t="str">
        <f>_xlfn.IFNA(","&amp;VLOOKUP($A22*1000+AI$3,奖励辅助!$B:$M,12,FALSE),"")</f>
        <v/>
      </c>
      <c r="AJ22" t="str">
        <f>_xlfn.IFNA(","&amp;VLOOKUP($A22*1000+AJ$3,奖励辅助!$B:$M,12,FALSE),"")</f>
        <v/>
      </c>
      <c r="AK22" t="str">
        <f>_xlfn.IFNA(","&amp;VLOOKUP($A22*1000+AK$3,奖励辅助!$B:$M,12,FALSE),"")</f>
        <v/>
      </c>
      <c r="AL22" t="str">
        <f>_xlfn.IFNA(","&amp;VLOOKUP($A22*1000+AL$3,奖励辅助!$B:$M,12,FALSE),"")</f>
        <v/>
      </c>
      <c r="AM22" t="str">
        <f>_xlfn.IFNA(","&amp;VLOOKUP($A22*1000+AM$3,奖励辅助!$B:$M,12,FALSE),"")</f>
        <v/>
      </c>
      <c r="AN22" t="str">
        <f>_xlfn.IFNA(","&amp;VLOOKUP($A22*1000+AN$3,奖励辅助!$B:$M,12,FALSE),"")</f>
        <v/>
      </c>
      <c r="AO22" t="str">
        <f>_xlfn.IFNA(","&amp;VLOOKUP($A22*1000+AO$3,奖励辅助!$B:$M,12,FALSE),"")</f>
        <v/>
      </c>
      <c r="AP22" t="str">
        <f>_xlfn.IFNA(","&amp;VLOOKUP($A22*1000+AP$3,奖励辅助!$B:$M,12,FALSE),"")</f>
        <v/>
      </c>
      <c r="AQ22" t="str">
        <f>_xlfn.IFNA(","&amp;VLOOKUP($A22*1000+AQ$3,奖励辅助!$B:$M,12,FALSE),"")</f>
        <v/>
      </c>
      <c r="AR22" t="str">
        <f>_xlfn.IFNA(","&amp;VLOOKUP($A22*1000+AR$3,奖励辅助!$B:$M,12,FALSE),"")</f>
        <v/>
      </c>
      <c r="AS22" t="str">
        <f>_xlfn.IFNA(","&amp;VLOOKUP($A22*1000+AS$3,奖励辅助!$B:$M,12,FALSE),"")</f>
        <v/>
      </c>
      <c r="AT22" t="str">
        <f>_xlfn.IFNA(","&amp;VLOOKUP($A22*1000+AT$3,奖励辅助!$B:$M,12,FALSE),"")</f>
        <v/>
      </c>
      <c r="AU22" t="str">
        <f>_xlfn.IFNA(","&amp;VLOOKUP($A22*1000+AU$3,奖励辅助!$B:$M,12,FALSE),"")</f>
        <v/>
      </c>
      <c r="AV22" t="str">
        <f>_xlfn.IFNA(","&amp;VLOOKUP($A22*1000+AV$3,奖励辅助!$B:$M,12,FALSE),"")</f>
        <v/>
      </c>
      <c r="AW22" t="str">
        <f>_xlfn.IFNA(","&amp;VLOOKUP($A22*1000+AW$3,奖励辅助!$B:$M,12,FALSE),"")</f>
        <v/>
      </c>
      <c r="AX22" t="str">
        <f>_xlfn.IFNA(","&amp;VLOOKUP($A22*1000+AX$3,奖励辅助!$B:$M,12,FALSE),"")</f>
        <v/>
      </c>
      <c r="AY22" t="str">
        <f>_xlfn.IFNA(","&amp;VLOOKUP($A22*1000+AY$3,奖励辅助!$B:$M,12,FALSE),"")</f>
        <v/>
      </c>
    </row>
    <row r="31" spans="1:156" x14ac:dyDescent="0.15">
      <c r="D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abSelected="1" topLeftCell="A123" workbookViewId="0">
      <selection activeCell="F137" sqref="F137"/>
    </sheetView>
  </sheetViews>
  <sheetFormatPr baseColWidth="10" defaultRowHeight="15" x14ac:dyDescent="0.15"/>
  <cols>
    <col min="2" max="2" width="10.83203125" hidden="1" customWidth="1"/>
    <col min="6" max="6" width="102.6640625" customWidth="1"/>
    <col min="7" max="7" width="19.6640625" customWidth="1"/>
    <col min="9" max="9" width="14.5" bestFit="1" customWidth="1"/>
    <col min="10" max="10" width="19.5" bestFit="1" customWidth="1"/>
    <col min="11" max="11" width="15.5" bestFit="1" customWidth="1"/>
    <col min="18" max="18" width="14.5" bestFit="1" customWidth="1"/>
  </cols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184</v>
      </c>
      <c r="S1" t="s">
        <v>183</v>
      </c>
    </row>
    <row r="4" spans="1:19" x14ac:dyDescent="0.15">
      <c r="A4" t="s">
        <v>534</v>
      </c>
      <c r="J4" s="4" t="s">
        <v>180</v>
      </c>
    </row>
    <row r="5" spans="1:19" x14ac:dyDescent="0.15">
      <c r="I5" s="4" t="s">
        <v>96</v>
      </c>
      <c r="J5" s="4"/>
      <c r="K5" s="4" t="s">
        <v>99</v>
      </c>
      <c r="L5" s="4"/>
    </row>
    <row r="6" spans="1:19" x14ac:dyDescent="0.15">
      <c r="I6" s="4" t="s">
        <v>97</v>
      </c>
      <c r="J6" s="4" t="s">
        <v>98</v>
      </c>
      <c r="K6" s="4" t="s">
        <v>100</v>
      </c>
      <c r="L6" s="4" t="s">
        <v>101</v>
      </c>
    </row>
    <row r="7" spans="1:19" x14ac:dyDescent="0.15">
      <c r="A7" t="s">
        <v>179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181</v>
      </c>
      <c r="H7" t="s">
        <v>94</v>
      </c>
    </row>
    <row r="8" spans="1:19" x14ac:dyDescent="0.15">
      <c r="A8">
        <f t="shared" ref="A8:A36" si="0">E8/SUMIF(C:C,C8,E:E)</f>
        <v>0.05</v>
      </c>
      <c r="B8">
        <f>C8*1000+D8</f>
        <v>330001001</v>
      </c>
      <c r="C8">
        <v>330001</v>
      </c>
      <c r="D8">
        <v>1</v>
      </c>
      <c r="E8">
        <v>50</v>
      </c>
      <c r="F8" s="22" t="s">
        <v>167</v>
      </c>
      <c r="G8" t="s">
        <v>93</v>
      </c>
      <c r="H8">
        <v>1</v>
      </c>
      <c r="I8" t="str">
        <f>IF(E8=0,"",I$5&amp;E8&amp;I$6)</f>
        <v>{"g":50,"i":[</v>
      </c>
      <c r="J8" t="str">
        <f>R8&amp;S8</f>
        <v>{"t":"i","i":21003</v>
      </c>
      <c r="K8" t="str">
        <f>K$5&amp;H8&amp;K$6</f>
        <v>,"c":1,"tr":0}</v>
      </c>
      <c r="L8" t="str">
        <f>IF(I8="","",L$6)</f>
        <v>]}</v>
      </c>
      <c r="M8" t="str">
        <f>I8&amp;J8&amp;K8&amp;L8</f>
        <v>{"g":50,"i":[{"t":"i","i":21003,"c":1,"tr":0}]}</v>
      </c>
      <c r="R8" t="str">
        <f>VLOOKUP(G8,映射表!A:B,2,FALSE)</f>
        <v>{"t":"i","i":</v>
      </c>
      <c r="S8">
        <f>_xlfn.IFNA(_xlfn.IFNA(_xlfn.IFNA(VLOOKUP(F8,物品!B:C,2,FALSE),VLOOKUP(F8,物品!H:I,2,FALSE)),VLOOKUP(F8,物品!M:N,2,FALSE)),VLOOKUP(F8,物品!R:S,2,FALSE))</f>
        <v>21003</v>
      </c>
    </row>
    <row r="9" spans="1:19" x14ac:dyDescent="0.15">
      <c r="A9">
        <f t="shared" si="0"/>
        <v>0.05</v>
      </c>
      <c r="B9">
        <f t="shared" ref="B9" si="1">C9*1000+D9</f>
        <v>330001002</v>
      </c>
      <c r="C9">
        <v>330001</v>
      </c>
      <c r="D9">
        <v>2</v>
      </c>
      <c r="E9">
        <v>50</v>
      </c>
      <c r="F9" s="22" t="s">
        <v>546</v>
      </c>
      <c r="G9" t="s">
        <v>93</v>
      </c>
      <c r="H9">
        <v>1</v>
      </c>
      <c r="I9" t="str">
        <f t="shared" ref="I9:I64" si="2">IF(E9=0,"",I$5&amp;E9&amp;I$6)</f>
        <v>{"g":50,"i":[</v>
      </c>
      <c r="J9" t="str">
        <f t="shared" ref="J9:J161" si="3">R9&amp;S9</f>
        <v>{"t":"i","i":21001</v>
      </c>
      <c r="K9" t="str">
        <f t="shared" ref="K9:K64" si="4">K$5&amp;H9&amp;K$6</f>
        <v>,"c":1,"tr":0}</v>
      </c>
      <c r="L9" t="str">
        <f t="shared" ref="L9:L64" si="5">IF(I9="","",L$6)</f>
        <v>]}</v>
      </c>
      <c r="M9" t="str">
        <f t="shared" ref="M9:M64" si="6">I9&amp;J9&amp;K9&amp;L9</f>
        <v>{"g":50,"i":[{"t":"i","i":21001,"c":1,"tr":0}]}</v>
      </c>
      <c r="R9" t="str">
        <f>VLOOKUP(G9,映射表!A:B,2,FALSE)</f>
        <v>{"t":"i","i":</v>
      </c>
      <c r="S9">
        <f>_xlfn.IFNA(_xlfn.IFNA(_xlfn.IFNA(VLOOKUP(F9,物品!B:C,2,FALSE),VLOOKUP(F9,物品!H:I,2,FALSE)),VLOOKUP(F9,物品!M:N,2,FALSE)),VLOOKUP(F9,物品!R:S,2,FALSE))</f>
        <v>21001</v>
      </c>
    </row>
    <row r="10" spans="1:19" x14ac:dyDescent="0.15">
      <c r="A10">
        <f t="shared" si="0"/>
        <v>0.05</v>
      </c>
      <c r="B10">
        <f t="shared" ref="B10:B47" si="7">C10*1000+D10</f>
        <v>330001003</v>
      </c>
      <c r="C10">
        <v>330001</v>
      </c>
      <c r="D10">
        <v>3</v>
      </c>
      <c r="E10">
        <v>50</v>
      </c>
      <c r="F10" s="22" t="s">
        <v>459</v>
      </c>
      <c r="G10" t="s">
        <v>93</v>
      </c>
      <c r="H10">
        <v>1</v>
      </c>
      <c r="I10" t="str">
        <f t="shared" si="2"/>
        <v>{"g":50,"i":[</v>
      </c>
      <c r="J10" t="str">
        <f t="shared" si="3"/>
        <v>{"t":"i","i":21007</v>
      </c>
      <c r="K10" t="str">
        <f t="shared" si="4"/>
        <v>,"c":1,"tr":0}</v>
      </c>
      <c r="L10" t="str">
        <f t="shared" si="5"/>
        <v>]}</v>
      </c>
      <c r="M10" t="str">
        <f t="shared" si="6"/>
        <v>{"g":50,"i":[{"t":"i","i":21007,"c":1,"tr":0}]}</v>
      </c>
      <c r="R10" t="str">
        <f>VLOOKUP(G10,映射表!A:B,2,FALSE)</f>
        <v>{"t":"i","i":</v>
      </c>
      <c r="S10">
        <f>_xlfn.IFNA(_xlfn.IFNA(_xlfn.IFNA(VLOOKUP(F10,物品!B:C,2,FALSE),VLOOKUP(F10,物品!H:I,2,FALSE)),VLOOKUP(F10,物品!M:N,2,FALSE)),VLOOKUP(F10,物品!R:S,2,FALSE))</f>
        <v>21007</v>
      </c>
    </row>
    <row r="11" spans="1:19" x14ac:dyDescent="0.15">
      <c r="A11">
        <f t="shared" si="0"/>
        <v>0.05</v>
      </c>
      <c r="B11">
        <f t="shared" si="7"/>
        <v>330001004</v>
      </c>
      <c r="C11">
        <v>330001</v>
      </c>
      <c r="D11">
        <v>4</v>
      </c>
      <c r="E11">
        <v>50</v>
      </c>
      <c r="F11" s="22" t="s">
        <v>457</v>
      </c>
      <c r="G11" t="s">
        <v>93</v>
      </c>
      <c r="H11">
        <v>1</v>
      </c>
      <c r="I11" t="str">
        <f t="shared" si="2"/>
        <v>{"g":50,"i":[</v>
      </c>
      <c r="J11" t="str">
        <f t="shared" si="3"/>
        <v>{"t":"i","i":21005</v>
      </c>
      <c r="K11" t="str">
        <f t="shared" si="4"/>
        <v>,"c":1,"tr":0}</v>
      </c>
      <c r="L11" t="str">
        <f t="shared" si="5"/>
        <v>]}</v>
      </c>
      <c r="M11" t="str">
        <f t="shared" si="6"/>
        <v>{"g":50,"i":[{"t":"i","i":21005,"c":1,"tr":0}]}</v>
      </c>
      <c r="R11" t="str">
        <f>VLOOKUP(G11,映射表!A:B,2,FALSE)</f>
        <v>{"t":"i","i":</v>
      </c>
      <c r="S11">
        <f>_xlfn.IFNA(_xlfn.IFNA(_xlfn.IFNA(VLOOKUP(F11,物品!B:C,2,FALSE),VLOOKUP(F11,物品!H:I,2,FALSE)),VLOOKUP(F11,物品!M:N,2,FALSE)),VLOOKUP(F11,物品!R:S,2,FALSE))</f>
        <v>21005</v>
      </c>
    </row>
    <row r="12" spans="1:19" x14ac:dyDescent="0.15">
      <c r="A12">
        <f t="shared" si="0"/>
        <v>0.05</v>
      </c>
      <c r="B12">
        <f t="shared" si="7"/>
        <v>330001005</v>
      </c>
      <c r="C12">
        <v>330001</v>
      </c>
      <c r="D12">
        <v>5</v>
      </c>
      <c r="E12">
        <v>50</v>
      </c>
      <c r="F12" s="22" t="s">
        <v>547</v>
      </c>
      <c r="G12" t="s">
        <v>93</v>
      </c>
      <c r="H12">
        <v>1</v>
      </c>
      <c r="I12" t="str">
        <f t="shared" si="2"/>
        <v>{"g":50,"i":[</v>
      </c>
      <c r="J12" t="str">
        <f t="shared" si="3"/>
        <v>{"t":"i","i":21002</v>
      </c>
      <c r="K12" t="str">
        <f t="shared" si="4"/>
        <v>,"c":1,"tr":0}</v>
      </c>
      <c r="L12" t="str">
        <f t="shared" si="5"/>
        <v>]}</v>
      </c>
      <c r="M12" t="str">
        <f t="shared" si="6"/>
        <v>{"g":50,"i":[{"t":"i","i":21002,"c":1,"tr":0}]}</v>
      </c>
      <c r="R12" t="str">
        <f>VLOOKUP(G12,映射表!A:B,2,FALSE)</f>
        <v>{"t":"i","i":</v>
      </c>
      <c r="S12">
        <f>_xlfn.IFNA(_xlfn.IFNA(_xlfn.IFNA(VLOOKUP(F12,物品!B:C,2,FALSE),VLOOKUP(F12,物品!H:I,2,FALSE)),VLOOKUP(F12,物品!M:N,2,FALSE)),VLOOKUP(F12,物品!R:S,2,FALSE))</f>
        <v>21002</v>
      </c>
    </row>
    <row r="13" spans="1:19" x14ac:dyDescent="0.15">
      <c r="A13">
        <f t="shared" si="0"/>
        <v>0.05</v>
      </c>
      <c r="B13">
        <f t="shared" si="7"/>
        <v>330001006</v>
      </c>
      <c r="C13">
        <v>330001</v>
      </c>
      <c r="D13">
        <v>6</v>
      </c>
      <c r="E13">
        <v>50</v>
      </c>
      <c r="F13" s="22" t="s">
        <v>461</v>
      </c>
      <c r="G13" t="s">
        <v>93</v>
      </c>
      <c r="H13">
        <v>1</v>
      </c>
      <c r="I13" t="str">
        <f t="shared" si="2"/>
        <v>{"g":50,"i":[</v>
      </c>
      <c r="J13" t="str">
        <f t="shared" si="3"/>
        <v>{"t":"i","i":21009</v>
      </c>
      <c r="K13" t="str">
        <f t="shared" si="4"/>
        <v>,"c":1,"tr":0}</v>
      </c>
      <c r="L13" t="str">
        <f t="shared" si="5"/>
        <v>]}</v>
      </c>
      <c r="M13" t="str">
        <f t="shared" si="6"/>
        <v>{"g":50,"i":[{"t":"i","i":21009,"c":1,"tr":0}]}</v>
      </c>
      <c r="R13" t="str">
        <f>VLOOKUP(G13,映射表!A:B,2,FALSE)</f>
        <v>{"t":"i","i":</v>
      </c>
      <c r="S13">
        <f>_xlfn.IFNA(_xlfn.IFNA(_xlfn.IFNA(VLOOKUP(F13,物品!B:C,2,FALSE),VLOOKUP(F13,物品!H:I,2,FALSE)),VLOOKUP(F13,物品!M:N,2,FALSE)),VLOOKUP(F13,物品!R:S,2,FALSE))</f>
        <v>21009</v>
      </c>
    </row>
    <row r="14" spans="1:19" x14ac:dyDescent="0.15">
      <c r="A14">
        <f t="shared" si="0"/>
        <v>0.05</v>
      </c>
      <c r="B14">
        <f t="shared" si="7"/>
        <v>330001007</v>
      </c>
      <c r="C14">
        <v>330001</v>
      </c>
      <c r="D14">
        <v>7</v>
      </c>
      <c r="E14">
        <v>50</v>
      </c>
      <c r="F14" s="22" t="s">
        <v>548</v>
      </c>
      <c r="G14" t="s">
        <v>93</v>
      </c>
      <c r="H14">
        <v>1</v>
      </c>
      <c r="I14" t="str">
        <f t="shared" si="2"/>
        <v>{"g":50,"i":[</v>
      </c>
      <c r="J14" t="str">
        <f t="shared" si="3"/>
        <v>{"t":"i","i":21013</v>
      </c>
      <c r="K14" t="str">
        <f t="shared" si="4"/>
        <v>,"c":1,"tr":0}</v>
      </c>
      <c r="L14" t="str">
        <f t="shared" si="5"/>
        <v>]}</v>
      </c>
      <c r="M14" t="str">
        <f t="shared" si="6"/>
        <v>{"g":50,"i":[{"t":"i","i":21013,"c":1,"tr":0}]}</v>
      </c>
      <c r="R14" t="str">
        <f>VLOOKUP(G14,映射表!A:B,2,FALSE)</f>
        <v>{"t":"i","i":</v>
      </c>
      <c r="S14">
        <f>_xlfn.IFNA(_xlfn.IFNA(_xlfn.IFNA(VLOOKUP(F14,物品!B:C,2,FALSE),VLOOKUP(F14,物品!H:I,2,FALSE)),VLOOKUP(F14,物品!M:N,2,FALSE)),VLOOKUP(F14,物品!R:S,2,FALSE))</f>
        <v>21013</v>
      </c>
    </row>
    <row r="15" spans="1:19" x14ac:dyDescent="0.15">
      <c r="A15">
        <f t="shared" si="0"/>
        <v>0.05</v>
      </c>
      <c r="B15">
        <f t="shared" ref="B15:B19" si="8">C15*1000+D15</f>
        <v>330001008</v>
      </c>
      <c r="C15">
        <v>330001</v>
      </c>
      <c r="D15">
        <v>8</v>
      </c>
      <c r="E15">
        <v>50</v>
      </c>
      <c r="F15" s="22" t="s">
        <v>549</v>
      </c>
      <c r="G15" t="s">
        <v>93</v>
      </c>
      <c r="H15">
        <v>1</v>
      </c>
      <c r="I15" t="str">
        <f t="shared" ref="I15:I19" si="9">IF(E15=0,"",I$5&amp;E15&amp;I$6)</f>
        <v>{"g":50,"i":[</v>
      </c>
      <c r="J15" t="str">
        <f t="shared" ref="J15:J19" si="10">R15&amp;S15</f>
        <v>{"t":"i","i":21020</v>
      </c>
      <c r="K15" t="str">
        <f t="shared" ref="K15:K19" si="11">K$5&amp;H15&amp;K$6</f>
        <v>,"c":1,"tr":0}</v>
      </c>
      <c r="L15" t="str">
        <f t="shared" ref="L15:L19" si="12">IF(I15="","",L$6)</f>
        <v>]}</v>
      </c>
      <c r="M15" t="str">
        <f t="shared" ref="M15:M19" si="13">I15&amp;J15&amp;K15&amp;L15</f>
        <v>{"g":50,"i":[{"t":"i","i":21020,"c":1,"tr":0}]}</v>
      </c>
      <c r="R15" t="str">
        <f>VLOOKUP(G15,映射表!A:B,2,FALSE)</f>
        <v>{"t":"i","i":</v>
      </c>
      <c r="S15">
        <f>_xlfn.IFNA(_xlfn.IFNA(_xlfn.IFNA(VLOOKUP(F15,物品!B:C,2,FALSE),VLOOKUP(F15,物品!H:I,2,FALSE)),VLOOKUP(F15,物品!M:N,2,FALSE)),VLOOKUP(F15,物品!R:S,2,FALSE))</f>
        <v>21020</v>
      </c>
    </row>
    <row r="16" spans="1:19" x14ac:dyDescent="0.15">
      <c r="A16">
        <f t="shared" si="0"/>
        <v>0.05</v>
      </c>
      <c r="B16">
        <f t="shared" si="8"/>
        <v>330001009</v>
      </c>
      <c r="C16">
        <v>330001</v>
      </c>
      <c r="D16">
        <v>9</v>
      </c>
      <c r="E16">
        <v>50</v>
      </c>
      <c r="F16" s="22" t="s">
        <v>550</v>
      </c>
      <c r="G16" t="s">
        <v>93</v>
      </c>
      <c r="H16">
        <v>1</v>
      </c>
      <c r="I16" t="str">
        <f t="shared" si="9"/>
        <v>{"g":50,"i":[</v>
      </c>
      <c r="J16" t="str">
        <f t="shared" si="10"/>
        <v>{"t":"i","i":21012</v>
      </c>
      <c r="K16" t="str">
        <f t="shared" si="11"/>
        <v>,"c":1,"tr":0}</v>
      </c>
      <c r="L16" t="str">
        <f t="shared" si="12"/>
        <v>]}</v>
      </c>
      <c r="M16" t="str">
        <f t="shared" si="13"/>
        <v>{"g":50,"i":[{"t":"i","i":21012,"c":1,"tr":0}]}</v>
      </c>
      <c r="R16" t="str">
        <f>VLOOKUP(G16,映射表!A:B,2,FALSE)</f>
        <v>{"t":"i","i":</v>
      </c>
      <c r="S16">
        <f>_xlfn.IFNA(_xlfn.IFNA(_xlfn.IFNA(VLOOKUP(F16,物品!B:C,2,FALSE),VLOOKUP(F16,物品!H:I,2,FALSE)),VLOOKUP(F16,物品!M:N,2,FALSE)),VLOOKUP(F16,物品!R:S,2,FALSE))</f>
        <v>21012</v>
      </c>
    </row>
    <row r="17" spans="1:19" x14ac:dyDescent="0.15">
      <c r="A17">
        <f t="shared" si="0"/>
        <v>0.05</v>
      </c>
      <c r="B17">
        <f t="shared" si="8"/>
        <v>330001010</v>
      </c>
      <c r="C17">
        <v>330001</v>
      </c>
      <c r="D17">
        <v>10</v>
      </c>
      <c r="E17">
        <v>50</v>
      </c>
      <c r="F17" s="23" t="s">
        <v>519</v>
      </c>
      <c r="G17" t="s">
        <v>93</v>
      </c>
      <c r="H17">
        <v>1</v>
      </c>
      <c r="I17" t="str">
        <f t="shared" si="9"/>
        <v>{"g":50,"i":[</v>
      </c>
      <c r="J17" t="str">
        <f t="shared" si="10"/>
        <v>{"t":"i","i":21011</v>
      </c>
      <c r="K17" t="str">
        <f t="shared" si="11"/>
        <v>,"c":1,"tr":0}</v>
      </c>
      <c r="L17" t="str">
        <f t="shared" si="12"/>
        <v>]}</v>
      </c>
      <c r="M17" t="str">
        <f t="shared" si="13"/>
        <v>{"g":50,"i":[{"t":"i","i":21011,"c":1,"tr":0}]}</v>
      </c>
      <c r="R17" t="str">
        <f>VLOOKUP(G17,映射表!A:B,2,FALSE)</f>
        <v>{"t":"i","i":</v>
      </c>
      <c r="S17">
        <f>_xlfn.IFNA(_xlfn.IFNA(_xlfn.IFNA(VLOOKUP(F17,物品!B:C,2,FALSE),VLOOKUP(F17,物品!H:I,2,FALSE)),VLOOKUP(F17,物品!M:N,2,FALSE)),VLOOKUP(F17,物品!R:S,2,FALSE))</f>
        <v>21011</v>
      </c>
    </row>
    <row r="18" spans="1:19" x14ac:dyDescent="0.15">
      <c r="A18">
        <f t="shared" si="0"/>
        <v>0.05</v>
      </c>
      <c r="B18">
        <f t="shared" si="8"/>
        <v>330001011</v>
      </c>
      <c r="C18">
        <v>330001</v>
      </c>
      <c r="D18">
        <v>11</v>
      </c>
      <c r="E18">
        <v>50</v>
      </c>
      <c r="F18" s="22" t="s">
        <v>551</v>
      </c>
      <c r="G18" t="s">
        <v>93</v>
      </c>
      <c r="H18">
        <v>1</v>
      </c>
      <c r="I18" t="str">
        <f t="shared" si="9"/>
        <v>{"g":50,"i":[</v>
      </c>
      <c r="J18" t="str">
        <f t="shared" si="10"/>
        <v>{"t":"i","i":21004</v>
      </c>
      <c r="K18" t="str">
        <f t="shared" si="11"/>
        <v>,"c":1,"tr":0}</v>
      </c>
      <c r="L18" t="str">
        <f t="shared" si="12"/>
        <v>]}</v>
      </c>
      <c r="M18" t="str">
        <f t="shared" si="13"/>
        <v>{"g":50,"i":[{"t":"i","i":21004,"c":1,"tr":0}]}</v>
      </c>
      <c r="R18" t="str">
        <f>VLOOKUP(G18,映射表!A:B,2,FALSE)</f>
        <v>{"t":"i","i":</v>
      </c>
      <c r="S18">
        <f>_xlfn.IFNA(_xlfn.IFNA(_xlfn.IFNA(VLOOKUP(F18,物品!B:C,2,FALSE),VLOOKUP(F18,物品!H:I,2,FALSE)),VLOOKUP(F18,物品!M:N,2,FALSE)),VLOOKUP(F18,物品!R:S,2,FALSE))</f>
        <v>21004</v>
      </c>
    </row>
    <row r="19" spans="1:19" x14ac:dyDescent="0.15">
      <c r="A19">
        <f t="shared" si="0"/>
        <v>0.05</v>
      </c>
      <c r="B19">
        <f t="shared" si="8"/>
        <v>330001012</v>
      </c>
      <c r="C19">
        <v>330001</v>
      </c>
      <c r="D19">
        <v>12</v>
      </c>
      <c r="E19">
        <v>50</v>
      </c>
      <c r="F19" s="22" t="s">
        <v>552</v>
      </c>
      <c r="G19" t="s">
        <v>93</v>
      </c>
      <c r="H19">
        <v>1</v>
      </c>
      <c r="I19" t="str">
        <f t="shared" si="9"/>
        <v>{"g":50,"i":[</v>
      </c>
      <c r="J19" t="str">
        <f t="shared" si="10"/>
        <v>{"t":"i","i":21010</v>
      </c>
      <c r="K19" t="str">
        <f t="shared" si="11"/>
        <v>,"c":1,"tr":0}</v>
      </c>
      <c r="L19" t="str">
        <f t="shared" si="12"/>
        <v>]}</v>
      </c>
      <c r="M19" t="str">
        <f t="shared" si="13"/>
        <v>{"g":50,"i":[{"t":"i","i":21010,"c":1,"tr":0}]}</v>
      </c>
      <c r="R19" t="str">
        <f>VLOOKUP(G19,映射表!A:B,2,FALSE)</f>
        <v>{"t":"i","i":</v>
      </c>
      <c r="S19">
        <f>_xlfn.IFNA(_xlfn.IFNA(_xlfn.IFNA(VLOOKUP(F19,物品!B:C,2,FALSE),VLOOKUP(F19,物品!H:I,2,FALSE)),VLOOKUP(F19,物品!M:N,2,FALSE)),VLOOKUP(F19,物品!R:S,2,FALSE))</f>
        <v>21010</v>
      </c>
    </row>
    <row r="20" spans="1:19" x14ac:dyDescent="0.15">
      <c r="A20">
        <f t="shared" si="0"/>
        <v>1.9E-2</v>
      </c>
      <c r="B20">
        <f t="shared" si="7"/>
        <v>330001013</v>
      </c>
      <c r="C20">
        <v>330001</v>
      </c>
      <c r="D20">
        <v>13</v>
      </c>
      <c r="E20">
        <v>19</v>
      </c>
      <c r="F20" s="1" t="s">
        <v>248</v>
      </c>
      <c r="G20" t="s">
        <v>182</v>
      </c>
      <c r="H20">
        <v>1</v>
      </c>
      <c r="I20" t="str">
        <f t="shared" si="2"/>
        <v>{"g":19,"i":[</v>
      </c>
      <c r="J20" t="str">
        <f t="shared" si="3"/>
        <v>{"t":"a","i":1</v>
      </c>
      <c r="K20" t="str">
        <f t="shared" si="4"/>
        <v>,"c":1,"tr":0}</v>
      </c>
      <c r="L20" t="str">
        <f t="shared" si="5"/>
        <v>]}</v>
      </c>
      <c r="M20" t="str">
        <f t="shared" si="6"/>
        <v>{"g":19,"i":[{"t":"a","i":1,"c":1,"tr":0}]}</v>
      </c>
      <c r="R20" t="str">
        <f>VLOOKUP(G20,映射表!A:B,2,FALSE)</f>
        <v>{"t":"a","i":</v>
      </c>
      <c r="S20">
        <f>_xlfn.IFNA(_xlfn.IFNA(_xlfn.IFNA(VLOOKUP(F20,物品!B:C,2,FALSE),VLOOKUP(F20,物品!H:I,2,FALSE)),VLOOKUP(F20,物品!M:N,2,FALSE)),VLOOKUP(F20,物品!R:S,2,FALSE))</f>
        <v>1</v>
      </c>
    </row>
    <row r="21" spans="1:19" x14ac:dyDescent="0.15">
      <c r="A21">
        <f t="shared" si="0"/>
        <v>1.9E-2</v>
      </c>
      <c r="B21">
        <f t="shared" si="7"/>
        <v>330001014</v>
      </c>
      <c r="C21">
        <v>330001</v>
      </c>
      <c r="D21">
        <v>14</v>
      </c>
      <c r="E21">
        <v>19</v>
      </c>
      <c r="F21" s="1" t="s">
        <v>259</v>
      </c>
      <c r="G21" t="s">
        <v>182</v>
      </c>
      <c r="H21">
        <v>1</v>
      </c>
      <c r="I21" t="str">
        <f t="shared" si="2"/>
        <v>{"g":19,"i":[</v>
      </c>
      <c r="J21" t="str">
        <f t="shared" si="3"/>
        <v>{"t":"a","i":6</v>
      </c>
      <c r="K21" t="str">
        <f t="shared" si="4"/>
        <v>,"c":1,"tr":0}</v>
      </c>
      <c r="L21" t="str">
        <f t="shared" si="5"/>
        <v>]}</v>
      </c>
      <c r="M21" t="str">
        <f t="shared" si="6"/>
        <v>{"g":19,"i":[{"t":"a","i":6,"c":1,"tr":0}]}</v>
      </c>
      <c r="R21" t="str">
        <f>VLOOKUP(G21,映射表!A:B,2,FALSE)</f>
        <v>{"t":"a","i":</v>
      </c>
      <c r="S21">
        <f>_xlfn.IFNA(_xlfn.IFNA(_xlfn.IFNA(VLOOKUP(F21,物品!B:C,2,FALSE),VLOOKUP(F21,物品!H:I,2,FALSE)),VLOOKUP(F21,物品!M:N,2,FALSE)),VLOOKUP(F21,物品!R:S,2,FALSE))</f>
        <v>6</v>
      </c>
    </row>
    <row r="22" spans="1:19" x14ac:dyDescent="0.15">
      <c r="A22">
        <f t="shared" si="0"/>
        <v>1.9E-2</v>
      </c>
      <c r="B22">
        <f t="shared" si="7"/>
        <v>330001015</v>
      </c>
      <c r="C22">
        <v>330001</v>
      </c>
      <c r="D22">
        <v>15</v>
      </c>
      <c r="E22">
        <v>19</v>
      </c>
      <c r="F22" t="s">
        <v>260</v>
      </c>
      <c r="G22" t="s">
        <v>182</v>
      </c>
      <c r="H22">
        <v>1</v>
      </c>
      <c r="I22" t="str">
        <f t="shared" si="2"/>
        <v>{"g":19,"i":[</v>
      </c>
      <c r="J22" t="str">
        <f t="shared" si="3"/>
        <v>{"t":"a","i":11</v>
      </c>
      <c r="K22" t="str">
        <f t="shared" si="4"/>
        <v>,"c":1,"tr":0}</v>
      </c>
      <c r="L22" t="str">
        <f t="shared" si="5"/>
        <v>]}</v>
      </c>
      <c r="M22" t="str">
        <f t="shared" si="6"/>
        <v>{"g":19,"i":[{"t":"a","i":11,"c":1,"tr":0}]}</v>
      </c>
      <c r="R22" t="str">
        <f>VLOOKUP(G22,映射表!A:B,2,FALSE)</f>
        <v>{"t":"a","i":</v>
      </c>
      <c r="S22">
        <f>_xlfn.IFNA(_xlfn.IFNA(_xlfn.IFNA(VLOOKUP(F22,物品!B:C,2,FALSE),VLOOKUP(F22,物品!H:I,2,FALSE)),VLOOKUP(F22,物品!M:N,2,FALSE)),VLOOKUP(F22,物品!R:S,2,FALSE))</f>
        <v>11</v>
      </c>
    </row>
    <row r="23" spans="1:19" x14ac:dyDescent="0.15">
      <c r="A23">
        <f t="shared" si="0"/>
        <v>1.9E-2</v>
      </c>
      <c r="B23">
        <f t="shared" si="7"/>
        <v>330001016</v>
      </c>
      <c r="C23">
        <v>330001</v>
      </c>
      <c r="D23">
        <v>16</v>
      </c>
      <c r="E23">
        <v>19</v>
      </c>
      <c r="F23" t="s">
        <v>261</v>
      </c>
      <c r="G23" t="s">
        <v>182</v>
      </c>
      <c r="H23">
        <v>1</v>
      </c>
      <c r="I23" t="str">
        <f t="shared" si="2"/>
        <v>{"g":19,"i":[</v>
      </c>
      <c r="J23" t="str">
        <f t="shared" si="3"/>
        <v>{"t":"a","i":16</v>
      </c>
      <c r="K23" t="str">
        <f t="shared" si="4"/>
        <v>,"c":1,"tr":0}</v>
      </c>
      <c r="L23" t="str">
        <f t="shared" si="5"/>
        <v>]}</v>
      </c>
      <c r="M23" t="str">
        <f t="shared" si="6"/>
        <v>{"g":19,"i":[{"t":"a","i":16,"c":1,"tr":0}]}</v>
      </c>
      <c r="R23" t="str">
        <f>VLOOKUP(G23,映射表!A:B,2,FALSE)</f>
        <v>{"t":"a","i":</v>
      </c>
      <c r="S23">
        <f>_xlfn.IFNA(_xlfn.IFNA(_xlfn.IFNA(VLOOKUP(F23,物品!B:C,2,FALSE),VLOOKUP(F23,物品!H:I,2,FALSE)),VLOOKUP(F23,物品!M:N,2,FALSE)),VLOOKUP(F23,物品!R:S,2,FALSE))</f>
        <v>16</v>
      </c>
    </row>
    <row r="24" spans="1:19" x14ac:dyDescent="0.15">
      <c r="A24">
        <f t="shared" si="0"/>
        <v>1.9E-2</v>
      </c>
      <c r="B24">
        <f t="shared" si="7"/>
        <v>330001017</v>
      </c>
      <c r="C24">
        <v>330001</v>
      </c>
      <c r="D24">
        <v>17</v>
      </c>
      <c r="E24">
        <v>19</v>
      </c>
      <c r="F24" t="s">
        <v>279</v>
      </c>
      <c r="G24" t="s">
        <v>182</v>
      </c>
      <c r="H24">
        <v>1</v>
      </c>
      <c r="I24" t="str">
        <f t="shared" si="2"/>
        <v>{"g":19,"i":[</v>
      </c>
      <c r="J24" t="str">
        <f>R24&amp;S24</f>
        <v>{"t":"a","i":21</v>
      </c>
      <c r="K24" t="str">
        <f t="shared" si="4"/>
        <v>,"c":1,"tr":0}</v>
      </c>
      <c r="L24" t="str">
        <f t="shared" si="5"/>
        <v>]}</v>
      </c>
      <c r="M24" t="str">
        <f t="shared" si="6"/>
        <v>{"g":19,"i":[{"t":"a","i":21,"c":1,"tr":0}]}</v>
      </c>
      <c r="R24" t="str">
        <f>VLOOKUP(G24,映射表!A:B,2,FALSE)</f>
        <v>{"t":"a","i":</v>
      </c>
      <c r="S24">
        <f>_xlfn.IFNA(_xlfn.IFNA(_xlfn.IFNA(VLOOKUP(F24,物品!B:C,2,FALSE),VLOOKUP(F24,物品!H:I,2,FALSE)),VLOOKUP(F24,物品!M:N,2,FALSE)),VLOOKUP(F24,物品!R:S,2,FALSE))</f>
        <v>21</v>
      </c>
    </row>
    <row r="25" spans="1:19" x14ac:dyDescent="0.15">
      <c r="A25">
        <f t="shared" si="0"/>
        <v>1.9E-2</v>
      </c>
      <c r="B25">
        <f t="shared" si="7"/>
        <v>330001018</v>
      </c>
      <c r="C25">
        <v>330001</v>
      </c>
      <c r="D25">
        <v>18</v>
      </c>
      <c r="E25">
        <v>19</v>
      </c>
      <c r="F25" t="s">
        <v>262</v>
      </c>
      <c r="G25" t="s">
        <v>182</v>
      </c>
      <c r="H25">
        <v>1</v>
      </c>
      <c r="I25" t="str">
        <f t="shared" si="2"/>
        <v>{"g":19,"i":[</v>
      </c>
      <c r="J25" t="str">
        <f t="shared" si="3"/>
        <v>{"t":"a","i":26</v>
      </c>
      <c r="K25" t="str">
        <f t="shared" si="4"/>
        <v>,"c":1,"tr":0}</v>
      </c>
      <c r="L25" t="str">
        <f t="shared" si="5"/>
        <v>]}</v>
      </c>
      <c r="M25" t="str">
        <f t="shared" si="6"/>
        <v>{"g":19,"i":[{"t":"a","i":26,"c":1,"tr":0}]}</v>
      </c>
      <c r="R25" t="str">
        <f>VLOOKUP(G25,映射表!A:B,2,FALSE)</f>
        <v>{"t":"a","i":</v>
      </c>
      <c r="S25">
        <f>_xlfn.IFNA(_xlfn.IFNA(_xlfn.IFNA(VLOOKUP(F25,物品!B:C,2,FALSE),VLOOKUP(F25,物品!H:I,2,FALSE)),VLOOKUP(F25,物品!M:N,2,FALSE)),VLOOKUP(F25,物品!R:S,2,FALSE))</f>
        <v>26</v>
      </c>
    </row>
    <row r="26" spans="1:19" x14ac:dyDescent="0.15">
      <c r="A26">
        <f t="shared" si="0"/>
        <v>1.9E-2</v>
      </c>
      <c r="B26">
        <f t="shared" si="7"/>
        <v>330001019</v>
      </c>
      <c r="C26">
        <v>330001</v>
      </c>
      <c r="D26">
        <v>19</v>
      </c>
      <c r="E26">
        <v>19</v>
      </c>
      <c r="F26" t="s">
        <v>263</v>
      </c>
      <c r="G26" t="s">
        <v>182</v>
      </c>
      <c r="H26">
        <v>1</v>
      </c>
      <c r="I26" t="str">
        <f t="shared" si="2"/>
        <v>{"g":19,"i":[</v>
      </c>
      <c r="J26" t="str">
        <f t="shared" si="3"/>
        <v>{"t":"a","i":31</v>
      </c>
      <c r="K26" t="str">
        <f t="shared" si="4"/>
        <v>,"c":1,"tr":0}</v>
      </c>
      <c r="L26" t="str">
        <f t="shared" si="5"/>
        <v>]}</v>
      </c>
      <c r="M26" t="str">
        <f t="shared" si="6"/>
        <v>{"g":19,"i":[{"t":"a","i":31,"c":1,"tr":0}]}</v>
      </c>
      <c r="R26" t="str">
        <f>VLOOKUP(G26,映射表!A:B,2,FALSE)</f>
        <v>{"t":"a","i":</v>
      </c>
      <c r="S26">
        <f>_xlfn.IFNA(_xlfn.IFNA(_xlfn.IFNA(VLOOKUP(F26,物品!B:C,2,FALSE),VLOOKUP(F26,物品!H:I,2,FALSE)),VLOOKUP(F26,物品!M:N,2,FALSE)),VLOOKUP(F26,物品!R:S,2,FALSE))</f>
        <v>31</v>
      </c>
    </row>
    <row r="27" spans="1:19" x14ac:dyDescent="0.15">
      <c r="A27">
        <f t="shared" si="0"/>
        <v>1.9E-2</v>
      </c>
      <c r="B27">
        <f t="shared" si="7"/>
        <v>330001020</v>
      </c>
      <c r="C27">
        <v>330001</v>
      </c>
      <c r="D27">
        <v>20</v>
      </c>
      <c r="E27">
        <v>19</v>
      </c>
      <c r="F27" t="s">
        <v>264</v>
      </c>
      <c r="G27" t="s">
        <v>182</v>
      </c>
      <c r="H27">
        <v>1</v>
      </c>
      <c r="I27" t="str">
        <f t="shared" si="2"/>
        <v>{"g":19,"i":[</v>
      </c>
      <c r="J27" t="str">
        <f t="shared" si="3"/>
        <v>{"t":"a","i":36</v>
      </c>
      <c r="K27" t="str">
        <f t="shared" si="4"/>
        <v>,"c":1,"tr":0}</v>
      </c>
      <c r="L27" t="str">
        <f t="shared" si="5"/>
        <v>]}</v>
      </c>
      <c r="M27" t="str">
        <f t="shared" si="6"/>
        <v>{"g":19,"i":[{"t":"a","i":36,"c":1,"tr":0}]}</v>
      </c>
      <c r="R27" t="str">
        <f>VLOOKUP(G27,映射表!A:B,2,FALSE)</f>
        <v>{"t":"a","i":</v>
      </c>
      <c r="S27">
        <f>_xlfn.IFNA(_xlfn.IFNA(_xlfn.IFNA(VLOOKUP(F27,物品!B:C,2,FALSE),VLOOKUP(F27,物品!H:I,2,FALSE)),VLOOKUP(F27,物品!M:N,2,FALSE)),VLOOKUP(F27,物品!R:S,2,FALSE))</f>
        <v>36</v>
      </c>
    </row>
    <row r="28" spans="1:19" x14ac:dyDescent="0.15">
      <c r="A28">
        <f t="shared" si="0"/>
        <v>1.9E-2</v>
      </c>
      <c r="B28">
        <f t="shared" si="7"/>
        <v>330001021</v>
      </c>
      <c r="C28">
        <v>330001</v>
      </c>
      <c r="D28">
        <v>21</v>
      </c>
      <c r="E28">
        <v>19</v>
      </c>
      <c r="F28" t="s">
        <v>265</v>
      </c>
      <c r="G28" t="s">
        <v>182</v>
      </c>
      <c r="H28">
        <v>1</v>
      </c>
      <c r="I28" t="str">
        <f t="shared" si="2"/>
        <v>{"g":19,"i":[</v>
      </c>
      <c r="J28" t="str">
        <f t="shared" si="3"/>
        <v>{"t":"a","i":41</v>
      </c>
      <c r="K28" t="str">
        <f t="shared" si="4"/>
        <v>,"c":1,"tr":0}</v>
      </c>
      <c r="L28" t="str">
        <f t="shared" si="5"/>
        <v>]}</v>
      </c>
      <c r="M28" t="str">
        <f t="shared" si="6"/>
        <v>{"g":19,"i":[{"t":"a","i":41,"c":1,"tr":0}]}</v>
      </c>
      <c r="R28" t="str">
        <f>VLOOKUP(G28,映射表!A:B,2,FALSE)</f>
        <v>{"t":"a","i":</v>
      </c>
      <c r="S28">
        <f>_xlfn.IFNA(_xlfn.IFNA(_xlfn.IFNA(VLOOKUP(F28,物品!B:C,2,FALSE),VLOOKUP(F28,物品!H:I,2,FALSE)),VLOOKUP(F28,物品!M:N,2,FALSE)),VLOOKUP(F28,物品!R:S,2,FALSE))</f>
        <v>41</v>
      </c>
    </row>
    <row r="29" spans="1:19" x14ac:dyDescent="0.15">
      <c r="A29">
        <f t="shared" si="0"/>
        <v>1.7999999999999999E-2</v>
      </c>
      <c r="B29">
        <f t="shared" si="7"/>
        <v>330001022</v>
      </c>
      <c r="C29">
        <v>330001</v>
      </c>
      <c r="D29">
        <v>22</v>
      </c>
      <c r="E29">
        <v>18</v>
      </c>
      <c r="F29" t="s">
        <v>509</v>
      </c>
      <c r="G29" t="s">
        <v>299</v>
      </c>
      <c r="H29">
        <v>1</v>
      </c>
      <c r="I29" t="str">
        <f t="shared" si="2"/>
        <v>{"g":18,"i":[</v>
      </c>
      <c r="J29" t="str">
        <f t="shared" si="3"/>
        <v>{"t":"g","i":1</v>
      </c>
      <c r="K29" t="str">
        <f t="shared" si="4"/>
        <v>,"c":1,"tr":0}</v>
      </c>
      <c r="L29" t="str">
        <f t="shared" si="5"/>
        <v>]}</v>
      </c>
      <c r="M29" t="str">
        <f t="shared" si="6"/>
        <v>{"g":18,"i":[{"t":"g","i":1,"c":1,"tr":0}]}</v>
      </c>
      <c r="R29" t="str">
        <f>VLOOKUP(G29,映射表!A:B,2,FALSE)</f>
        <v>{"t":"g","i":</v>
      </c>
      <c r="S29">
        <f>_xlfn.IFNA(_xlfn.IFNA(_xlfn.IFNA(VLOOKUP(F29,物品!B:C,2,FALSE),VLOOKUP(F29,物品!H:I,2,FALSE)),VLOOKUP(F29,物品!M:N,2,FALSE)),VLOOKUP(F29,物品!R:S,2,FALSE))</f>
        <v>1</v>
      </c>
    </row>
    <row r="30" spans="1:19" x14ac:dyDescent="0.15">
      <c r="A30">
        <f t="shared" si="0"/>
        <v>1.7999999999999999E-2</v>
      </c>
      <c r="B30">
        <f t="shared" ref="B30" si="14">C30*1000+D30</f>
        <v>330001023</v>
      </c>
      <c r="C30">
        <v>330001</v>
      </c>
      <c r="D30">
        <v>23</v>
      </c>
      <c r="E30">
        <v>18</v>
      </c>
      <c r="F30" t="s">
        <v>510</v>
      </c>
      <c r="G30" t="s">
        <v>299</v>
      </c>
      <c r="H30">
        <v>1</v>
      </c>
      <c r="I30" t="str">
        <f t="shared" ref="I30" si="15">IF(E30=0,"",I$5&amp;E30&amp;I$6)</f>
        <v>{"g":18,"i":[</v>
      </c>
      <c r="J30" t="str">
        <f t="shared" si="3"/>
        <v>{"t":"g","i":10</v>
      </c>
      <c r="K30" t="str">
        <f t="shared" ref="K30" si="16">K$5&amp;H30&amp;K$6</f>
        <v>,"c":1,"tr":0}</v>
      </c>
      <c r="L30" t="str">
        <f t="shared" ref="L30" si="17">IF(I30="","",L$6)</f>
        <v>]}</v>
      </c>
      <c r="M30" t="str">
        <f t="shared" ref="M30" si="18">I30&amp;J30&amp;K30&amp;L30</f>
        <v>{"g":18,"i":[{"t":"g","i":10,"c":1,"tr":0}]}</v>
      </c>
      <c r="R30" t="str">
        <f>VLOOKUP(G30,映射表!A:B,2,FALSE)</f>
        <v>{"t":"g","i":</v>
      </c>
      <c r="S30">
        <f>_xlfn.IFNA(_xlfn.IFNA(_xlfn.IFNA(VLOOKUP(F30,物品!B:C,2,FALSE),VLOOKUP(F30,物品!H:I,2,FALSE)),VLOOKUP(F30,物品!M:N,2,FALSE)),VLOOKUP(F30,物品!R:S,2,FALSE))</f>
        <v>10</v>
      </c>
    </row>
    <row r="31" spans="1:19" x14ac:dyDescent="0.15">
      <c r="A31">
        <f t="shared" si="0"/>
        <v>1.7999999999999999E-2</v>
      </c>
      <c r="B31">
        <f t="shared" ref="B31:B35" si="19">C31*1000+D31</f>
        <v>330001024</v>
      </c>
      <c r="C31">
        <v>330001</v>
      </c>
      <c r="D31">
        <v>24</v>
      </c>
      <c r="E31">
        <v>18</v>
      </c>
      <c r="F31" t="s">
        <v>511</v>
      </c>
      <c r="G31" t="s">
        <v>299</v>
      </c>
      <c r="H31">
        <v>1</v>
      </c>
      <c r="I31" t="str">
        <f t="shared" ref="I31:I35" si="20">IF(E31=0,"",I$5&amp;E31&amp;I$6)</f>
        <v>{"g":18,"i":[</v>
      </c>
      <c r="J31" t="str">
        <f t="shared" ref="J31:J35" si="21">R31&amp;S31</f>
        <v>{"t":"g","i":19</v>
      </c>
      <c r="K31" t="str">
        <f t="shared" ref="K31:K35" si="22">K$5&amp;H31&amp;K$6</f>
        <v>,"c":1,"tr":0}</v>
      </c>
      <c r="L31" t="str">
        <f t="shared" ref="L31:L35" si="23">IF(I31="","",L$6)</f>
        <v>]}</v>
      </c>
      <c r="M31" t="str">
        <f t="shared" ref="M31:M35" si="24">I31&amp;J31&amp;K31&amp;L31</f>
        <v>{"g":18,"i":[{"t":"g","i":19,"c":1,"tr":0}]}</v>
      </c>
      <c r="R31" t="str">
        <f>VLOOKUP(G31,映射表!A:B,2,FALSE)</f>
        <v>{"t":"g","i":</v>
      </c>
      <c r="S31">
        <f>_xlfn.IFNA(_xlfn.IFNA(_xlfn.IFNA(VLOOKUP(F31,物品!B:C,2,FALSE),VLOOKUP(F31,物品!H:I,2,FALSE)),VLOOKUP(F31,物品!M:N,2,FALSE)),VLOOKUP(F31,物品!R:S,2,FALSE))</f>
        <v>19</v>
      </c>
    </row>
    <row r="32" spans="1:19" x14ac:dyDescent="0.15">
      <c r="A32">
        <f t="shared" si="0"/>
        <v>1.7999999999999999E-2</v>
      </c>
      <c r="B32">
        <f t="shared" si="19"/>
        <v>330001025</v>
      </c>
      <c r="C32">
        <v>330001</v>
      </c>
      <c r="D32">
        <v>25</v>
      </c>
      <c r="E32">
        <v>18</v>
      </c>
      <c r="F32" t="s">
        <v>512</v>
      </c>
      <c r="G32" t="s">
        <v>299</v>
      </c>
      <c r="H32">
        <v>1</v>
      </c>
      <c r="I32" t="str">
        <f t="shared" si="20"/>
        <v>{"g":18,"i":[</v>
      </c>
      <c r="J32" t="str">
        <f t="shared" si="21"/>
        <v>{"t":"g","i":28</v>
      </c>
      <c r="K32" t="str">
        <f t="shared" si="22"/>
        <v>,"c":1,"tr":0}</v>
      </c>
      <c r="L32" t="str">
        <f t="shared" si="23"/>
        <v>]}</v>
      </c>
      <c r="M32" t="str">
        <f t="shared" si="24"/>
        <v>{"g":18,"i":[{"t":"g","i":28,"c":1,"tr":0}]}</v>
      </c>
      <c r="R32" t="str">
        <f>VLOOKUP(G32,映射表!A:B,2,FALSE)</f>
        <v>{"t":"g","i":</v>
      </c>
      <c r="S32">
        <f>_xlfn.IFNA(_xlfn.IFNA(_xlfn.IFNA(VLOOKUP(F32,物品!B:C,2,FALSE),VLOOKUP(F32,物品!H:I,2,FALSE)),VLOOKUP(F32,物品!M:N,2,FALSE)),VLOOKUP(F32,物品!R:S,2,FALSE))</f>
        <v>28</v>
      </c>
    </row>
    <row r="33" spans="1:19" x14ac:dyDescent="0.15">
      <c r="A33">
        <f t="shared" si="0"/>
        <v>1.7999999999999999E-2</v>
      </c>
      <c r="B33">
        <f t="shared" si="19"/>
        <v>330001026</v>
      </c>
      <c r="C33">
        <v>330001</v>
      </c>
      <c r="D33">
        <v>26</v>
      </c>
      <c r="E33">
        <v>18</v>
      </c>
      <c r="F33" t="s">
        <v>513</v>
      </c>
      <c r="G33" t="s">
        <v>299</v>
      </c>
      <c r="H33">
        <v>1</v>
      </c>
      <c r="I33" t="str">
        <f t="shared" si="20"/>
        <v>{"g":18,"i":[</v>
      </c>
      <c r="J33" t="str">
        <f t="shared" si="21"/>
        <v>{"t":"g","i":37</v>
      </c>
      <c r="K33" t="str">
        <f t="shared" si="22"/>
        <v>,"c":1,"tr":0}</v>
      </c>
      <c r="L33" t="str">
        <f t="shared" si="23"/>
        <v>]}</v>
      </c>
      <c r="M33" t="str">
        <f t="shared" si="24"/>
        <v>{"g":18,"i":[{"t":"g","i":37,"c":1,"tr":0}]}</v>
      </c>
      <c r="R33" t="str">
        <f>VLOOKUP(G33,映射表!A:B,2,FALSE)</f>
        <v>{"t":"g","i":</v>
      </c>
      <c r="S33">
        <f>_xlfn.IFNA(_xlfn.IFNA(_xlfn.IFNA(VLOOKUP(F33,物品!B:C,2,FALSE),VLOOKUP(F33,物品!H:I,2,FALSE)),VLOOKUP(F33,物品!M:N,2,FALSE)),VLOOKUP(F33,物品!R:S,2,FALSE))</f>
        <v>37</v>
      </c>
    </row>
    <row r="34" spans="1:19" x14ac:dyDescent="0.15">
      <c r="A34">
        <f t="shared" si="0"/>
        <v>1.7999999999999999E-2</v>
      </c>
      <c r="B34">
        <f t="shared" si="19"/>
        <v>330001027</v>
      </c>
      <c r="C34">
        <v>330001</v>
      </c>
      <c r="D34">
        <v>27</v>
      </c>
      <c r="E34">
        <v>18</v>
      </c>
      <c r="F34" t="s">
        <v>514</v>
      </c>
      <c r="G34" t="s">
        <v>299</v>
      </c>
      <c r="H34">
        <v>1</v>
      </c>
      <c r="I34" t="str">
        <f t="shared" si="20"/>
        <v>{"g":18,"i":[</v>
      </c>
      <c r="J34" t="str">
        <f t="shared" si="21"/>
        <v>{"t":"g","i":46</v>
      </c>
      <c r="K34" t="str">
        <f t="shared" si="22"/>
        <v>,"c":1,"tr":0}</v>
      </c>
      <c r="L34" t="str">
        <f t="shared" si="23"/>
        <v>]}</v>
      </c>
      <c r="M34" t="str">
        <f t="shared" si="24"/>
        <v>{"g":18,"i":[{"t":"g","i":46,"c":1,"tr":0}]}</v>
      </c>
      <c r="R34" t="str">
        <f>VLOOKUP(G34,映射表!A:B,2,FALSE)</f>
        <v>{"t":"g","i":</v>
      </c>
      <c r="S34">
        <f>_xlfn.IFNA(_xlfn.IFNA(_xlfn.IFNA(VLOOKUP(F34,物品!B:C,2,FALSE),VLOOKUP(F34,物品!H:I,2,FALSE)),VLOOKUP(F34,物品!M:N,2,FALSE)),VLOOKUP(F34,物品!R:S,2,FALSE))</f>
        <v>46</v>
      </c>
    </row>
    <row r="35" spans="1:19" x14ac:dyDescent="0.15">
      <c r="A35">
        <f t="shared" si="0"/>
        <v>2.1000000000000001E-2</v>
      </c>
      <c r="B35">
        <f t="shared" si="19"/>
        <v>330001028</v>
      </c>
      <c r="C35">
        <v>330001</v>
      </c>
      <c r="D35">
        <v>28</v>
      </c>
      <c r="E35">
        <v>21</v>
      </c>
      <c r="F35" t="s">
        <v>419</v>
      </c>
      <c r="G35" t="s">
        <v>300</v>
      </c>
      <c r="H35">
        <v>1</v>
      </c>
      <c r="I35" t="str">
        <f t="shared" si="20"/>
        <v>{"g":21,"i":[</v>
      </c>
      <c r="J35" t="str">
        <f t="shared" si="21"/>
        <v>{"t":"f","i":61</v>
      </c>
      <c r="K35" t="str">
        <f t="shared" si="22"/>
        <v>,"c":1,"tr":0}</v>
      </c>
      <c r="L35" t="str">
        <f t="shared" si="23"/>
        <v>]}</v>
      </c>
      <c r="M35" t="str">
        <f t="shared" si="24"/>
        <v>{"g":21,"i":[{"t":"f","i":61,"c":1,"tr":0}]}</v>
      </c>
      <c r="R35" t="str">
        <f>VLOOKUP(G35,映射表!A:B,2,FALSE)</f>
        <v>{"t":"f","i":</v>
      </c>
      <c r="S35">
        <f>_xlfn.IFNA(_xlfn.IFNA(_xlfn.IFNA(VLOOKUP(F35,物品!B:C,2,FALSE),VLOOKUP(F35,物品!H:I,2,FALSE)),VLOOKUP(F35,物品!M:N,2,FALSE)),VLOOKUP(F35,物品!R:S,2,FALSE))</f>
        <v>61</v>
      </c>
    </row>
    <row r="36" spans="1:19" x14ac:dyDescent="0.15">
      <c r="A36">
        <f t="shared" si="0"/>
        <v>0.1</v>
      </c>
      <c r="B36">
        <f t="shared" ref="B36" si="25">C36*1000+D36</f>
        <v>330001029</v>
      </c>
      <c r="C36">
        <v>330001</v>
      </c>
      <c r="D36">
        <v>29</v>
      </c>
      <c r="E36">
        <v>100</v>
      </c>
      <c r="F36" t="s">
        <v>442</v>
      </c>
      <c r="G36" t="s">
        <v>93</v>
      </c>
      <c r="H36">
        <v>1000</v>
      </c>
      <c r="I36" t="str">
        <f t="shared" ref="I36" si="26">IF(E36=0,"",I$5&amp;E36&amp;I$6)</f>
        <v>{"g":100,"i":[</v>
      </c>
      <c r="J36" t="str">
        <f t="shared" ref="J36" si="27">R36&amp;S36</f>
        <v>{"t":"i","i":1</v>
      </c>
      <c r="K36" t="str">
        <f t="shared" ref="K36" si="28">K$5&amp;H36&amp;K$6</f>
        <v>,"c":1000,"tr":0}</v>
      </c>
      <c r="L36" t="str">
        <f t="shared" ref="L36" si="29">IF(I36="","",L$6)</f>
        <v>]}</v>
      </c>
      <c r="M36" t="str">
        <f t="shared" ref="M36" si="30">I36&amp;J36&amp;K36&amp;L36</f>
        <v>{"g":100,"i":[{"t":"i","i":1,"c":1000,"tr":0}]}</v>
      </c>
      <c r="R36" t="str">
        <f>VLOOKUP(G36,映射表!A:B,2,FALSE)</f>
        <v>{"t":"i","i":</v>
      </c>
      <c r="S36">
        <f>_xlfn.IFNA(_xlfn.IFNA(_xlfn.IFNA(VLOOKUP(F36,物品!B:C,2,FALSE),VLOOKUP(F36,物品!H:I,2,FALSE)),VLOOKUP(F36,物品!M:N,2,FALSE)),VLOOKUP(F36,物品!R:S,2,FALSE))</f>
        <v>1</v>
      </c>
    </row>
    <row r="45" spans="1:19" s="5" customFormat="1" x14ac:dyDescent="0.15">
      <c r="A45" s="5" t="s">
        <v>535</v>
      </c>
      <c r="J45"/>
      <c r="R45"/>
      <c r="S45"/>
    </row>
    <row r="47" spans="1:19" x14ac:dyDescent="0.15">
      <c r="A47">
        <f t="shared" ref="A47:A78" si="31">E47/SUMIF(C:C,C47,E:E)</f>
        <v>8.0000000000000002E-3</v>
      </c>
      <c r="B47">
        <f t="shared" si="7"/>
        <v>330002001</v>
      </c>
      <c r="C47">
        <v>330002</v>
      </c>
      <c r="D47">
        <v>1</v>
      </c>
      <c r="E47">
        <v>16</v>
      </c>
      <c r="F47" s="24" t="s">
        <v>167</v>
      </c>
      <c r="G47" t="s">
        <v>93</v>
      </c>
      <c r="H47">
        <v>5</v>
      </c>
      <c r="I47" t="str">
        <f t="shared" si="2"/>
        <v>{"g":16,"i":[</v>
      </c>
      <c r="J47" t="str">
        <f t="shared" si="3"/>
        <v>{"t":"i","i":21003</v>
      </c>
      <c r="K47" t="str">
        <f t="shared" si="4"/>
        <v>,"c":5,"tr":0}</v>
      </c>
      <c r="L47" t="str">
        <f t="shared" si="5"/>
        <v>]}</v>
      </c>
      <c r="M47" t="str">
        <f t="shared" si="6"/>
        <v>{"g":16,"i":[{"t":"i","i":21003,"c":5,"tr":0}]}</v>
      </c>
      <c r="R47" t="str">
        <f>VLOOKUP(G47,映射表!A:B,2,FALSE)</f>
        <v>{"t":"i","i":</v>
      </c>
      <c r="S47">
        <f>_xlfn.IFNA(_xlfn.IFNA(_xlfn.IFNA(VLOOKUP(F47,物品!B:C,2,FALSE),VLOOKUP(F47,物品!H:I,2,FALSE)),VLOOKUP(F47,物品!M:N,2,FALSE)),VLOOKUP(F47,物品!R:S,2,FALSE))</f>
        <v>21003</v>
      </c>
    </row>
    <row r="48" spans="1:19" x14ac:dyDescent="0.15">
      <c r="A48">
        <f t="shared" si="31"/>
        <v>8.0000000000000002E-3</v>
      </c>
      <c r="B48">
        <f t="shared" ref="B48:B136" si="32">C48*1000+D48</f>
        <v>330002002</v>
      </c>
      <c r="C48">
        <v>330002</v>
      </c>
      <c r="D48">
        <v>2</v>
      </c>
      <c r="E48">
        <v>16</v>
      </c>
      <c r="F48" s="24" t="s">
        <v>546</v>
      </c>
      <c r="G48" t="s">
        <v>93</v>
      </c>
      <c r="H48">
        <v>5</v>
      </c>
      <c r="I48" t="str">
        <f t="shared" si="2"/>
        <v>{"g":16,"i":[</v>
      </c>
      <c r="J48" t="str">
        <f t="shared" si="3"/>
        <v>{"t":"i","i":21001</v>
      </c>
      <c r="K48" t="str">
        <f t="shared" si="4"/>
        <v>,"c":5,"tr":0}</v>
      </c>
      <c r="L48" t="str">
        <f t="shared" si="5"/>
        <v>]}</v>
      </c>
      <c r="M48" t="str">
        <f t="shared" si="6"/>
        <v>{"g":16,"i":[{"t":"i","i":21001,"c":5,"tr":0}]}</v>
      </c>
      <c r="R48" t="str">
        <f>VLOOKUP(G48,映射表!A:B,2,FALSE)</f>
        <v>{"t":"i","i":</v>
      </c>
      <c r="S48">
        <f>_xlfn.IFNA(_xlfn.IFNA(_xlfn.IFNA(VLOOKUP(F48,物品!B:C,2,FALSE),VLOOKUP(F48,物品!H:I,2,FALSE)),VLOOKUP(F48,物品!M:N,2,FALSE)),VLOOKUP(F48,物品!R:S,2,FALSE))</f>
        <v>21001</v>
      </c>
    </row>
    <row r="49" spans="1:19" x14ac:dyDescent="0.15">
      <c r="A49">
        <f t="shared" si="31"/>
        <v>8.0000000000000002E-3</v>
      </c>
      <c r="B49">
        <f t="shared" si="32"/>
        <v>330002003</v>
      </c>
      <c r="C49">
        <v>330002</v>
      </c>
      <c r="D49">
        <v>3</v>
      </c>
      <c r="E49">
        <v>16</v>
      </c>
      <c r="F49" s="24" t="s">
        <v>459</v>
      </c>
      <c r="G49" t="s">
        <v>93</v>
      </c>
      <c r="H49">
        <v>5</v>
      </c>
      <c r="I49" t="str">
        <f t="shared" si="2"/>
        <v>{"g":16,"i":[</v>
      </c>
      <c r="J49" t="str">
        <f t="shared" si="3"/>
        <v>{"t":"i","i":21007</v>
      </c>
      <c r="K49" t="str">
        <f t="shared" si="4"/>
        <v>,"c":5,"tr":0}</v>
      </c>
      <c r="L49" t="str">
        <f t="shared" si="5"/>
        <v>]}</v>
      </c>
      <c r="M49" t="str">
        <f t="shared" si="6"/>
        <v>{"g":16,"i":[{"t":"i","i":21007,"c":5,"tr":0}]}</v>
      </c>
      <c r="R49" t="str">
        <f>VLOOKUP(G49,映射表!A:B,2,FALSE)</f>
        <v>{"t":"i","i":</v>
      </c>
      <c r="S49">
        <f>_xlfn.IFNA(_xlfn.IFNA(_xlfn.IFNA(VLOOKUP(F49,物品!B:C,2,FALSE),VLOOKUP(F49,物品!H:I,2,FALSE)),VLOOKUP(F49,物品!M:N,2,FALSE)),VLOOKUP(F49,物品!R:S,2,FALSE))</f>
        <v>21007</v>
      </c>
    </row>
    <row r="50" spans="1:19" x14ac:dyDescent="0.15">
      <c r="A50">
        <f t="shared" si="31"/>
        <v>8.0000000000000002E-3</v>
      </c>
      <c r="B50">
        <f t="shared" si="32"/>
        <v>330002004</v>
      </c>
      <c r="C50">
        <v>330002</v>
      </c>
      <c r="D50">
        <v>4</v>
      </c>
      <c r="E50">
        <v>16</v>
      </c>
      <c r="F50" s="24" t="s">
        <v>457</v>
      </c>
      <c r="G50" t="s">
        <v>93</v>
      </c>
      <c r="H50">
        <v>5</v>
      </c>
      <c r="I50" t="str">
        <f t="shared" si="2"/>
        <v>{"g":16,"i":[</v>
      </c>
      <c r="J50" t="str">
        <f t="shared" si="3"/>
        <v>{"t":"i","i":21005</v>
      </c>
      <c r="K50" t="str">
        <f t="shared" si="4"/>
        <v>,"c":5,"tr":0}</v>
      </c>
      <c r="L50" t="str">
        <f t="shared" si="5"/>
        <v>]}</v>
      </c>
      <c r="M50" t="str">
        <f t="shared" si="6"/>
        <v>{"g":16,"i":[{"t":"i","i":21005,"c":5,"tr":0}]}</v>
      </c>
      <c r="R50" t="str">
        <f>VLOOKUP(G50,映射表!A:B,2,FALSE)</f>
        <v>{"t":"i","i":</v>
      </c>
      <c r="S50">
        <f>_xlfn.IFNA(_xlfn.IFNA(_xlfn.IFNA(VLOOKUP(F50,物品!B:C,2,FALSE),VLOOKUP(F50,物品!H:I,2,FALSE)),VLOOKUP(F50,物品!M:N,2,FALSE)),VLOOKUP(F50,物品!R:S,2,FALSE))</f>
        <v>21005</v>
      </c>
    </row>
    <row r="51" spans="1:19" x14ac:dyDescent="0.15">
      <c r="A51">
        <f t="shared" si="31"/>
        <v>8.5000000000000006E-3</v>
      </c>
      <c r="B51">
        <f t="shared" si="32"/>
        <v>330002005</v>
      </c>
      <c r="C51">
        <v>330002</v>
      </c>
      <c r="D51">
        <v>5</v>
      </c>
      <c r="E51">
        <v>17</v>
      </c>
      <c r="F51" s="23" t="s">
        <v>547</v>
      </c>
      <c r="G51" t="s">
        <v>93</v>
      </c>
      <c r="H51">
        <v>5</v>
      </c>
      <c r="I51" t="str">
        <f t="shared" si="2"/>
        <v>{"g":17,"i":[</v>
      </c>
      <c r="J51" t="str">
        <f t="shared" si="3"/>
        <v>{"t":"i","i":21002</v>
      </c>
      <c r="K51" t="str">
        <f t="shared" si="4"/>
        <v>,"c":5,"tr":0}</v>
      </c>
      <c r="L51" t="str">
        <f t="shared" si="5"/>
        <v>]}</v>
      </c>
      <c r="M51" t="str">
        <f t="shared" si="6"/>
        <v>{"g":17,"i":[{"t":"i","i":21002,"c":5,"tr":0}]}</v>
      </c>
      <c r="R51" t="str">
        <f>VLOOKUP(G51,映射表!A:B,2,FALSE)</f>
        <v>{"t":"i","i":</v>
      </c>
      <c r="S51">
        <f>_xlfn.IFNA(_xlfn.IFNA(_xlfn.IFNA(VLOOKUP(F51,物品!B:C,2,FALSE),VLOOKUP(F51,物品!H:I,2,FALSE)),VLOOKUP(F51,物品!M:N,2,FALSE)),VLOOKUP(F51,物品!R:S,2,FALSE))</f>
        <v>21002</v>
      </c>
    </row>
    <row r="52" spans="1:19" x14ac:dyDescent="0.15">
      <c r="A52">
        <f t="shared" si="31"/>
        <v>8.5000000000000006E-3</v>
      </c>
      <c r="B52">
        <f t="shared" ref="B52:B55" si="33">C52*1000+D52</f>
        <v>330002006</v>
      </c>
      <c r="C52">
        <v>330002</v>
      </c>
      <c r="D52">
        <v>6</v>
      </c>
      <c r="E52">
        <v>17</v>
      </c>
      <c r="F52" s="23" t="s">
        <v>461</v>
      </c>
      <c r="G52" t="s">
        <v>93</v>
      </c>
      <c r="H52">
        <v>5</v>
      </c>
      <c r="I52" t="str">
        <f t="shared" ref="I52:I55" si="34">IF(E52=0,"",I$5&amp;E52&amp;I$6)</f>
        <v>{"g":17,"i":[</v>
      </c>
      <c r="J52" t="str">
        <f t="shared" si="3"/>
        <v>{"t":"i","i":21009</v>
      </c>
      <c r="K52" t="str">
        <f t="shared" ref="K52:K55" si="35">K$5&amp;H52&amp;K$6</f>
        <v>,"c":5,"tr":0}</v>
      </c>
      <c r="L52" t="str">
        <f t="shared" ref="L52:L55" si="36">IF(I52="","",L$6)</f>
        <v>]}</v>
      </c>
      <c r="M52" t="str">
        <f t="shared" ref="M52:M55" si="37">I52&amp;J52&amp;K52&amp;L52</f>
        <v>{"g":17,"i":[{"t":"i","i":21009,"c":5,"tr":0}]}</v>
      </c>
      <c r="R52" t="str">
        <f>VLOOKUP(G52,映射表!A:B,2,FALSE)</f>
        <v>{"t":"i","i":</v>
      </c>
      <c r="S52">
        <f>_xlfn.IFNA(_xlfn.IFNA(_xlfn.IFNA(VLOOKUP(F52,物品!B:C,2,FALSE),VLOOKUP(F52,物品!H:I,2,FALSE)),VLOOKUP(F52,物品!M:N,2,FALSE)),VLOOKUP(F52,物品!R:S,2,FALSE))</f>
        <v>21009</v>
      </c>
    </row>
    <row r="53" spans="1:19" x14ac:dyDescent="0.15">
      <c r="A53">
        <f t="shared" si="31"/>
        <v>8.5000000000000006E-3</v>
      </c>
      <c r="B53">
        <f t="shared" si="33"/>
        <v>330002007</v>
      </c>
      <c r="C53">
        <v>330002</v>
      </c>
      <c r="D53">
        <v>7</v>
      </c>
      <c r="E53">
        <v>17</v>
      </c>
      <c r="F53" s="23" t="s">
        <v>548</v>
      </c>
      <c r="G53" t="s">
        <v>93</v>
      </c>
      <c r="H53">
        <v>5</v>
      </c>
      <c r="I53" t="str">
        <f t="shared" si="34"/>
        <v>{"g":17,"i":[</v>
      </c>
      <c r="J53" t="str">
        <f t="shared" si="3"/>
        <v>{"t":"i","i":21013</v>
      </c>
      <c r="K53" t="str">
        <f t="shared" si="35"/>
        <v>,"c":5,"tr":0}</v>
      </c>
      <c r="L53" t="str">
        <f t="shared" si="36"/>
        <v>]}</v>
      </c>
      <c r="M53" t="str">
        <f t="shared" si="37"/>
        <v>{"g":17,"i":[{"t":"i","i":21013,"c":5,"tr":0}]}</v>
      </c>
      <c r="R53" t="str">
        <f>VLOOKUP(G53,映射表!A:B,2,FALSE)</f>
        <v>{"t":"i","i":</v>
      </c>
      <c r="S53">
        <f>_xlfn.IFNA(_xlfn.IFNA(_xlfn.IFNA(VLOOKUP(F53,物品!B:C,2,FALSE),VLOOKUP(F53,物品!H:I,2,FALSE)),VLOOKUP(F53,物品!M:N,2,FALSE)),VLOOKUP(F53,物品!R:S,2,FALSE))</f>
        <v>21013</v>
      </c>
    </row>
    <row r="54" spans="1:19" x14ac:dyDescent="0.15">
      <c r="A54">
        <f t="shared" si="31"/>
        <v>8.5000000000000006E-3</v>
      </c>
      <c r="B54">
        <f t="shared" si="33"/>
        <v>330002008</v>
      </c>
      <c r="C54">
        <v>330002</v>
      </c>
      <c r="D54">
        <v>8</v>
      </c>
      <c r="E54">
        <v>17</v>
      </c>
      <c r="F54" s="23" t="s">
        <v>549</v>
      </c>
      <c r="G54" t="s">
        <v>93</v>
      </c>
      <c r="H54">
        <v>5</v>
      </c>
      <c r="I54" t="str">
        <f t="shared" si="34"/>
        <v>{"g":17,"i":[</v>
      </c>
      <c r="J54" t="str">
        <f t="shared" si="3"/>
        <v>{"t":"i","i":21020</v>
      </c>
      <c r="K54" t="str">
        <f t="shared" si="35"/>
        <v>,"c":5,"tr":0}</v>
      </c>
      <c r="L54" t="str">
        <f t="shared" si="36"/>
        <v>]}</v>
      </c>
      <c r="M54" t="str">
        <f t="shared" si="37"/>
        <v>{"g":17,"i":[{"t":"i","i":21020,"c":5,"tr":0}]}</v>
      </c>
      <c r="R54" t="str">
        <f>VLOOKUP(G54,映射表!A:B,2,FALSE)</f>
        <v>{"t":"i","i":</v>
      </c>
      <c r="S54">
        <f>_xlfn.IFNA(_xlfn.IFNA(_xlfn.IFNA(VLOOKUP(F54,物品!B:C,2,FALSE),VLOOKUP(F54,物品!H:I,2,FALSE)),VLOOKUP(F54,物品!M:N,2,FALSE)),VLOOKUP(F54,物品!R:S,2,FALSE))</f>
        <v>21020</v>
      </c>
    </row>
    <row r="55" spans="1:19" x14ac:dyDescent="0.15">
      <c r="A55">
        <f t="shared" si="31"/>
        <v>8.5000000000000006E-3</v>
      </c>
      <c r="B55">
        <f t="shared" si="33"/>
        <v>330002009</v>
      </c>
      <c r="C55">
        <v>330002</v>
      </c>
      <c r="D55">
        <v>9</v>
      </c>
      <c r="E55">
        <v>17</v>
      </c>
      <c r="F55" s="23" t="s">
        <v>550</v>
      </c>
      <c r="G55" t="s">
        <v>93</v>
      </c>
      <c r="H55">
        <v>5</v>
      </c>
      <c r="I55" t="str">
        <f t="shared" si="34"/>
        <v>{"g":17,"i":[</v>
      </c>
      <c r="J55" t="str">
        <f t="shared" si="3"/>
        <v>{"t":"i","i":21012</v>
      </c>
      <c r="K55" t="str">
        <f t="shared" si="35"/>
        <v>,"c":5,"tr":0}</v>
      </c>
      <c r="L55" t="str">
        <f t="shared" si="36"/>
        <v>]}</v>
      </c>
      <c r="M55" t="str">
        <f t="shared" si="37"/>
        <v>{"g":17,"i":[{"t":"i","i":21012,"c":5,"tr":0}]}</v>
      </c>
      <c r="R55" t="str">
        <f>VLOOKUP(G55,映射表!A:B,2,FALSE)</f>
        <v>{"t":"i","i":</v>
      </c>
      <c r="S55">
        <f>_xlfn.IFNA(_xlfn.IFNA(_xlfn.IFNA(VLOOKUP(F55,物品!B:C,2,FALSE),VLOOKUP(F55,物品!H:I,2,FALSE)),VLOOKUP(F55,物品!M:N,2,FALSE)),VLOOKUP(F55,物品!R:S,2,FALSE))</f>
        <v>21012</v>
      </c>
    </row>
    <row r="56" spans="1:19" x14ac:dyDescent="0.15">
      <c r="A56">
        <f t="shared" si="31"/>
        <v>8.5000000000000006E-3</v>
      </c>
      <c r="B56">
        <f t="shared" si="32"/>
        <v>330002010</v>
      </c>
      <c r="C56">
        <v>330002</v>
      </c>
      <c r="D56">
        <v>10</v>
      </c>
      <c r="E56">
        <v>17</v>
      </c>
      <c r="F56" s="23" t="s">
        <v>554</v>
      </c>
      <c r="G56" t="s">
        <v>93</v>
      </c>
      <c r="H56">
        <v>5</v>
      </c>
      <c r="I56" t="str">
        <f t="shared" si="2"/>
        <v>{"g":17,"i":[</v>
      </c>
      <c r="J56" t="str">
        <f t="shared" si="3"/>
        <v>{"t":"i","i":21011</v>
      </c>
      <c r="K56" t="str">
        <f t="shared" si="4"/>
        <v>,"c":5,"tr":0}</v>
      </c>
      <c r="L56" t="str">
        <f t="shared" si="5"/>
        <v>]}</v>
      </c>
      <c r="M56" t="str">
        <f t="shared" si="6"/>
        <v>{"g":17,"i":[{"t":"i","i":21011,"c":5,"tr":0}]}</v>
      </c>
      <c r="R56" t="str">
        <f>VLOOKUP(G56,映射表!A:B,2,FALSE)</f>
        <v>{"t":"i","i":</v>
      </c>
      <c r="S56">
        <f>_xlfn.IFNA(_xlfn.IFNA(_xlfn.IFNA(VLOOKUP(F56,物品!B:C,2,FALSE),VLOOKUP(F56,物品!H:I,2,FALSE)),VLOOKUP(F56,物品!M:N,2,FALSE)),VLOOKUP(F56,物品!R:S,2,FALSE))</f>
        <v>21011</v>
      </c>
    </row>
    <row r="57" spans="1:19" x14ac:dyDescent="0.15">
      <c r="A57">
        <f t="shared" si="31"/>
        <v>8.5000000000000006E-3</v>
      </c>
      <c r="B57">
        <f t="shared" si="32"/>
        <v>330002011</v>
      </c>
      <c r="C57">
        <v>330002</v>
      </c>
      <c r="D57">
        <v>11</v>
      </c>
      <c r="E57">
        <v>17</v>
      </c>
      <c r="F57" s="23" t="s">
        <v>551</v>
      </c>
      <c r="G57" t="s">
        <v>93</v>
      </c>
      <c r="H57">
        <v>5</v>
      </c>
      <c r="I57" t="str">
        <f t="shared" si="2"/>
        <v>{"g":17,"i":[</v>
      </c>
      <c r="J57" t="str">
        <f t="shared" si="3"/>
        <v>{"t":"i","i":21004</v>
      </c>
      <c r="K57" t="str">
        <f t="shared" si="4"/>
        <v>,"c":5,"tr":0}</v>
      </c>
      <c r="L57" t="str">
        <f t="shared" si="5"/>
        <v>]}</v>
      </c>
      <c r="M57" t="str">
        <f t="shared" si="6"/>
        <v>{"g":17,"i":[{"t":"i","i":21004,"c":5,"tr":0}]}</v>
      </c>
      <c r="R57" t="str">
        <f>VLOOKUP(G57,映射表!A:B,2,FALSE)</f>
        <v>{"t":"i","i":</v>
      </c>
      <c r="S57">
        <f>_xlfn.IFNA(_xlfn.IFNA(_xlfn.IFNA(VLOOKUP(F57,物品!B:C,2,FALSE),VLOOKUP(F57,物品!H:I,2,FALSE)),VLOOKUP(F57,物品!M:N,2,FALSE)),VLOOKUP(F57,物品!R:S,2,FALSE))</f>
        <v>21004</v>
      </c>
    </row>
    <row r="58" spans="1:19" x14ac:dyDescent="0.15">
      <c r="A58">
        <f t="shared" si="31"/>
        <v>8.5000000000000006E-3</v>
      </c>
      <c r="B58">
        <f t="shared" si="32"/>
        <v>330002012</v>
      </c>
      <c r="C58">
        <v>330002</v>
      </c>
      <c r="D58">
        <v>12</v>
      </c>
      <c r="E58">
        <v>17</v>
      </c>
      <c r="F58" s="23" t="s">
        <v>552</v>
      </c>
      <c r="G58" t="s">
        <v>93</v>
      </c>
      <c r="H58">
        <v>5</v>
      </c>
      <c r="I58" t="str">
        <f t="shared" si="2"/>
        <v>{"g":17,"i":[</v>
      </c>
      <c r="J58" t="str">
        <f t="shared" si="3"/>
        <v>{"t":"i","i":21010</v>
      </c>
      <c r="K58" t="str">
        <f t="shared" si="4"/>
        <v>,"c":5,"tr":0}</v>
      </c>
      <c r="L58" t="str">
        <f t="shared" si="5"/>
        <v>]}</v>
      </c>
      <c r="M58" t="str">
        <f t="shared" si="6"/>
        <v>{"g":17,"i":[{"t":"i","i":21010,"c":5,"tr":0}]}</v>
      </c>
      <c r="R58" t="str">
        <f>VLOOKUP(G58,映射表!A:B,2,FALSE)</f>
        <v>{"t":"i","i":</v>
      </c>
      <c r="S58">
        <f>_xlfn.IFNA(_xlfn.IFNA(_xlfn.IFNA(VLOOKUP(F58,物品!B:C,2,FALSE),VLOOKUP(F58,物品!H:I,2,FALSE)),VLOOKUP(F58,物品!M:N,2,FALSE)),VLOOKUP(F58,物品!R:S,2,FALSE))</f>
        <v>21010</v>
      </c>
    </row>
    <row r="59" spans="1:19" x14ac:dyDescent="0.15">
      <c r="A59">
        <f t="shared" si="31"/>
        <v>1.2500000000000001E-2</v>
      </c>
      <c r="B59">
        <f t="shared" si="32"/>
        <v>330002013</v>
      </c>
      <c r="C59">
        <v>330002</v>
      </c>
      <c r="D59">
        <v>13</v>
      </c>
      <c r="E59">
        <v>25</v>
      </c>
      <c r="F59" s="25" t="s">
        <v>458</v>
      </c>
      <c r="G59" t="s">
        <v>93</v>
      </c>
      <c r="H59">
        <v>1</v>
      </c>
      <c r="I59" t="str">
        <f t="shared" si="2"/>
        <v>{"g":25,"i":[</v>
      </c>
      <c r="J59" t="str">
        <f t="shared" si="3"/>
        <v>{"t":"i","i":21006</v>
      </c>
      <c r="K59" t="str">
        <f t="shared" si="4"/>
        <v>,"c":1,"tr":0}</v>
      </c>
      <c r="L59" t="str">
        <f t="shared" si="5"/>
        <v>]}</v>
      </c>
      <c r="M59" t="str">
        <f t="shared" si="6"/>
        <v>{"g":25,"i":[{"t":"i","i":21006,"c":1,"tr":0}]}</v>
      </c>
      <c r="R59" t="str">
        <f>VLOOKUP(G59,映射表!A:B,2,FALSE)</f>
        <v>{"t":"i","i":</v>
      </c>
      <c r="S59">
        <f>_xlfn.IFNA(_xlfn.IFNA(_xlfn.IFNA(VLOOKUP(F59,物品!B:C,2,FALSE),VLOOKUP(F59,物品!H:I,2,FALSE)),VLOOKUP(F59,物品!M:N,2,FALSE)),VLOOKUP(F59,物品!R:S,2,FALSE))</f>
        <v>21006</v>
      </c>
    </row>
    <row r="60" spans="1:19" x14ac:dyDescent="0.15">
      <c r="A60">
        <f t="shared" si="31"/>
        <v>1.2500000000000001E-2</v>
      </c>
      <c r="B60">
        <f t="shared" si="32"/>
        <v>330002014</v>
      </c>
      <c r="C60">
        <v>330002</v>
      </c>
      <c r="D60">
        <v>14</v>
      </c>
      <c r="E60">
        <v>25</v>
      </c>
      <c r="F60" s="25" t="s">
        <v>541</v>
      </c>
      <c r="G60" t="s">
        <v>93</v>
      </c>
      <c r="H60">
        <v>1</v>
      </c>
      <c r="I60" t="str">
        <f t="shared" si="2"/>
        <v>{"g":25,"i":[</v>
      </c>
      <c r="J60" t="str">
        <f t="shared" si="3"/>
        <v>{"t":"i","i":21018</v>
      </c>
      <c r="K60" t="str">
        <f t="shared" si="4"/>
        <v>,"c":1,"tr":0}</v>
      </c>
      <c r="L60" t="str">
        <f t="shared" si="5"/>
        <v>]}</v>
      </c>
      <c r="M60" t="str">
        <f t="shared" si="6"/>
        <v>{"g":25,"i":[{"t":"i","i":21018,"c":1,"tr":0}]}</v>
      </c>
      <c r="R60" t="str">
        <f>VLOOKUP(G60,映射表!A:B,2,FALSE)</f>
        <v>{"t":"i","i":</v>
      </c>
      <c r="S60">
        <f>_xlfn.IFNA(_xlfn.IFNA(_xlfn.IFNA(VLOOKUP(F60,物品!B:C,2,FALSE),VLOOKUP(F60,物品!H:I,2,FALSE)),VLOOKUP(F60,物品!M:N,2,FALSE)),VLOOKUP(F60,物品!R:S,2,FALSE))</f>
        <v>21018</v>
      </c>
    </row>
    <row r="61" spans="1:19" x14ac:dyDescent="0.15">
      <c r="A61">
        <f t="shared" si="31"/>
        <v>1.2500000000000001E-2</v>
      </c>
      <c r="B61">
        <f t="shared" si="32"/>
        <v>330002015</v>
      </c>
      <c r="C61">
        <v>330002</v>
      </c>
      <c r="D61">
        <v>15</v>
      </c>
      <c r="E61">
        <v>25</v>
      </c>
      <c r="F61" s="25" t="s">
        <v>542</v>
      </c>
      <c r="G61" t="s">
        <v>93</v>
      </c>
      <c r="H61">
        <v>1</v>
      </c>
      <c r="I61" t="str">
        <f t="shared" si="2"/>
        <v>{"g":25,"i":[</v>
      </c>
      <c r="J61" t="str">
        <f t="shared" si="3"/>
        <v>{"t":"i","i":21017</v>
      </c>
      <c r="K61" t="str">
        <f t="shared" si="4"/>
        <v>,"c":1,"tr":0}</v>
      </c>
      <c r="L61" t="str">
        <f t="shared" si="5"/>
        <v>]}</v>
      </c>
      <c r="M61" t="str">
        <f t="shared" si="6"/>
        <v>{"g":25,"i":[{"t":"i","i":21017,"c":1,"tr":0}]}</v>
      </c>
      <c r="R61" t="str">
        <f>VLOOKUP(G61,映射表!A:B,2,FALSE)</f>
        <v>{"t":"i","i":</v>
      </c>
      <c r="S61">
        <f>_xlfn.IFNA(_xlfn.IFNA(_xlfn.IFNA(VLOOKUP(F61,物品!B:C,2,FALSE),VLOOKUP(F61,物品!H:I,2,FALSE)),VLOOKUP(F61,物品!M:N,2,FALSE)),VLOOKUP(F61,物品!R:S,2,FALSE))</f>
        <v>21017</v>
      </c>
    </row>
    <row r="62" spans="1:19" x14ac:dyDescent="0.15">
      <c r="A62">
        <f t="shared" si="31"/>
        <v>1.2500000000000001E-2</v>
      </c>
      <c r="B62">
        <f t="shared" si="32"/>
        <v>330002016</v>
      </c>
      <c r="C62">
        <v>330002</v>
      </c>
      <c r="D62">
        <v>16</v>
      </c>
      <c r="E62">
        <v>25</v>
      </c>
      <c r="F62" s="25" t="s">
        <v>543</v>
      </c>
      <c r="G62" t="s">
        <v>93</v>
      </c>
      <c r="H62">
        <v>1</v>
      </c>
      <c r="I62" t="str">
        <f t="shared" si="2"/>
        <v>{"g":25,"i":[</v>
      </c>
      <c r="J62" t="str">
        <f t="shared" si="3"/>
        <v>{"t":"i","i":21014</v>
      </c>
      <c r="K62" t="str">
        <f t="shared" si="4"/>
        <v>,"c":1,"tr":0}</v>
      </c>
      <c r="L62" t="str">
        <f t="shared" si="5"/>
        <v>]}</v>
      </c>
      <c r="M62" t="str">
        <f t="shared" si="6"/>
        <v>{"g":25,"i":[{"t":"i","i":21014,"c":1,"tr":0}]}</v>
      </c>
      <c r="R62" t="str">
        <f>VLOOKUP(G62,映射表!A:B,2,FALSE)</f>
        <v>{"t":"i","i":</v>
      </c>
      <c r="S62">
        <f>_xlfn.IFNA(_xlfn.IFNA(_xlfn.IFNA(VLOOKUP(F62,物品!B:C,2,FALSE),VLOOKUP(F62,物品!H:I,2,FALSE)),VLOOKUP(F62,物品!M:N,2,FALSE)),VLOOKUP(F62,物品!R:S,2,FALSE))</f>
        <v>21014</v>
      </c>
    </row>
    <row r="63" spans="1:19" x14ac:dyDescent="0.15">
      <c r="A63">
        <f t="shared" si="31"/>
        <v>1.2500000000000001E-2</v>
      </c>
      <c r="B63">
        <f t="shared" si="32"/>
        <v>330002017</v>
      </c>
      <c r="C63">
        <v>330002</v>
      </c>
      <c r="D63">
        <v>17</v>
      </c>
      <c r="E63">
        <v>25</v>
      </c>
      <c r="F63" s="25" t="s">
        <v>544</v>
      </c>
      <c r="G63" t="s">
        <v>93</v>
      </c>
      <c r="H63">
        <v>1</v>
      </c>
      <c r="I63" t="str">
        <f t="shared" si="2"/>
        <v>{"g":25,"i":[</v>
      </c>
      <c r="J63" t="str">
        <f t="shared" si="3"/>
        <v>{"t":"i","i":21016</v>
      </c>
      <c r="K63" t="str">
        <f t="shared" si="4"/>
        <v>,"c":1,"tr":0}</v>
      </c>
      <c r="L63" t="str">
        <f t="shared" si="5"/>
        <v>]}</v>
      </c>
      <c r="M63" t="str">
        <f t="shared" si="6"/>
        <v>{"g":25,"i":[{"t":"i","i":21016,"c":1,"tr":0}]}</v>
      </c>
      <c r="R63" t="str">
        <f>VLOOKUP(G63,映射表!A:B,2,FALSE)</f>
        <v>{"t":"i","i":</v>
      </c>
      <c r="S63">
        <f>_xlfn.IFNA(_xlfn.IFNA(_xlfn.IFNA(VLOOKUP(F63,物品!B:C,2,FALSE),VLOOKUP(F63,物品!H:I,2,FALSE)),VLOOKUP(F63,物品!M:N,2,FALSE)),VLOOKUP(F63,物品!R:S,2,FALSE))</f>
        <v>21016</v>
      </c>
    </row>
    <row r="64" spans="1:19" x14ac:dyDescent="0.15">
      <c r="A64">
        <f t="shared" si="31"/>
        <v>1.2500000000000001E-2</v>
      </c>
      <c r="B64">
        <f t="shared" si="32"/>
        <v>330002018</v>
      </c>
      <c r="C64">
        <v>330002</v>
      </c>
      <c r="D64">
        <v>18</v>
      </c>
      <c r="E64">
        <v>25</v>
      </c>
      <c r="F64" s="25" t="s">
        <v>471</v>
      </c>
      <c r="G64" t="s">
        <v>93</v>
      </c>
      <c r="H64">
        <v>1</v>
      </c>
      <c r="I64" t="str">
        <f t="shared" si="2"/>
        <v>{"g":25,"i":[</v>
      </c>
      <c r="J64" t="str">
        <f t="shared" si="3"/>
        <v>{"t":"i","i":21019</v>
      </c>
      <c r="K64" t="str">
        <f t="shared" si="4"/>
        <v>,"c":1,"tr":0}</v>
      </c>
      <c r="L64" t="str">
        <f t="shared" si="5"/>
        <v>]}</v>
      </c>
      <c r="M64" t="str">
        <f t="shared" si="6"/>
        <v>{"g":25,"i":[{"t":"i","i":21019,"c":1,"tr":0}]}</v>
      </c>
      <c r="R64" t="str">
        <f>VLOOKUP(G64,映射表!A:B,2,FALSE)</f>
        <v>{"t":"i","i":</v>
      </c>
      <c r="S64">
        <f>_xlfn.IFNA(_xlfn.IFNA(_xlfn.IFNA(VLOOKUP(F64,物品!B:C,2,FALSE),VLOOKUP(F64,物品!H:I,2,FALSE)),VLOOKUP(F64,物品!M:N,2,FALSE)),VLOOKUP(F64,物品!R:S,2,FALSE))</f>
        <v>21019</v>
      </c>
    </row>
    <row r="65" spans="1:19" x14ac:dyDescent="0.15">
      <c r="A65">
        <f t="shared" si="31"/>
        <v>1.2500000000000001E-2</v>
      </c>
      <c r="B65">
        <f t="shared" ref="B65:B87" si="38">C65*1000+D65</f>
        <v>330002019</v>
      </c>
      <c r="C65">
        <v>330002</v>
      </c>
      <c r="D65">
        <v>19</v>
      </c>
      <c r="E65">
        <v>25</v>
      </c>
      <c r="F65" s="25" t="s">
        <v>467</v>
      </c>
      <c r="G65" t="s">
        <v>93</v>
      </c>
      <c r="H65">
        <v>1</v>
      </c>
      <c r="I65" t="str">
        <f t="shared" ref="I65:I87" si="39">IF(E65=0,"",I$5&amp;E65&amp;I$6)</f>
        <v>{"g":25,"i":[</v>
      </c>
      <c r="J65" t="str">
        <f t="shared" ref="J65:J87" si="40">R65&amp;S65</f>
        <v>{"t":"i","i":21015</v>
      </c>
      <c r="K65" t="str">
        <f t="shared" ref="K65:K87" si="41">K$5&amp;H65&amp;K$6</f>
        <v>,"c":1,"tr":0}</v>
      </c>
      <c r="L65" t="str">
        <f t="shared" ref="L65:L87" si="42">IF(I65="","",L$6)</f>
        <v>]}</v>
      </c>
      <c r="M65" t="str">
        <f t="shared" ref="M65:M87" si="43">I65&amp;J65&amp;K65&amp;L65</f>
        <v>{"g":25,"i":[{"t":"i","i":21015,"c":1,"tr":0}]}</v>
      </c>
      <c r="R65" t="str">
        <f>VLOOKUP(G65,映射表!A:B,2,FALSE)</f>
        <v>{"t":"i","i":</v>
      </c>
      <c r="S65">
        <f>_xlfn.IFNA(_xlfn.IFNA(_xlfn.IFNA(VLOOKUP(F65,物品!B:C,2,FALSE),VLOOKUP(F65,物品!H:I,2,FALSE)),VLOOKUP(F65,物品!M:N,2,FALSE)),VLOOKUP(F65,物品!R:S,2,FALSE))</f>
        <v>21015</v>
      </c>
    </row>
    <row r="66" spans="1:19" x14ac:dyDescent="0.15">
      <c r="A66">
        <f t="shared" si="31"/>
        <v>1.2500000000000001E-2</v>
      </c>
      <c r="B66">
        <f t="shared" si="38"/>
        <v>330002020</v>
      </c>
      <c r="C66">
        <v>330002</v>
      </c>
      <c r="D66">
        <v>20</v>
      </c>
      <c r="E66">
        <v>25</v>
      </c>
      <c r="F66" s="25" t="s">
        <v>545</v>
      </c>
      <c r="G66" t="s">
        <v>93</v>
      </c>
      <c r="H66">
        <v>1</v>
      </c>
      <c r="I66" t="str">
        <f t="shared" si="39"/>
        <v>{"g":25,"i":[</v>
      </c>
      <c r="J66" t="str">
        <f t="shared" si="40"/>
        <v>{"t":"i","i":21008</v>
      </c>
      <c r="K66" t="str">
        <f t="shared" si="41"/>
        <v>,"c":1,"tr":0}</v>
      </c>
      <c r="L66" t="str">
        <f t="shared" si="42"/>
        <v>]}</v>
      </c>
      <c r="M66" t="str">
        <f t="shared" si="43"/>
        <v>{"g":25,"i":[{"t":"i","i":21008,"c":1,"tr":0}]}</v>
      </c>
      <c r="R66" t="str">
        <f>VLOOKUP(G66,映射表!A:B,2,FALSE)</f>
        <v>{"t":"i","i":</v>
      </c>
      <c r="S66">
        <f>_xlfn.IFNA(_xlfn.IFNA(_xlfn.IFNA(VLOOKUP(F66,物品!B:C,2,FALSE),VLOOKUP(F66,物品!H:I,2,FALSE)),VLOOKUP(F66,物品!M:N,2,FALSE)),VLOOKUP(F66,物品!R:S,2,FALSE))</f>
        <v>21008</v>
      </c>
    </row>
    <row r="67" spans="1:19" x14ac:dyDescent="0.15">
      <c r="A67">
        <f t="shared" si="31"/>
        <v>1.6500000000000001E-2</v>
      </c>
      <c r="B67">
        <f t="shared" si="38"/>
        <v>330002021</v>
      </c>
      <c r="C67">
        <v>330002</v>
      </c>
      <c r="D67">
        <v>21</v>
      </c>
      <c r="E67">
        <v>33</v>
      </c>
      <c r="F67" s="24" t="s">
        <v>167</v>
      </c>
      <c r="G67" t="s">
        <v>93</v>
      </c>
      <c r="H67">
        <v>1</v>
      </c>
      <c r="I67" t="str">
        <f t="shared" si="39"/>
        <v>{"g":33,"i":[</v>
      </c>
      <c r="J67" t="str">
        <f t="shared" si="40"/>
        <v>{"t":"i","i":21003</v>
      </c>
      <c r="K67" t="str">
        <f t="shared" si="41"/>
        <v>,"c":1,"tr":0}</v>
      </c>
      <c r="L67" t="str">
        <f t="shared" si="42"/>
        <v>]}</v>
      </c>
      <c r="M67" t="str">
        <f t="shared" si="43"/>
        <v>{"g":33,"i":[{"t":"i","i":21003,"c":1,"tr":0}]}</v>
      </c>
      <c r="R67" t="str">
        <f>VLOOKUP(G67,映射表!A:B,2,FALSE)</f>
        <v>{"t":"i","i":</v>
      </c>
      <c r="S67">
        <f>_xlfn.IFNA(_xlfn.IFNA(_xlfn.IFNA(VLOOKUP(F67,物品!B:C,2,FALSE),VLOOKUP(F67,物品!H:I,2,FALSE)),VLOOKUP(F67,物品!M:N,2,FALSE)),VLOOKUP(F67,物品!R:S,2,FALSE))</f>
        <v>21003</v>
      </c>
    </row>
    <row r="68" spans="1:19" x14ac:dyDescent="0.15">
      <c r="A68">
        <f t="shared" si="31"/>
        <v>1.6500000000000001E-2</v>
      </c>
      <c r="B68">
        <f t="shared" si="38"/>
        <v>330002022</v>
      </c>
      <c r="C68">
        <v>330002</v>
      </c>
      <c r="D68">
        <v>22</v>
      </c>
      <c r="E68">
        <v>33</v>
      </c>
      <c r="F68" s="24" t="s">
        <v>546</v>
      </c>
      <c r="G68" t="s">
        <v>93</v>
      </c>
      <c r="H68">
        <v>1</v>
      </c>
      <c r="I68" t="str">
        <f t="shared" si="39"/>
        <v>{"g":33,"i":[</v>
      </c>
      <c r="J68" t="str">
        <f t="shared" si="40"/>
        <v>{"t":"i","i":21001</v>
      </c>
      <c r="K68" t="str">
        <f t="shared" si="41"/>
        <v>,"c":1,"tr":0}</v>
      </c>
      <c r="L68" t="str">
        <f t="shared" si="42"/>
        <v>]}</v>
      </c>
      <c r="M68" t="str">
        <f t="shared" si="43"/>
        <v>{"g":33,"i":[{"t":"i","i":21001,"c":1,"tr":0}]}</v>
      </c>
      <c r="R68" t="str">
        <f>VLOOKUP(G68,映射表!A:B,2,FALSE)</f>
        <v>{"t":"i","i":</v>
      </c>
      <c r="S68">
        <f>_xlfn.IFNA(_xlfn.IFNA(_xlfn.IFNA(VLOOKUP(F68,物品!B:C,2,FALSE),VLOOKUP(F68,物品!H:I,2,FALSE)),VLOOKUP(F68,物品!M:N,2,FALSE)),VLOOKUP(F68,物品!R:S,2,FALSE))</f>
        <v>21001</v>
      </c>
    </row>
    <row r="69" spans="1:19" x14ac:dyDescent="0.15">
      <c r="A69">
        <f t="shared" si="31"/>
        <v>1.6500000000000001E-2</v>
      </c>
      <c r="B69">
        <f t="shared" si="38"/>
        <v>330002023</v>
      </c>
      <c r="C69">
        <v>330002</v>
      </c>
      <c r="D69">
        <v>23</v>
      </c>
      <c r="E69">
        <v>33</v>
      </c>
      <c r="F69" s="24" t="s">
        <v>459</v>
      </c>
      <c r="G69" t="s">
        <v>93</v>
      </c>
      <c r="H69">
        <v>1</v>
      </c>
      <c r="I69" t="str">
        <f t="shared" si="39"/>
        <v>{"g":33,"i":[</v>
      </c>
      <c r="J69" t="str">
        <f t="shared" si="40"/>
        <v>{"t":"i","i":21007</v>
      </c>
      <c r="K69" t="str">
        <f t="shared" si="41"/>
        <v>,"c":1,"tr":0}</v>
      </c>
      <c r="L69" t="str">
        <f t="shared" si="42"/>
        <v>]}</v>
      </c>
      <c r="M69" t="str">
        <f t="shared" si="43"/>
        <v>{"g":33,"i":[{"t":"i","i":21007,"c":1,"tr":0}]}</v>
      </c>
      <c r="R69" t="str">
        <f>VLOOKUP(G69,映射表!A:B,2,FALSE)</f>
        <v>{"t":"i","i":</v>
      </c>
      <c r="S69">
        <f>_xlfn.IFNA(_xlfn.IFNA(_xlfn.IFNA(VLOOKUP(F69,物品!B:C,2,FALSE),VLOOKUP(F69,物品!H:I,2,FALSE)),VLOOKUP(F69,物品!M:N,2,FALSE)),VLOOKUP(F69,物品!R:S,2,FALSE))</f>
        <v>21007</v>
      </c>
    </row>
    <row r="70" spans="1:19" x14ac:dyDescent="0.15">
      <c r="A70">
        <f t="shared" si="31"/>
        <v>1.6500000000000001E-2</v>
      </c>
      <c r="B70">
        <f t="shared" si="38"/>
        <v>330002024</v>
      </c>
      <c r="C70">
        <v>330002</v>
      </c>
      <c r="D70">
        <v>24</v>
      </c>
      <c r="E70">
        <v>33</v>
      </c>
      <c r="F70" s="24" t="s">
        <v>457</v>
      </c>
      <c r="G70" t="s">
        <v>93</v>
      </c>
      <c r="H70">
        <v>1</v>
      </c>
      <c r="I70" t="str">
        <f t="shared" si="39"/>
        <v>{"g":33,"i":[</v>
      </c>
      <c r="J70" t="str">
        <f t="shared" si="40"/>
        <v>{"t":"i","i":21005</v>
      </c>
      <c r="K70" t="str">
        <f t="shared" si="41"/>
        <v>,"c":1,"tr":0}</v>
      </c>
      <c r="L70" t="str">
        <f t="shared" si="42"/>
        <v>]}</v>
      </c>
      <c r="M70" t="str">
        <f t="shared" si="43"/>
        <v>{"g":33,"i":[{"t":"i","i":21005,"c":1,"tr":0}]}</v>
      </c>
      <c r="R70" t="str">
        <f>VLOOKUP(G70,映射表!A:B,2,FALSE)</f>
        <v>{"t":"i","i":</v>
      </c>
      <c r="S70">
        <f>_xlfn.IFNA(_xlfn.IFNA(_xlfn.IFNA(VLOOKUP(F70,物品!B:C,2,FALSE),VLOOKUP(F70,物品!H:I,2,FALSE)),VLOOKUP(F70,物品!M:N,2,FALSE)),VLOOKUP(F70,物品!R:S,2,FALSE))</f>
        <v>21005</v>
      </c>
    </row>
    <row r="71" spans="1:19" x14ac:dyDescent="0.15">
      <c r="A71">
        <f t="shared" si="31"/>
        <v>1.6500000000000001E-2</v>
      </c>
      <c r="B71">
        <f t="shared" si="38"/>
        <v>330002025</v>
      </c>
      <c r="C71">
        <v>330002</v>
      </c>
      <c r="D71">
        <v>25</v>
      </c>
      <c r="E71">
        <v>33</v>
      </c>
      <c r="F71" s="23" t="s">
        <v>547</v>
      </c>
      <c r="G71" t="s">
        <v>93</v>
      </c>
      <c r="H71">
        <v>1</v>
      </c>
      <c r="I71" t="str">
        <f t="shared" si="39"/>
        <v>{"g":33,"i":[</v>
      </c>
      <c r="J71" t="str">
        <f t="shared" si="40"/>
        <v>{"t":"i","i":21002</v>
      </c>
      <c r="K71" t="str">
        <f t="shared" si="41"/>
        <v>,"c":1,"tr":0}</v>
      </c>
      <c r="L71" t="str">
        <f t="shared" si="42"/>
        <v>]}</v>
      </c>
      <c r="M71" t="str">
        <f t="shared" si="43"/>
        <v>{"g":33,"i":[{"t":"i","i":21002,"c":1,"tr":0}]}</v>
      </c>
      <c r="R71" t="str">
        <f>VLOOKUP(G71,映射表!A:B,2,FALSE)</f>
        <v>{"t":"i","i":</v>
      </c>
      <c r="S71">
        <f>_xlfn.IFNA(_xlfn.IFNA(_xlfn.IFNA(VLOOKUP(F71,物品!B:C,2,FALSE),VLOOKUP(F71,物品!H:I,2,FALSE)),VLOOKUP(F71,物品!M:N,2,FALSE)),VLOOKUP(F71,物品!R:S,2,FALSE))</f>
        <v>21002</v>
      </c>
    </row>
    <row r="72" spans="1:19" x14ac:dyDescent="0.15">
      <c r="A72">
        <f t="shared" si="31"/>
        <v>1.6500000000000001E-2</v>
      </c>
      <c r="B72">
        <f t="shared" si="38"/>
        <v>330002026</v>
      </c>
      <c r="C72">
        <v>330002</v>
      </c>
      <c r="D72">
        <v>26</v>
      </c>
      <c r="E72">
        <v>33</v>
      </c>
      <c r="F72" s="23" t="s">
        <v>461</v>
      </c>
      <c r="G72" t="s">
        <v>93</v>
      </c>
      <c r="H72">
        <v>1</v>
      </c>
      <c r="I72" t="str">
        <f t="shared" si="39"/>
        <v>{"g":33,"i":[</v>
      </c>
      <c r="J72" t="str">
        <f t="shared" si="40"/>
        <v>{"t":"i","i":21009</v>
      </c>
      <c r="K72" t="str">
        <f t="shared" si="41"/>
        <v>,"c":1,"tr":0}</v>
      </c>
      <c r="L72" t="str">
        <f t="shared" si="42"/>
        <v>]}</v>
      </c>
      <c r="M72" t="str">
        <f t="shared" si="43"/>
        <v>{"g":33,"i":[{"t":"i","i":21009,"c":1,"tr":0}]}</v>
      </c>
      <c r="R72" t="str">
        <f>VLOOKUP(G72,映射表!A:B,2,FALSE)</f>
        <v>{"t":"i","i":</v>
      </c>
      <c r="S72">
        <f>_xlfn.IFNA(_xlfn.IFNA(_xlfn.IFNA(VLOOKUP(F72,物品!B:C,2,FALSE),VLOOKUP(F72,物品!H:I,2,FALSE)),VLOOKUP(F72,物品!M:N,2,FALSE)),VLOOKUP(F72,物品!R:S,2,FALSE))</f>
        <v>21009</v>
      </c>
    </row>
    <row r="73" spans="1:19" x14ac:dyDescent="0.15">
      <c r="A73">
        <f t="shared" si="31"/>
        <v>1.6500000000000001E-2</v>
      </c>
      <c r="B73">
        <f t="shared" si="38"/>
        <v>330002027</v>
      </c>
      <c r="C73">
        <v>330002</v>
      </c>
      <c r="D73">
        <v>27</v>
      </c>
      <c r="E73">
        <v>33</v>
      </c>
      <c r="F73" s="23" t="s">
        <v>548</v>
      </c>
      <c r="G73" t="s">
        <v>93</v>
      </c>
      <c r="H73">
        <v>1</v>
      </c>
      <c r="I73" t="str">
        <f t="shared" si="39"/>
        <v>{"g":33,"i":[</v>
      </c>
      <c r="J73" t="str">
        <f t="shared" si="40"/>
        <v>{"t":"i","i":21013</v>
      </c>
      <c r="K73" t="str">
        <f t="shared" si="41"/>
        <v>,"c":1,"tr":0}</v>
      </c>
      <c r="L73" t="str">
        <f t="shared" si="42"/>
        <v>]}</v>
      </c>
      <c r="M73" t="str">
        <f t="shared" si="43"/>
        <v>{"g":33,"i":[{"t":"i","i":21013,"c":1,"tr":0}]}</v>
      </c>
      <c r="R73" t="str">
        <f>VLOOKUP(G73,映射表!A:B,2,FALSE)</f>
        <v>{"t":"i","i":</v>
      </c>
      <c r="S73">
        <f>_xlfn.IFNA(_xlfn.IFNA(_xlfn.IFNA(VLOOKUP(F73,物品!B:C,2,FALSE),VLOOKUP(F73,物品!H:I,2,FALSE)),VLOOKUP(F73,物品!M:N,2,FALSE)),VLOOKUP(F73,物品!R:S,2,FALSE))</f>
        <v>21013</v>
      </c>
    </row>
    <row r="74" spans="1:19" x14ac:dyDescent="0.15">
      <c r="A74">
        <f t="shared" si="31"/>
        <v>1.6500000000000001E-2</v>
      </c>
      <c r="B74">
        <f t="shared" si="38"/>
        <v>330002028</v>
      </c>
      <c r="C74">
        <v>330002</v>
      </c>
      <c r="D74">
        <v>28</v>
      </c>
      <c r="E74">
        <v>33</v>
      </c>
      <c r="F74" s="23" t="s">
        <v>549</v>
      </c>
      <c r="G74" t="s">
        <v>93</v>
      </c>
      <c r="H74">
        <v>1</v>
      </c>
      <c r="I74" t="str">
        <f t="shared" si="39"/>
        <v>{"g":33,"i":[</v>
      </c>
      <c r="J74" t="str">
        <f t="shared" si="40"/>
        <v>{"t":"i","i":21020</v>
      </c>
      <c r="K74" t="str">
        <f t="shared" si="41"/>
        <v>,"c":1,"tr":0}</v>
      </c>
      <c r="L74" t="str">
        <f t="shared" si="42"/>
        <v>]}</v>
      </c>
      <c r="M74" t="str">
        <f t="shared" si="43"/>
        <v>{"g":33,"i":[{"t":"i","i":21020,"c":1,"tr":0}]}</v>
      </c>
      <c r="R74" t="str">
        <f>VLOOKUP(G74,映射表!A:B,2,FALSE)</f>
        <v>{"t":"i","i":</v>
      </c>
      <c r="S74">
        <f>_xlfn.IFNA(_xlfn.IFNA(_xlfn.IFNA(VLOOKUP(F74,物品!B:C,2,FALSE),VLOOKUP(F74,物品!H:I,2,FALSE)),VLOOKUP(F74,物品!M:N,2,FALSE)),VLOOKUP(F74,物品!R:S,2,FALSE))</f>
        <v>21020</v>
      </c>
    </row>
    <row r="75" spans="1:19" x14ac:dyDescent="0.15">
      <c r="A75">
        <f t="shared" si="31"/>
        <v>1.7000000000000001E-2</v>
      </c>
      <c r="B75">
        <f t="shared" si="38"/>
        <v>330002029</v>
      </c>
      <c r="C75">
        <v>330002</v>
      </c>
      <c r="D75">
        <v>29</v>
      </c>
      <c r="E75">
        <v>34</v>
      </c>
      <c r="F75" s="23" t="s">
        <v>550</v>
      </c>
      <c r="G75" t="s">
        <v>93</v>
      </c>
      <c r="H75">
        <v>1</v>
      </c>
      <c r="I75" t="str">
        <f t="shared" si="39"/>
        <v>{"g":34,"i":[</v>
      </c>
      <c r="J75" t="str">
        <f t="shared" si="40"/>
        <v>{"t":"i","i":21012</v>
      </c>
      <c r="K75" t="str">
        <f t="shared" si="41"/>
        <v>,"c":1,"tr":0}</v>
      </c>
      <c r="L75" t="str">
        <f t="shared" si="42"/>
        <v>]}</v>
      </c>
      <c r="M75" t="str">
        <f t="shared" si="43"/>
        <v>{"g":34,"i":[{"t":"i","i":21012,"c":1,"tr":0}]}</v>
      </c>
      <c r="R75" t="str">
        <f>VLOOKUP(G75,映射表!A:B,2,FALSE)</f>
        <v>{"t":"i","i":</v>
      </c>
      <c r="S75">
        <f>_xlfn.IFNA(_xlfn.IFNA(_xlfn.IFNA(VLOOKUP(F75,物品!B:C,2,FALSE),VLOOKUP(F75,物品!H:I,2,FALSE)),VLOOKUP(F75,物品!M:N,2,FALSE)),VLOOKUP(F75,物品!R:S,2,FALSE))</f>
        <v>21012</v>
      </c>
    </row>
    <row r="76" spans="1:19" x14ac:dyDescent="0.15">
      <c r="A76">
        <f t="shared" si="31"/>
        <v>1.7000000000000001E-2</v>
      </c>
      <c r="B76">
        <f t="shared" si="38"/>
        <v>330002030</v>
      </c>
      <c r="C76">
        <v>330002</v>
      </c>
      <c r="D76">
        <v>30</v>
      </c>
      <c r="E76">
        <v>34</v>
      </c>
      <c r="F76" s="23" t="s">
        <v>554</v>
      </c>
      <c r="G76" t="s">
        <v>93</v>
      </c>
      <c r="H76">
        <v>1</v>
      </c>
      <c r="I76" t="str">
        <f t="shared" si="39"/>
        <v>{"g":34,"i":[</v>
      </c>
      <c r="J76" t="str">
        <f t="shared" si="40"/>
        <v>{"t":"i","i":21011</v>
      </c>
      <c r="K76" t="str">
        <f t="shared" si="41"/>
        <v>,"c":1,"tr":0}</v>
      </c>
      <c r="L76" t="str">
        <f t="shared" si="42"/>
        <v>]}</v>
      </c>
      <c r="M76" t="str">
        <f t="shared" si="43"/>
        <v>{"g":34,"i":[{"t":"i","i":21011,"c":1,"tr":0}]}</v>
      </c>
      <c r="R76" t="str">
        <f>VLOOKUP(G76,映射表!A:B,2,FALSE)</f>
        <v>{"t":"i","i":</v>
      </c>
      <c r="S76">
        <f>_xlfn.IFNA(_xlfn.IFNA(_xlfn.IFNA(VLOOKUP(F76,物品!B:C,2,FALSE),VLOOKUP(F76,物品!H:I,2,FALSE)),VLOOKUP(F76,物品!M:N,2,FALSE)),VLOOKUP(F76,物品!R:S,2,FALSE))</f>
        <v>21011</v>
      </c>
    </row>
    <row r="77" spans="1:19" x14ac:dyDescent="0.15">
      <c r="A77">
        <f t="shared" si="31"/>
        <v>1.7000000000000001E-2</v>
      </c>
      <c r="B77">
        <f t="shared" si="38"/>
        <v>330002031</v>
      </c>
      <c r="C77">
        <v>330002</v>
      </c>
      <c r="D77">
        <v>31</v>
      </c>
      <c r="E77">
        <v>34</v>
      </c>
      <c r="F77" s="23" t="s">
        <v>551</v>
      </c>
      <c r="G77" t="s">
        <v>93</v>
      </c>
      <c r="H77">
        <v>1</v>
      </c>
      <c r="I77" t="str">
        <f t="shared" si="39"/>
        <v>{"g":34,"i":[</v>
      </c>
      <c r="J77" t="str">
        <f t="shared" si="40"/>
        <v>{"t":"i","i":21004</v>
      </c>
      <c r="K77" t="str">
        <f t="shared" si="41"/>
        <v>,"c":1,"tr":0}</v>
      </c>
      <c r="L77" t="str">
        <f t="shared" si="42"/>
        <v>]}</v>
      </c>
      <c r="M77" t="str">
        <f t="shared" si="43"/>
        <v>{"g":34,"i":[{"t":"i","i":21004,"c":1,"tr":0}]}</v>
      </c>
      <c r="R77" t="str">
        <f>VLOOKUP(G77,映射表!A:B,2,FALSE)</f>
        <v>{"t":"i","i":</v>
      </c>
      <c r="S77">
        <f>_xlfn.IFNA(_xlfn.IFNA(_xlfn.IFNA(VLOOKUP(F77,物品!B:C,2,FALSE),VLOOKUP(F77,物品!H:I,2,FALSE)),VLOOKUP(F77,物品!M:N,2,FALSE)),VLOOKUP(F77,物品!R:S,2,FALSE))</f>
        <v>21004</v>
      </c>
    </row>
    <row r="78" spans="1:19" x14ac:dyDescent="0.15">
      <c r="A78">
        <f t="shared" si="31"/>
        <v>1.7000000000000001E-2</v>
      </c>
      <c r="B78">
        <f t="shared" si="38"/>
        <v>330002032</v>
      </c>
      <c r="C78">
        <v>330002</v>
      </c>
      <c r="D78">
        <v>32</v>
      </c>
      <c r="E78">
        <v>34</v>
      </c>
      <c r="F78" s="23" t="s">
        <v>552</v>
      </c>
      <c r="G78" t="s">
        <v>93</v>
      </c>
      <c r="H78">
        <v>1</v>
      </c>
      <c r="I78" t="str">
        <f t="shared" si="39"/>
        <v>{"g":34,"i":[</v>
      </c>
      <c r="J78" t="str">
        <f t="shared" si="40"/>
        <v>{"t":"i","i":21010</v>
      </c>
      <c r="K78" t="str">
        <f t="shared" si="41"/>
        <v>,"c":1,"tr":0}</v>
      </c>
      <c r="L78" t="str">
        <f t="shared" si="42"/>
        <v>]}</v>
      </c>
      <c r="M78" t="str">
        <f t="shared" si="43"/>
        <v>{"g":34,"i":[{"t":"i","i":21010,"c":1,"tr":0}]}</v>
      </c>
      <c r="R78" t="str">
        <f>VLOOKUP(G78,映射表!A:B,2,FALSE)</f>
        <v>{"t":"i","i":</v>
      </c>
      <c r="S78">
        <f>_xlfn.IFNA(_xlfn.IFNA(_xlfn.IFNA(VLOOKUP(F78,物品!B:C,2,FALSE),VLOOKUP(F78,物品!H:I,2,FALSE)),VLOOKUP(F78,物品!M:N,2,FALSE)),VLOOKUP(F78,物品!R:S,2,FALSE))</f>
        <v>21010</v>
      </c>
    </row>
    <row r="79" spans="1:19" x14ac:dyDescent="0.15">
      <c r="A79">
        <f t="shared" ref="A79:A110" si="44">E79/SUMIF(C:C,C79,E:E)</f>
        <v>0.01</v>
      </c>
      <c r="B79">
        <f t="shared" si="38"/>
        <v>330002033</v>
      </c>
      <c r="C79">
        <v>330002</v>
      </c>
      <c r="D79">
        <v>33</v>
      </c>
      <c r="E79">
        <v>20</v>
      </c>
      <c r="F79" t="s">
        <v>266</v>
      </c>
      <c r="G79" t="s">
        <v>182</v>
      </c>
      <c r="H79">
        <v>1</v>
      </c>
      <c r="I79" t="str">
        <f t="shared" si="39"/>
        <v>{"g":20,"i":[</v>
      </c>
      <c r="J79" t="str">
        <f t="shared" si="40"/>
        <v>{"t":"a","i":2</v>
      </c>
      <c r="K79" t="str">
        <f t="shared" si="41"/>
        <v>,"c":1,"tr":0}</v>
      </c>
      <c r="L79" t="str">
        <f t="shared" si="42"/>
        <v>]}</v>
      </c>
      <c r="M79" t="str">
        <f t="shared" si="43"/>
        <v>{"g":20,"i":[{"t":"a","i":2,"c":1,"tr":0}]}</v>
      </c>
      <c r="R79" t="str">
        <f>VLOOKUP(G79,映射表!A:B,2,FALSE)</f>
        <v>{"t":"a","i":</v>
      </c>
      <c r="S79">
        <f>_xlfn.IFNA(_xlfn.IFNA(_xlfn.IFNA(VLOOKUP(F79,物品!B:C,2,FALSE),VLOOKUP(F79,物品!H:I,2,FALSE)),VLOOKUP(F79,物品!M:N,2,FALSE)),VLOOKUP(F79,物品!R:S,2,FALSE))</f>
        <v>2</v>
      </c>
    </row>
    <row r="80" spans="1:19" x14ac:dyDescent="0.15">
      <c r="A80">
        <f t="shared" si="44"/>
        <v>0.01</v>
      </c>
      <c r="B80">
        <f t="shared" si="38"/>
        <v>330002034</v>
      </c>
      <c r="C80">
        <v>330002</v>
      </c>
      <c r="D80">
        <v>34</v>
      </c>
      <c r="E80">
        <v>20</v>
      </c>
      <c r="F80" t="s">
        <v>249</v>
      </c>
      <c r="G80" t="s">
        <v>182</v>
      </c>
      <c r="H80">
        <v>1</v>
      </c>
      <c r="I80" t="str">
        <f t="shared" si="39"/>
        <v>{"g":20,"i":[</v>
      </c>
      <c r="J80" t="str">
        <f t="shared" si="40"/>
        <v>{"t":"a","i":7</v>
      </c>
      <c r="K80" t="str">
        <f t="shared" si="41"/>
        <v>,"c":1,"tr":0}</v>
      </c>
      <c r="L80" t="str">
        <f t="shared" si="42"/>
        <v>]}</v>
      </c>
      <c r="M80" t="str">
        <f t="shared" si="43"/>
        <v>{"g":20,"i":[{"t":"a","i":7,"c":1,"tr":0}]}</v>
      </c>
      <c r="R80" t="str">
        <f>VLOOKUP(G80,映射表!A:B,2,FALSE)</f>
        <v>{"t":"a","i":</v>
      </c>
      <c r="S80">
        <f>_xlfn.IFNA(_xlfn.IFNA(_xlfn.IFNA(VLOOKUP(F80,物品!B:C,2,FALSE),VLOOKUP(F80,物品!H:I,2,FALSE)),VLOOKUP(F80,物品!M:N,2,FALSE)),VLOOKUP(F80,物品!R:S,2,FALSE))</f>
        <v>7</v>
      </c>
    </row>
    <row r="81" spans="1:19" x14ac:dyDescent="0.15">
      <c r="A81">
        <f t="shared" si="44"/>
        <v>0.01</v>
      </c>
      <c r="B81">
        <f t="shared" si="38"/>
        <v>330002035</v>
      </c>
      <c r="C81">
        <v>330002</v>
      </c>
      <c r="D81">
        <v>35</v>
      </c>
      <c r="E81">
        <v>20</v>
      </c>
      <c r="F81" t="s">
        <v>273</v>
      </c>
      <c r="G81" t="s">
        <v>182</v>
      </c>
      <c r="H81">
        <v>1</v>
      </c>
      <c r="I81" t="str">
        <f t="shared" si="39"/>
        <v>{"g":20,"i":[</v>
      </c>
      <c r="J81" t="str">
        <f t="shared" si="40"/>
        <v>{"t":"a","i":12</v>
      </c>
      <c r="K81" t="str">
        <f t="shared" si="41"/>
        <v>,"c":1,"tr":0}</v>
      </c>
      <c r="L81" t="str">
        <f t="shared" si="42"/>
        <v>]}</v>
      </c>
      <c r="M81" t="str">
        <f t="shared" si="43"/>
        <v>{"g":20,"i":[{"t":"a","i":12,"c":1,"tr":0}]}</v>
      </c>
      <c r="R81" t="str">
        <f>VLOOKUP(G81,映射表!A:B,2,FALSE)</f>
        <v>{"t":"a","i":</v>
      </c>
      <c r="S81">
        <f>_xlfn.IFNA(_xlfn.IFNA(_xlfn.IFNA(VLOOKUP(F81,物品!B:C,2,FALSE),VLOOKUP(F81,物品!H:I,2,FALSE)),VLOOKUP(F81,物品!M:N,2,FALSE)),VLOOKUP(F81,物品!R:S,2,FALSE))</f>
        <v>12</v>
      </c>
    </row>
    <row r="82" spans="1:19" x14ac:dyDescent="0.15">
      <c r="A82">
        <f t="shared" si="44"/>
        <v>0.01</v>
      </c>
      <c r="B82">
        <f t="shared" si="38"/>
        <v>330002036</v>
      </c>
      <c r="C82">
        <v>330002</v>
      </c>
      <c r="D82">
        <v>36</v>
      </c>
      <c r="E82">
        <v>20</v>
      </c>
      <c r="F82" t="s">
        <v>276</v>
      </c>
      <c r="G82" t="s">
        <v>182</v>
      </c>
      <c r="H82">
        <v>1</v>
      </c>
      <c r="I82" t="str">
        <f t="shared" si="39"/>
        <v>{"g":20,"i":[</v>
      </c>
      <c r="J82" t="str">
        <f t="shared" si="40"/>
        <v>{"t":"a","i":17</v>
      </c>
      <c r="K82" t="str">
        <f t="shared" si="41"/>
        <v>,"c":1,"tr":0}</v>
      </c>
      <c r="L82" t="str">
        <f t="shared" si="42"/>
        <v>]}</v>
      </c>
      <c r="M82" t="str">
        <f t="shared" si="43"/>
        <v>{"g":20,"i":[{"t":"a","i":17,"c":1,"tr":0}]}</v>
      </c>
      <c r="R82" t="str">
        <f>VLOOKUP(G82,映射表!A:B,2,FALSE)</f>
        <v>{"t":"a","i":</v>
      </c>
      <c r="S82">
        <f>_xlfn.IFNA(_xlfn.IFNA(_xlfn.IFNA(VLOOKUP(F82,物品!B:C,2,FALSE),VLOOKUP(F82,物品!H:I,2,FALSE)),VLOOKUP(F82,物品!M:N,2,FALSE)),VLOOKUP(F82,物品!R:S,2,FALSE))</f>
        <v>17</v>
      </c>
    </row>
    <row r="83" spans="1:19" x14ac:dyDescent="0.15">
      <c r="A83">
        <f t="shared" si="44"/>
        <v>0.01</v>
      </c>
      <c r="B83">
        <f t="shared" si="38"/>
        <v>330002037</v>
      </c>
      <c r="C83">
        <v>330002</v>
      </c>
      <c r="D83">
        <v>37</v>
      </c>
      <c r="E83">
        <v>20</v>
      </c>
      <c r="F83" t="s">
        <v>280</v>
      </c>
      <c r="G83" t="s">
        <v>182</v>
      </c>
      <c r="H83">
        <v>1</v>
      </c>
      <c r="I83" t="str">
        <f t="shared" si="39"/>
        <v>{"g":20,"i":[</v>
      </c>
      <c r="J83" t="str">
        <f t="shared" si="40"/>
        <v>{"t":"a","i":22</v>
      </c>
      <c r="K83" t="str">
        <f t="shared" si="41"/>
        <v>,"c":1,"tr":0}</v>
      </c>
      <c r="L83" t="str">
        <f t="shared" si="42"/>
        <v>]}</v>
      </c>
      <c r="M83" t="str">
        <f t="shared" si="43"/>
        <v>{"g":20,"i":[{"t":"a","i":22,"c":1,"tr":0}]}</v>
      </c>
      <c r="R83" t="str">
        <f>VLOOKUP(G83,映射表!A:B,2,FALSE)</f>
        <v>{"t":"a","i":</v>
      </c>
      <c r="S83">
        <f>_xlfn.IFNA(_xlfn.IFNA(_xlfn.IFNA(VLOOKUP(F83,物品!B:C,2,FALSE),VLOOKUP(F83,物品!H:I,2,FALSE)),VLOOKUP(F83,物品!M:N,2,FALSE)),VLOOKUP(F83,物品!R:S,2,FALSE))</f>
        <v>22</v>
      </c>
    </row>
    <row r="84" spans="1:19" x14ac:dyDescent="0.15">
      <c r="A84">
        <f t="shared" si="44"/>
        <v>0.01</v>
      </c>
      <c r="B84">
        <f t="shared" si="38"/>
        <v>330002038</v>
      </c>
      <c r="C84">
        <v>330002</v>
      </c>
      <c r="D84">
        <v>38</v>
      </c>
      <c r="E84">
        <v>20</v>
      </c>
      <c r="F84" t="s">
        <v>283</v>
      </c>
      <c r="G84" t="s">
        <v>182</v>
      </c>
      <c r="H84">
        <v>1</v>
      </c>
      <c r="I84" t="str">
        <f t="shared" si="39"/>
        <v>{"g":20,"i":[</v>
      </c>
      <c r="J84" t="str">
        <f t="shared" si="40"/>
        <v>{"t":"a","i":27</v>
      </c>
      <c r="K84" t="str">
        <f t="shared" si="41"/>
        <v>,"c":1,"tr":0}</v>
      </c>
      <c r="L84" t="str">
        <f t="shared" si="42"/>
        <v>]}</v>
      </c>
      <c r="M84" t="str">
        <f t="shared" si="43"/>
        <v>{"g":20,"i":[{"t":"a","i":27,"c":1,"tr":0}]}</v>
      </c>
      <c r="R84" t="str">
        <f>VLOOKUP(G84,映射表!A:B,2,FALSE)</f>
        <v>{"t":"a","i":</v>
      </c>
      <c r="S84">
        <f>_xlfn.IFNA(_xlfn.IFNA(_xlfn.IFNA(VLOOKUP(F84,物品!B:C,2,FALSE),VLOOKUP(F84,物品!H:I,2,FALSE)),VLOOKUP(F84,物品!M:N,2,FALSE)),VLOOKUP(F84,物品!R:S,2,FALSE))</f>
        <v>27</v>
      </c>
    </row>
    <row r="85" spans="1:19" x14ac:dyDescent="0.15">
      <c r="A85">
        <f t="shared" si="44"/>
        <v>0.01</v>
      </c>
      <c r="B85">
        <f t="shared" si="38"/>
        <v>330002039</v>
      </c>
      <c r="C85">
        <v>330002</v>
      </c>
      <c r="D85">
        <v>39</v>
      </c>
      <c r="E85">
        <v>20</v>
      </c>
      <c r="F85" t="s">
        <v>287</v>
      </c>
      <c r="G85" t="s">
        <v>182</v>
      </c>
      <c r="H85">
        <v>1</v>
      </c>
      <c r="I85" t="str">
        <f t="shared" si="39"/>
        <v>{"g":20,"i":[</v>
      </c>
      <c r="J85" t="str">
        <f t="shared" si="40"/>
        <v>{"t":"a","i":32</v>
      </c>
      <c r="K85" t="str">
        <f t="shared" si="41"/>
        <v>,"c":1,"tr":0}</v>
      </c>
      <c r="L85" t="str">
        <f t="shared" si="42"/>
        <v>]}</v>
      </c>
      <c r="M85" t="str">
        <f t="shared" si="43"/>
        <v>{"g":20,"i":[{"t":"a","i":32,"c":1,"tr":0}]}</v>
      </c>
      <c r="R85" t="str">
        <f>VLOOKUP(G85,映射表!A:B,2,FALSE)</f>
        <v>{"t":"a","i":</v>
      </c>
      <c r="S85">
        <f>_xlfn.IFNA(_xlfn.IFNA(_xlfn.IFNA(VLOOKUP(F85,物品!B:C,2,FALSE),VLOOKUP(F85,物品!H:I,2,FALSE)),VLOOKUP(F85,物品!M:N,2,FALSE)),VLOOKUP(F85,物品!R:S,2,FALSE))</f>
        <v>32</v>
      </c>
    </row>
    <row r="86" spans="1:19" x14ac:dyDescent="0.15">
      <c r="A86">
        <f t="shared" si="44"/>
        <v>0.01</v>
      </c>
      <c r="B86">
        <f t="shared" si="38"/>
        <v>330002040</v>
      </c>
      <c r="C86">
        <v>330002</v>
      </c>
      <c r="D86">
        <v>40</v>
      </c>
      <c r="E86">
        <v>20</v>
      </c>
      <c r="F86" t="s">
        <v>291</v>
      </c>
      <c r="G86" t="s">
        <v>182</v>
      </c>
      <c r="H86">
        <v>1</v>
      </c>
      <c r="I86" t="str">
        <f t="shared" si="39"/>
        <v>{"g":20,"i":[</v>
      </c>
      <c r="J86" t="str">
        <f t="shared" si="40"/>
        <v>{"t":"a","i":37</v>
      </c>
      <c r="K86" t="str">
        <f t="shared" si="41"/>
        <v>,"c":1,"tr":0}</v>
      </c>
      <c r="L86" t="str">
        <f t="shared" si="42"/>
        <v>]}</v>
      </c>
      <c r="M86" t="str">
        <f t="shared" si="43"/>
        <v>{"g":20,"i":[{"t":"a","i":37,"c":1,"tr":0}]}</v>
      </c>
      <c r="R86" t="str">
        <f>VLOOKUP(G86,映射表!A:B,2,FALSE)</f>
        <v>{"t":"a","i":</v>
      </c>
      <c r="S86">
        <f>_xlfn.IFNA(_xlfn.IFNA(_xlfn.IFNA(VLOOKUP(F86,物品!B:C,2,FALSE),VLOOKUP(F86,物品!H:I,2,FALSE)),VLOOKUP(F86,物品!M:N,2,FALSE)),VLOOKUP(F86,物品!R:S,2,FALSE))</f>
        <v>37</v>
      </c>
    </row>
    <row r="87" spans="1:19" x14ac:dyDescent="0.15">
      <c r="A87">
        <f t="shared" si="44"/>
        <v>0.01</v>
      </c>
      <c r="B87">
        <f t="shared" si="38"/>
        <v>330002041</v>
      </c>
      <c r="C87">
        <v>330002</v>
      </c>
      <c r="D87">
        <v>41</v>
      </c>
      <c r="E87">
        <v>20</v>
      </c>
      <c r="F87" t="s">
        <v>295</v>
      </c>
      <c r="G87" t="s">
        <v>182</v>
      </c>
      <c r="H87">
        <v>1</v>
      </c>
      <c r="I87" t="str">
        <f t="shared" si="39"/>
        <v>{"g":20,"i":[</v>
      </c>
      <c r="J87" t="str">
        <f t="shared" si="40"/>
        <v>{"t":"a","i":42</v>
      </c>
      <c r="K87" t="str">
        <f t="shared" si="41"/>
        <v>,"c":1,"tr":0}</v>
      </c>
      <c r="L87" t="str">
        <f t="shared" si="42"/>
        <v>]}</v>
      </c>
      <c r="M87" t="str">
        <f t="shared" si="43"/>
        <v>{"g":20,"i":[{"t":"a","i":42,"c":1,"tr":0}]}</v>
      </c>
      <c r="R87" t="str">
        <f>VLOOKUP(G87,映射表!A:B,2,FALSE)</f>
        <v>{"t":"a","i":</v>
      </c>
      <c r="S87">
        <f>_xlfn.IFNA(_xlfn.IFNA(_xlfn.IFNA(VLOOKUP(F87,物品!B:C,2,FALSE),VLOOKUP(F87,物品!H:I,2,FALSE)),VLOOKUP(F87,物品!M:N,2,FALSE)),VLOOKUP(F87,物品!R:S,2,FALSE))</f>
        <v>42</v>
      </c>
    </row>
    <row r="88" spans="1:19" x14ac:dyDescent="0.15">
      <c r="A88">
        <f t="shared" si="44"/>
        <v>0.01</v>
      </c>
      <c r="B88">
        <f t="shared" ref="B88:B105" si="45">C88*1000+D88</f>
        <v>330002042</v>
      </c>
      <c r="C88">
        <v>330002</v>
      </c>
      <c r="D88">
        <v>42</v>
      </c>
      <c r="E88">
        <v>20</v>
      </c>
      <c r="F88" t="s">
        <v>267</v>
      </c>
      <c r="G88" t="s">
        <v>182</v>
      </c>
      <c r="H88">
        <v>1</v>
      </c>
      <c r="I88" t="str">
        <f t="shared" ref="I88:I105" si="46">IF(E88=0,"",I$5&amp;E88&amp;I$6)</f>
        <v>{"g":20,"i":[</v>
      </c>
      <c r="J88" t="str">
        <f t="shared" ref="J88:J105" si="47">R88&amp;S88</f>
        <v>{"t":"a","i":3</v>
      </c>
      <c r="K88" t="str">
        <f t="shared" ref="K88:K105" si="48">K$5&amp;H88&amp;K$6</f>
        <v>,"c":1,"tr":0}</v>
      </c>
      <c r="L88" t="str">
        <f t="shared" ref="L88:L105" si="49">IF(I88="","",L$6)</f>
        <v>]}</v>
      </c>
      <c r="M88" t="str">
        <f t="shared" ref="M88:M105" si="50">I88&amp;J88&amp;K88&amp;L88</f>
        <v>{"g":20,"i":[{"t":"a","i":3,"c":1,"tr":0}]}</v>
      </c>
      <c r="R88" t="str">
        <f>VLOOKUP(G88,映射表!A:B,2,FALSE)</f>
        <v>{"t":"a","i":</v>
      </c>
      <c r="S88">
        <f>_xlfn.IFNA(_xlfn.IFNA(_xlfn.IFNA(VLOOKUP(F88,物品!B:C,2,FALSE),VLOOKUP(F88,物品!H:I,2,FALSE)),VLOOKUP(F88,物品!M:N,2,FALSE)),VLOOKUP(F88,物品!R:S,2,FALSE))</f>
        <v>3</v>
      </c>
    </row>
    <row r="89" spans="1:19" x14ac:dyDescent="0.15">
      <c r="A89">
        <f t="shared" si="44"/>
        <v>0.01</v>
      </c>
      <c r="B89">
        <f t="shared" si="45"/>
        <v>330002043</v>
      </c>
      <c r="C89">
        <v>330002</v>
      </c>
      <c r="D89">
        <v>43</v>
      </c>
      <c r="E89">
        <v>20</v>
      </c>
      <c r="F89" t="s">
        <v>270</v>
      </c>
      <c r="G89" t="s">
        <v>182</v>
      </c>
      <c r="H89">
        <v>1</v>
      </c>
      <c r="I89" t="str">
        <f t="shared" si="46"/>
        <v>{"g":20,"i":[</v>
      </c>
      <c r="J89" t="str">
        <f t="shared" si="47"/>
        <v>{"t":"a","i":8</v>
      </c>
      <c r="K89" t="str">
        <f t="shared" si="48"/>
        <v>,"c":1,"tr":0}</v>
      </c>
      <c r="L89" t="str">
        <f t="shared" si="49"/>
        <v>]}</v>
      </c>
      <c r="M89" t="str">
        <f t="shared" si="50"/>
        <v>{"g":20,"i":[{"t":"a","i":8,"c":1,"tr":0}]}</v>
      </c>
      <c r="R89" t="str">
        <f>VLOOKUP(G89,映射表!A:B,2,FALSE)</f>
        <v>{"t":"a","i":</v>
      </c>
      <c r="S89">
        <f>_xlfn.IFNA(_xlfn.IFNA(_xlfn.IFNA(VLOOKUP(F89,物品!B:C,2,FALSE),VLOOKUP(F89,物品!H:I,2,FALSE)),VLOOKUP(F89,物品!M:N,2,FALSE)),VLOOKUP(F89,物品!R:S,2,FALSE))</f>
        <v>8</v>
      </c>
    </row>
    <row r="90" spans="1:19" x14ac:dyDescent="0.15">
      <c r="A90">
        <f t="shared" si="44"/>
        <v>0.01</v>
      </c>
      <c r="B90">
        <f t="shared" si="45"/>
        <v>330002044</v>
      </c>
      <c r="C90">
        <v>330002</v>
      </c>
      <c r="D90">
        <v>44</v>
      </c>
      <c r="E90">
        <v>20</v>
      </c>
      <c r="F90" t="s">
        <v>250</v>
      </c>
      <c r="G90" t="s">
        <v>182</v>
      </c>
      <c r="H90">
        <v>1</v>
      </c>
      <c r="I90" t="str">
        <f t="shared" si="46"/>
        <v>{"g":20,"i":[</v>
      </c>
      <c r="J90" t="str">
        <f t="shared" si="47"/>
        <v>{"t":"a","i":13</v>
      </c>
      <c r="K90" t="str">
        <f t="shared" si="48"/>
        <v>,"c":1,"tr":0}</v>
      </c>
      <c r="L90" t="str">
        <f t="shared" si="49"/>
        <v>]}</v>
      </c>
      <c r="M90" t="str">
        <f t="shared" si="50"/>
        <v>{"g":20,"i":[{"t":"a","i":13,"c":1,"tr":0}]}</v>
      </c>
      <c r="R90" t="str">
        <f>VLOOKUP(G90,映射表!A:B,2,FALSE)</f>
        <v>{"t":"a","i":</v>
      </c>
      <c r="S90">
        <f>_xlfn.IFNA(_xlfn.IFNA(_xlfn.IFNA(VLOOKUP(F90,物品!B:C,2,FALSE),VLOOKUP(F90,物品!H:I,2,FALSE)),VLOOKUP(F90,物品!M:N,2,FALSE)),VLOOKUP(F90,物品!R:S,2,FALSE))</f>
        <v>13</v>
      </c>
    </row>
    <row r="91" spans="1:19" x14ac:dyDescent="0.15">
      <c r="A91">
        <f t="shared" si="44"/>
        <v>0.01</v>
      </c>
      <c r="B91">
        <f t="shared" si="45"/>
        <v>330002045</v>
      </c>
      <c r="C91">
        <v>330002</v>
      </c>
      <c r="D91">
        <v>45</v>
      </c>
      <c r="E91">
        <v>20</v>
      </c>
      <c r="F91" t="s">
        <v>277</v>
      </c>
      <c r="G91" t="s">
        <v>182</v>
      </c>
      <c r="H91">
        <v>1</v>
      </c>
      <c r="I91" t="str">
        <f t="shared" si="46"/>
        <v>{"g":20,"i":[</v>
      </c>
      <c r="J91" t="str">
        <f t="shared" si="47"/>
        <v>{"t":"a","i":18</v>
      </c>
      <c r="K91" t="str">
        <f t="shared" si="48"/>
        <v>,"c":1,"tr":0}</v>
      </c>
      <c r="L91" t="str">
        <f t="shared" si="49"/>
        <v>]}</v>
      </c>
      <c r="M91" t="str">
        <f t="shared" si="50"/>
        <v>{"g":20,"i":[{"t":"a","i":18,"c":1,"tr":0}]}</v>
      </c>
      <c r="R91" t="str">
        <f>VLOOKUP(G91,映射表!A:B,2,FALSE)</f>
        <v>{"t":"a","i":</v>
      </c>
      <c r="S91">
        <f>_xlfn.IFNA(_xlfn.IFNA(_xlfn.IFNA(VLOOKUP(F91,物品!B:C,2,FALSE),VLOOKUP(F91,物品!H:I,2,FALSE)),VLOOKUP(F91,物品!M:N,2,FALSE)),VLOOKUP(F91,物品!R:S,2,FALSE))</f>
        <v>18</v>
      </c>
    </row>
    <row r="92" spans="1:19" x14ac:dyDescent="0.15">
      <c r="A92">
        <f t="shared" si="44"/>
        <v>0.01</v>
      </c>
      <c r="B92">
        <f t="shared" si="45"/>
        <v>330002046</v>
      </c>
      <c r="C92">
        <v>330002</v>
      </c>
      <c r="D92">
        <v>46</v>
      </c>
      <c r="E92">
        <v>20</v>
      </c>
      <c r="F92" t="s">
        <v>281</v>
      </c>
      <c r="G92" t="s">
        <v>182</v>
      </c>
      <c r="H92">
        <v>1</v>
      </c>
      <c r="I92" t="str">
        <f t="shared" si="46"/>
        <v>{"g":20,"i":[</v>
      </c>
      <c r="J92" t="str">
        <f t="shared" si="47"/>
        <v>{"t":"a","i":23</v>
      </c>
      <c r="K92" t="str">
        <f t="shared" si="48"/>
        <v>,"c":1,"tr":0}</v>
      </c>
      <c r="L92" t="str">
        <f t="shared" si="49"/>
        <v>]}</v>
      </c>
      <c r="M92" t="str">
        <f t="shared" si="50"/>
        <v>{"g":20,"i":[{"t":"a","i":23,"c":1,"tr":0}]}</v>
      </c>
      <c r="R92" t="str">
        <f>VLOOKUP(G92,映射表!A:B,2,FALSE)</f>
        <v>{"t":"a","i":</v>
      </c>
      <c r="S92">
        <f>_xlfn.IFNA(_xlfn.IFNA(_xlfn.IFNA(VLOOKUP(F92,物品!B:C,2,FALSE),VLOOKUP(F92,物品!H:I,2,FALSE)),VLOOKUP(F92,物品!M:N,2,FALSE)),VLOOKUP(F92,物品!R:S,2,FALSE))</f>
        <v>23</v>
      </c>
    </row>
    <row r="93" spans="1:19" x14ac:dyDescent="0.15">
      <c r="A93">
        <f t="shared" si="44"/>
        <v>0.01</v>
      </c>
      <c r="B93">
        <f t="shared" si="45"/>
        <v>330002047</v>
      </c>
      <c r="C93">
        <v>330002</v>
      </c>
      <c r="D93">
        <v>47</v>
      </c>
      <c r="E93">
        <v>20</v>
      </c>
      <c r="F93" t="s">
        <v>284</v>
      </c>
      <c r="G93" t="s">
        <v>182</v>
      </c>
      <c r="H93">
        <v>1</v>
      </c>
      <c r="I93" t="str">
        <f t="shared" si="46"/>
        <v>{"g":20,"i":[</v>
      </c>
      <c r="J93" t="str">
        <f t="shared" si="47"/>
        <v>{"t":"a","i":28</v>
      </c>
      <c r="K93" t="str">
        <f t="shared" si="48"/>
        <v>,"c":1,"tr":0}</v>
      </c>
      <c r="L93" t="str">
        <f t="shared" si="49"/>
        <v>]}</v>
      </c>
      <c r="M93" t="str">
        <f t="shared" si="50"/>
        <v>{"g":20,"i":[{"t":"a","i":28,"c":1,"tr":0}]}</v>
      </c>
      <c r="R93" t="str">
        <f>VLOOKUP(G93,映射表!A:B,2,FALSE)</f>
        <v>{"t":"a","i":</v>
      </c>
      <c r="S93">
        <f>_xlfn.IFNA(_xlfn.IFNA(_xlfn.IFNA(VLOOKUP(F93,物品!B:C,2,FALSE),VLOOKUP(F93,物品!H:I,2,FALSE)),VLOOKUP(F93,物品!M:N,2,FALSE)),VLOOKUP(F93,物品!R:S,2,FALSE))</f>
        <v>28</v>
      </c>
    </row>
    <row r="94" spans="1:19" x14ac:dyDescent="0.15">
      <c r="A94">
        <f t="shared" si="44"/>
        <v>0.01</v>
      </c>
      <c r="B94">
        <f t="shared" si="45"/>
        <v>330002048</v>
      </c>
      <c r="C94">
        <v>330002</v>
      </c>
      <c r="D94">
        <v>48</v>
      </c>
      <c r="E94">
        <v>20</v>
      </c>
      <c r="F94" t="s">
        <v>288</v>
      </c>
      <c r="G94" t="s">
        <v>182</v>
      </c>
      <c r="H94">
        <v>1</v>
      </c>
      <c r="I94" t="str">
        <f t="shared" si="46"/>
        <v>{"g":20,"i":[</v>
      </c>
      <c r="J94" t="str">
        <f t="shared" si="47"/>
        <v>{"t":"a","i":33</v>
      </c>
      <c r="K94" t="str">
        <f t="shared" si="48"/>
        <v>,"c":1,"tr":0}</v>
      </c>
      <c r="L94" t="str">
        <f t="shared" si="49"/>
        <v>]}</v>
      </c>
      <c r="M94" t="str">
        <f t="shared" si="50"/>
        <v>{"g":20,"i":[{"t":"a","i":33,"c":1,"tr":0}]}</v>
      </c>
      <c r="R94" t="str">
        <f>VLOOKUP(G94,映射表!A:B,2,FALSE)</f>
        <v>{"t":"a","i":</v>
      </c>
      <c r="S94">
        <f>_xlfn.IFNA(_xlfn.IFNA(_xlfn.IFNA(VLOOKUP(F94,物品!B:C,2,FALSE),VLOOKUP(F94,物品!H:I,2,FALSE)),VLOOKUP(F94,物品!M:N,2,FALSE)),VLOOKUP(F94,物品!R:S,2,FALSE))</f>
        <v>33</v>
      </c>
    </row>
    <row r="95" spans="1:19" x14ac:dyDescent="0.15">
      <c r="A95">
        <f t="shared" si="44"/>
        <v>0.01</v>
      </c>
      <c r="B95">
        <f t="shared" si="45"/>
        <v>330002049</v>
      </c>
      <c r="C95">
        <v>330002</v>
      </c>
      <c r="D95">
        <v>49</v>
      </c>
      <c r="E95">
        <v>20</v>
      </c>
      <c r="F95" t="s">
        <v>292</v>
      </c>
      <c r="G95" t="s">
        <v>182</v>
      </c>
      <c r="H95">
        <v>1</v>
      </c>
      <c r="I95" t="str">
        <f t="shared" si="46"/>
        <v>{"g":20,"i":[</v>
      </c>
      <c r="J95" t="str">
        <f t="shared" si="47"/>
        <v>{"t":"a","i":38</v>
      </c>
      <c r="K95" t="str">
        <f t="shared" si="48"/>
        <v>,"c":1,"tr":0}</v>
      </c>
      <c r="L95" t="str">
        <f t="shared" si="49"/>
        <v>]}</v>
      </c>
      <c r="M95" t="str">
        <f t="shared" si="50"/>
        <v>{"g":20,"i":[{"t":"a","i":38,"c":1,"tr":0}]}</v>
      </c>
      <c r="R95" t="str">
        <f>VLOOKUP(G95,映射表!A:B,2,FALSE)</f>
        <v>{"t":"a","i":</v>
      </c>
      <c r="S95">
        <f>_xlfn.IFNA(_xlfn.IFNA(_xlfn.IFNA(VLOOKUP(F95,物品!B:C,2,FALSE),VLOOKUP(F95,物品!H:I,2,FALSE)),VLOOKUP(F95,物品!M:N,2,FALSE)),VLOOKUP(F95,物品!R:S,2,FALSE))</f>
        <v>38</v>
      </c>
    </row>
    <row r="96" spans="1:19" x14ac:dyDescent="0.15">
      <c r="A96">
        <f t="shared" si="44"/>
        <v>0.01</v>
      </c>
      <c r="B96">
        <f t="shared" si="45"/>
        <v>330002050</v>
      </c>
      <c r="C96">
        <v>330002</v>
      </c>
      <c r="D96">
        <v>50</v>
      </c>
      <c r="E96">
        <v>20</v>
      </c>
      <c r="F96" t="s">
        <v>296</v>
      </c>
      <c r="G96" t="s">
        <v>182</v>
      </c>
      <c r="H96">
        <v>1</v>
      </c>
      <c r="I96" t="str">
        <f t="shared" si="46"/>
        <v>{"g":20,"i":[</v>
      </c>
      <c r="J96" t="str">
        <f t="shared" si="47"/>
        <v>{"t":"a","i":43</v>
      </c>
      <c r="K96" t="str">
        <f t="shared" si="48"/>
        <v>,"c":1,"tr":0}</v>
      </c>
      <c r="L96" t="str">
        <f t="shared" si="49"/>
        <v>]}</v>
      </c>
      <c r="M96" t="str">
        <f t="shared" si="50"/>
        <v>{"g":20,"i":[{"t":"a","i":43,"c":1,"tr":0}]}</v>
      </c>
      <c r="R96" t="str">
        <f>VLOOKUP(G96,映射表!A:B,2,FALSE)</f>
        <v>{"t":"a","i":</v>
      </c>
      <c r="S96">
        <f>_xlfn.IFNA(_xlfn.IFNA(_xlfn.IFNA(VLOOKUP(F96,物品!B:C,2,FALSE),VLOOKUP(F96,物品!H:I,2,FALSE)),VLOOKUP(F96,物品!M:N,2,FALSE)),VLOOKUP(F96,物品!R:S,2,FALSE))</f>
        <v>43</v>
      </c>
    </row>
    <row r="97" spans="1:19" x14ac:dyDescent="0.15">
      <c r="A97">
        <f t="shared" si="44"/>
        <v>0.01</v>
      </c>
      <c r="B97">
        <f t="shared" si="45"/>
        <v>330002051</v>
      </c>
      <c r="C97">
        <v>330002</v>
      </c>
      <c r="D97">
        <v>51</v>
      </c>
      <c r="E97">
        <v>20</v>
      </c>
      <c r="F97" t="s">
        <v>268</v>
      </c>
      <c r="G97" t="s">
        <v>182</v>
      </c>
      <c r="H97">
        <v>1</v>
      </c>
      <c r="I97" t="str">
        <f t="shared" si="46"/>
        <v>{"g":20,"i":[</v>
      </c>
      <c r="J97" t="str">
        <f t="shared" si="47"/>
        <v>{"t":"a","i":4</v>
      </c>
      <c r="K97" t="str">
        <f t="shared" si="48"/>
        <v>,"c":1,"tr":0}</v>
      </c>
      <c r="L97" t="str">
        <f t="shared" si="49"/>
        <v>]}</v>
      </c>
      <c r="M97" t="str">
        <f t="shared" si="50"/>
        <v>{"g":20,"i":[{"t":"a","i":4,"c":1,"tr":0}]}</v>
      </c>
      <c r="R97" t="str">
        <f>VLOOKUP(G97,映射表!A:B,2,FALSE)</f>
        <v>{"t":"a","i":</v>
      </c>
      <c r="S97">
        <f>_xlfn.IFNA(_xlfn.IFNA(_xlfn.IFNA(VLOOKUP(F97,物品!B:C,2,FALSE),VLOOKUP(F97,物品!H:I,2,FALSE)),VLOOKUP(F97,物品!M:N,2,FALSE)),VLOOKUP(F97,物品!R:S,2,FALSE))</f>
        <v>4</v>
      </c>
    </row>
    <row r="98" spans="1:19" x14ac:dyDescent="0.15">
      <c r="A98">
        <f t="shared" si="44"/>
        <v>0.01</v>
      </c>
      <c r="B98">
        <f t="shared" si="45"/>
        <v>330002052</v>
      </c>
      <c r="C98">
        <v>330002</v>
      </c>
      <c r="D98">
        <v>52</v>
      </c>
      <c r="E98">
        <v>20</v>
      </c>
      <c r="F98" t="s">
        <v>271</v>
      </c>
      <c r="G98" t="s">
        <v>182</v>
      </c>
      <c r="H98">
        <v>1</v>
      </c>
      <c r="I98" t="str">
        <f t="shared" si="46"/>
        <v>{"g":20,"i":[</v>
      </c>
      <c r="J98" t="str">
        <f t="shared" si="47"/>
        <v>{"t":"a","i":9</v>
      </c>
      <c r="K98" t="str">
        <f t="shared" si="48"/>
        <v>,"c":1,"tr":0}</v>
      </c>
      <c r="L98" t="str">
        <f t="shared" si="49"/>
        <v>]}</v>
      </c>
      <c r="M98" t="str">
        <f t="shared" si="50"/>
        <v>{"g":20,"i":[{"t":"a","i":9,"c":1,"tr":0}]}</v>
      </c>
      <c r="R98" t="str">
        <f>VLOOKUP(G98,映射表!A:B,2,FALSE)</f>
        <v>{"t":"a","i":</v>
      </c>
      <c r="S98">
        <f>_xlfn.IFNA(_xlfn.IFNA(_xlfn.IFNA(VLOOKUP(F98,物品!B:C,2,FALSE),VLOOKUP(F98,物品!H:I,2,FALSE)),VLOOKUP(F98,物品!M:N,2,FALSE)),VLOOKUP(F98,物品!R:S,2,FALSE))</f>
        <v>9</v>
      </c>
    </row>
    <row r="99" spans="1:19" x14ac:dyDescent="0.15">
      <c r="A99">
        <f t="shared" si="44"/>
        <v>0.01</v>
      </c>
      <c r="B99">
        <f t="shared" si="45"/>
        <v>330002053</v>
      </c>
      <c r="C99">
        <v>330002</v>
      </c>
      <c r="D99">
        <v>53</v>
      </c>
      <c r="E99">
        <v>20</v>
      </c>
      <c r="F99" t="s">
        <v>274</v>
      </c>
      <c r="G99" t="s">
        <v>182</v>
      </c>
      <c r="H99">
        <v>1</v>
      </c>
      <c r="I99" t="str">
        <f t="shared" si="46"/>
        <v>{"g":20,"i":[</v>
      </c>
      <c r="J99" t="str">
        <f t="shared" si="47"/>
        <v>{"t":"a","i":14</v>
      </c>
      <c r="K99" t="str">
        <f t="shared" si="48"/>
        <v>,"c":1,"tr":0}</v>
      </c>
      <c r="L99" t="str">
        <f t="shared" si="49"/>
        <v>]}</v>
      </c>
      <c r="M99" t="str">
        <f t="shared" si="50"/>
        <v>{"g":20,"i":[{"t":"a","i":14,"c":1,"tr":0}]}</v>
      </c>
      <c r="R99" t="str">
        <f>VLOOKUP(G99,映射表!A:B,2,FALSE)</f>
        <v>{"t":"a","i":</v>
      </c>
      <c r="S99">
        <f>_xlfn.IFNA(_xlfn.IFNA(_xlfn.IFNA(VLOOKUP(F99,物品!B:C,2,FALSE),VLOOKUP(F99,物品!H:I,2,FALSE)),VLOOKUP(F99,物品!M:N,2,FALSE)),VLOOKUP(F99,物品!R:S,2,FALSE))</f>
        <v>14</v>
      </c>
    </row>
    <row r="100" spans="1:19" x14ac:dyDescent="0.15">
      <c r="A100">
        <f t="shared" si="44"/>
        <v>0.01</v>
      </c>
      <c r="B100">
        <f t="shared" si="45"/>
        <v>330002054</v>
      </c>
      <c r="C100">
        <v>330002</v>
      </c>
      <c r="D100">
        <v>54</v>
      </c>
      <c r="E100">
        <v>20</v>
      </c>
      <c r="F100" t="s">
        <v>251</v>
      </c>
      <c r="G100" t="s">
        <v>182</v>
      </c>
      <c r="H100">
        <v>1</v>
      </c>
      <c r="I100" t="str">
        <f t="shared" si="46"/>
        <v>{"g":20,"i":[</v>
      </c>
      <c r="J100" t="str">
        <f t="shared" si="47"/>
        <v>{"t":"a","i":19</v>
      </c>
      <c r="K100" t="str">
        <f t="shared" si="48"/>
        <v>,"c":1,"tr":0}</v>
      </c>
      <c r="L100" t="str">
        <f t="shared" si="49"/>
        <v>]}</v>
      </c>
      <c r="M100" t="str">
        <f t="shared" si="50"/>
        <v>{"g":20,"i":[{"t":"a","i":19,"c":1,"tr":0}]}</v>
      </c>
      <c r="R100" t="str">
        <f>VLOOKUP(G100,映射表!A:B,2,FALSE)</f>
        <v>{"t":"a","i":</v>
      </c>
      <c r="S100">
        <f>_xlfn.IFNA(_xlfn.IFNA(_xlfn.IFNA(VLOOKUP(F100,物品!B:C,2,FALSE),VLOOKUP(F100,物品!H:I,2,FALSE)),VLOOKUP(F100,物品!M:N,2,FALSE)),VLOOKUP(F100,物品!R:S,2,FALSE))</f>
        <v>19</v>
      </c>
    </row>
    <row r="101" spans="1:19" x14ac:dyDescent="0.15">
      <c r="A101">
        <f t="shared" si="44"/>
        <v>0.01</v>
      </c>
      <c r="B101">
        <f t="shared" si="45"/>
        <v>330002055</v>
      </c>
      <c r="C101">
        <v>330002</v>
      </c>
      <c r="D101">
        <v>55</v>
      </c>
      <c r="E101">
        <v>20</v>
      </c>
      <c r="F101" t="s">
        <v>282</v>
      </c>
      <c r="G101" t="s">
        <v>182</v>
      </c>
      <c r="H101">
        <v>1</v>
      </c>
      <c r="I101" t="str">
        <f t="shared" si="46"/>
        <v>{"g":20,"i":[</v>
      </c>
      <c r="J101" t="str">
        <f t="shared" si="47"/>
        <v>{"t":"a","i":24</v>
      </c>
      <c r="K101" t="str">
        <f t="shared" si="48"/>
        <v>,"c":1,"tr":0}</v>
      </c>
      <c r="L101" t="str">
        <f t="shared" si="49"/>
        <v>]}</v>
      </c>
      <c r="M101" t="str">
        <f t="shared" si="50"/>
        <v>{"g":20,"i":[{"t":"a","i":24,"c":1,"tr":0}]}</v>
      </c>
      <c r="R101" t="str">
        <f>VLOOKUP(G101,映射表!A:B,2,FALSE)</f>
        <v>{"t":"a","i":</v>
      </c>
      <c r="S101">
        <f>_xlfn.IFNA(_xlfn.IFNA(_xlfn.IFNA(VLOOKUP(F101,物品!B:C,2,FALSE),VLOOKUP(F101,物品!H:I,2,FALSE)),VLOOKUP(F101,物品!M:N,2,FALSE)),VLOOKUP(F101,物品!R:S,2,FALSE))</f>
        <v>24</v>
      </c>
    </row>
    <row r="102" spans="1:19" x14ac:dyDescent="0.15">
      <c r="A102">
        <f t="shared" si="44"/>
        <v>0.01</v>
      </c>
      <c r="B102">
        <f t="shared" si="45"/>
        <v>330002056</v>
      </c>
      <c r="C102">
        <v>330002</v>
      </c>
      <c r="D102">
        <v>56</v>
      </c>
      <c r="E102">
        <v>20</v>
      </c>
      <c r="F102" t="s">
        <v>285</v>
      </c>
      <c r="G102" t="s">
        <v>182</v>
      </c>
      <c r="H102">
        <v>1</v>
      </c>
      <c r="I102" t="str">
        <f t="shared" si="46"/>
        <v>{"g":20,"i":[</v>
      </c>
      <c r="J102" t="str">
        <f t="shared" si="47"/>
        <v>{"t":"a","i":29</v>
      </c>
      <c r="K102" t="str">
        <f t="shared" si="48"/>
        <v>,"c":1,"tr":0}</v>
      </c>
      <c r="L102" t="str">
        <f t="shared" si="49"/>
        <v>]}</v>
      </c>
      <c r="M102" t="str">
        <f t="shared" si="50"/>
        <v>{"g":20,"i":[{"t":"a","i":29,"c":1,"tr":0}]}</v>
      </c>
      <c r="R102" t="str">
        <f>VLOOKUP(G102,映射表!A:B,2,FALSE)</f>
        <v>{"t":"a","i":</v>
      </c>
      <c r="S102">
        <f>_xlfn.IFNA(_xlfn.IFNA(_xlfn.IFNA(VLOOKUP(F102,物品!B:C,2,FALSE),VLOOKUP(F102,物品!H:I,2,FALSE)),VLOOKUP(F102,物品!M:N,2,FALSE)),VLOOKUP(F102,物品!R:S,2,FALSE))</f>
        <v>29</v>
      </c>
    </row>
    <row r="103" spans="1:19" x14ac:dyDescent="0.15">
      <c r="A103">
        <f t="shared" si="44"/>
        <v>0.01</v>
      </c>
      <c r="B103">
        <f t="shared" si="45"/>
        <v>330002057</v>
      </c>
      <c r="C103">
        <v>330002</v>
      </c>
      <c r="D103">
        <v>57</v>
      </c>
      <c r="E103">
        <v>20</v>
      </c>
      <c r="F103" t="s">
        <v>289</v>
      </c>
      <c r="G103" t="s">
        <v>182</v>
      </c>
      <c r="H103">
        <v>1</v>
      </c>
      <c r="I103" t="str">
        <f t="shared" si="46"/>
        <v>{"g":20,"i":[</v>
      </c>
      <c r="J103" t="str">
        <f t="shared" si="47"/>
        <v>{"t":"a","i":34</v>
      </c>
      <c r="K103" t="str">
        <f t="shared" si="48"/>
        <v>,"c":1,"tr":0}</v>
      </c>
      <c r="L103" t="str">
        <f t="shared" si="49"/>
        <v>]}</v>
      </c>
      <c r="M103" t="str">
        <f t="shared" si="50"/>
        <v>{"g":20,"i":[{"t":"a","i":34,"c":1,"tr":0}]}</v>
      </c>
      <c r="R103" t="str">
        <f>VLOOKUP(G103,映射表!A:B,2,FALSE)</f>
        <v>{"t":"a","i":</v>
      </c>
      <c r="S103">
        <f>_xlfn.IFNA(_xlfn.IFNA(_xlfn.IFNA(VLOOKUP(F103,物品!B:C,2,FALSE),VLOOKUP(F103,物品!H:I,2,FALSE)),VLOOKUP(F103,物品!M:N,2,FALSE)),VLOOKUP(F103,物品!R:S,2,FALSE))</f>
        <v>34</v>
      </c>
    </row>
    <row r="104" spans="1:19" x14ac:dyDescent="0.15">
      <c r="A104">
        <f t="shared" si="44"/>
        <v>0.01</v>
      </c>
      <c r="B104">
        <f t="shared" si="45"/>
        <v>330002058</v>
      </c>
      <c r="C104">
        <v>330002</v>
      </c>
      <c r="D104">
        <v>58</v>
      </c>
      <c r="E104">
        <v>20</v>
      </c>
      <c r="F104" t="s">
        <v>293</v>
      </c>
      <c r="G104" t="s">
        <v>182</v>
      </c>
      <c r="H104">
        <v>1</v>
      </c>
      <c r="I104" t="str">
        <f t="shared" si="46"/>
        <v>{"g":20,"i":[</v>
      </c>
      <c r="J104" t="str">
        <f t="shared" si="47"/>
        <v>{"t":"a","i":39</v>
      </c>
      <c r="K104" t="str">
        <f t="shared" si="48"/>
        <v>,"c":1,"tr":0}</v>
      </c>
      <c r="L104" t="str">
        <f t="shared" si="49"/>
        <v>]}</v>
      </c>
      <c r="M104" t="str">
        <f t="shared" si="50"/>
        <v>{"g":20,"i":[{"t":"a","i":39,"c":1,"tr":0}]}</v>
      </c>
      <c r="R104" t="str">
        <f>VLOOKUP(G104,映射表!A:B,2,FALSE)</f>
        <v>{"t":"a","i":</v>
      </c>
      <c r="S104">
        <f>_xlfn.IFNA(_xlfn.IFNA(_xlfn.IFNA(VLOOKUP(F104,物品!B:C,2,FALSE),VLOOKUP(F104,物品!H:I,2,FALSE)),VLOOKUP(F104,物品!M:N,2,FALSE)),VLOOKUP(F104,物品!R:S,2,FALSE))</f>
        <v>39</v>
      </c>
    </row>
    <row r="105" spans="1:19" x14ac:dyDescent="0.15">
      <c r="A105">
        <f t="shared" si="44"/>
        <v>0.01</v>
      </c>
      <c r="B105">
        <f t="shared" si="45"/>
        <v>330002059</v>
      </c>
      <c r="C105">
        <v>330002</v>
      </c>
      <c r="D105">
        <v>59</v>
      </c>
      <c r="E105">
        <v>20</v>
      </c>
      <c r="F105" t="s">
        <v>297</v>
      </c>
      <c r="G105" t="s">
        <v>182</v>
      </c>
      <c r="H105">
        <v>1</v>
      </c>
      <c r="I105" t="str">
        <f t="shared" si="46"/>
        <v>{"g":20,"i":[</v>
      </c>
      <c r="J105" t="str">
        <f t="shared" si="47"/>
        <v>{"t":"a","i":44</v>
      </c>
      <c r="K105" t="str">
        <f t="shared" si="48"/>
        <v>,"c":1,"tr":0}</v>
      </c>
      <c r="L105" t="str">
        <f t="shared" si="49"/>
        <v>]}</v>
      </c>
      <c r="M105" t="str">
        <f t="shared" si="50"/>
        <v>{"g":20,"i":[{"t":"a","i":44,"c":1,"tr":0}]}</v>
      </c>
      <c r="R105" t="str">
        <f>VLOOKUP(G105,映射表!A:B,2,FALSE)</f>
        <v>{"t":"a","i":</v>
      </c>
      <c r="S105">
        <f>_xlfn.IFNA(_xlfn.IFNA(_xlfn.IFNA(VLOOKUP(F105,物品!B:C,2,FALSE),VLOOKUP(F105,物品!H:I,2,FALSE)),VLOOKUP(F105,物品!M:N,2,FALSE)),VLOOKUP(F105,物品!R:S,2,FALSE))</f>
        <v>44</v>
      </c>
    </row>
    <row r="106" spans="1:19" x14ac:dyDescent="0.15">
      <c r="A106">
        <f t="shared" si="44"/>
        <v>1.0500000000000001E-2</v>
      </c>
      <c r="B106">
        <f t="shared" ref="B106:B121" si="51">C106*1000+D106</f>
        <v>330002060</v>
      </c>
      <c r="C106">
        <v>330002</v>
      </c>
      <c r="D106">
        <v>60</v>
      </c>
      <c r="E106">
        <v>21</v>
      </c>
      <c r="F106" t="s">
        <v>509</v>
      </c>
      <c r="G106" t="s">
        <v>299</v>
      </c>
      <c r="H106">
        <v>1</v>
      </c>
      <c r="I106" t="str">
        <f t="shared" ref="I106:I121" si="52">IF(E106=0,"",I$5&amp;E106&amp;I$6)</f>
        <v>{"g":21,"i":[</v>
      </c>
      <c r="J106" t="str">
        <f t="shared" ref="J106:J121" si="53">R106&amp;S106</f>
        <v>{"t":"g","i":1</v>
      </c>
      <c r="K106" t="str">
        <f t="shared" ref="K106:K121" si="54">K$5&amp;H106&amp;K$6</f>
        <v>,"c":1,"tr":0}</v>
      </c>
      <c r="L106" t="str">
        <f t="shared" ref="L106:L121" si="55">IF(I106="","",L$6)</f>
        <v>]}</v>
      </c>
      <c r="M106" t="str">
        <f t="shared" ref="M106:M121" si="56">I106&amp;J106&amp;K106&amp;L106</f>
        <v>{"g":21,"i":[{"t":"g","i":1,"c":1,"tr":0}]}</v>
      </c>
      <c r="R106" t="str">
        <f>VLOOKUP(G106,映射表!A:B,2,FALSE)</f>
        <v>{"t":"g","i":</v>
      </c>
      <c r="S106">
        <f>_xlfn.IFNA(_xlfn.IFNA(_xlfn.IFNA(VLOOKUP(F106,物品!B:C,2,FALSE),VLOOKUP(F106,物品!H:I,2,FALSE)),VLOOKUP(F106,物品!M:N,2,FALSE)),VLOOKUP(F106,物品!R:S,2,FALSE))</f>
        <v>1</v>
      </c>
    </row>
    <row r="107" spans="1:19" x14ac:dyDescent="0.15">
      <c r="A107">
        <f t="shared" si="44"/>
        <v>1.0500000000000001E-2</v>
      </c>
      <c r="B107">
        <f t="shared" si="51"/>
        <v>330002061</v>
      </c>
      <c r="C107">
        <v>330002</v>
      </c>
      <c r="D107">
        <v>61</v>
      </c>
      <c r="E107">
        <v>21</v>
      </c>
      <c r="F107" t="s">
        <v>510</v>
      </c>
      <c r="G107" t="s">
        <v>299</v>
      </c>
      <c r="H107">
        <v>1</v>
      </c>
      <c r="I107" t="str">
        <f t="shared" si="52"/>
        <v>{"g":21,"i":[</v>
      </c>
      <c r="J107" t="str">
        <f t="shared" si="53"/>
        <v>{"t":"g","i":10</v>
      </c>
      <c r="K107" t="str">
        <f t="shared" si="54"/>
        <v>,"c":1,"tr":0}</v>
      </c>
      <c r="L107" t="str">
        <f t="shared" si="55"/>
        <v>]}</v>
      </c>
      <c r="M107" t="str">
        <f t="shared" si="56"/>
        <v>{"g":21,"i":[{"t":"g","i":10,"c":1,"tr":0}]}</v>
      </c>
      <c r="R107" t="str">
        <f>VLOOKUP(G107,映射表!A:B,2,FALSE)</f>
        <v>{"t":"g","i":</v>
      </c>
      <c r="S107">
        <f>_xlfn.IFNA(_xlfn.IFNA(_xlfn.IFNA(VLOOKUP(F107,物品!B:C,2,FALSE),VLOOKUP(F107,物品!H:I,2,FALSE)),VLOOKUP(F107,物品!M:N,2,FALSE)),VLOOKUP(F107,物品!R:S,2,FALSE))</f>
        <v>10</v>
      </c>
    </row>
    <row r="108" spans="1:19" x14ac:dyDescent="0.15">
      <c r="A108">
        <f t="shared" si="44"/>
        <v>1.0500000000000001E-2</v>
      </c>
      <c r="B108">
        <f t="shared" si="51"/>
        <v>330002062</v>
      </c>
      <c r="C108">
        <v>330002</v>
      </c>
      <c r="D108">
        <v>62</v>
      </c>
      <c r="E108">
        <v>21</v>
      </c>
      <c r="F108" t="s">
        <v>511</v>
      </c>
      <c r="G108" t="s">
        <v>299</v>
      </c>
      <c r="H108">
        <v>1</v>
      </c>
      <c r="I108" t="str">
        <f t="shared" si="52"/>
        <v>{"g":21,"i":[</v>
      </c>
      <c r="J108" t="str">
        <f t="shared" si="53"/>
        <v>{"t":"g","i":19</v>
      </c>
      <c r="K108" t="str">
        <f t="shared" si="54"/>
        <v>,"c":1,"tr":0}</v>
      </c>
      <c r="L108" t="str">
        <f t="shared" si="55"/>
        <v>]}</v>
      </c>
      <c r="M108" t="str">
        <f t="shared" si="56"/>
        <v>{"g":21,"i":[{"t":"g","i":19,"c":1,"tr":0}]}</v>
      </c>
      <c r="R108" t="str">
        <f>VLOOKUP(G108,映射表!A:B,2,FALSE)</f>
        <v>{"t":"g","i":</v>
      </c>
      <c r="S108">
        <f>_xlfn.IFNA(_xlfn.IFNA(_xlfn.IFNA(VLOOKUP(F108,物品!B:C,2,FALSE),VLOOKUP(F108,物品!H:I,2,FALSE)),VLOOKUP(F108,物品!M:N,2,FALSE)),VLOOKUP(F108,物品!R:S,2,FALSE))</f>
        <v>19</v>
      </c>
    </row>
    <row r="109" spans="1:19" x14ac:dyDescent="0.15">
      <c r="A109">
        <f t="shared" si="44"/>
        <v>1.0500000000000001E-2</v>
      </c>
      <c r="B109">
        <f t="shared" si="51"/>
        <v>330002063</v>
      </c>
      <c r="C109">
        <v>330002</v>
      </c>
      <c r="D109">
        <v>63</v>
      </c>
      <c r="E109">
        <v>21</v>
      </c>
      <c r="F109" t="s">
        <v>512</v>
      </c>
      <c r="G109" t="s">
        <v>299</v>
      </c>
      <c r="H109">
        <v>1</v>
      </c>
      <c r="I109" t="str">
        <f t="shared" si="52"/>
        <v>{"g":21,"i":[</v>
      </c>
      <c r="J109" t="str">
        <f t="shared" si="53"/>
        <v>{"t":"g","i":28</v>
      </c>
      <c r="K109" t="str">
        <f t="shared" si="54"/>
        <v>,"c":1,"tr":0}</v>
      </c>
      <c r="L109" t="str">
        <f t="shared" si="55"/>
        <v>]}</v>
      </c>
      <c r="M109" t="str">
        <f t="shared" si="56"/>
        <v>{"g":21,"i":[{"t":"g","i":28,"c":1,"tr":0}]}</v>
      </c>
      <c r="R109" t="str">
        <f>VLOOKUP(G109,映射表!A:B,2,FALSE)</f>
        <v>{"t":"g","i":</v>
      </c>
      <c r="S109">
        <f>_xlfn.IFNA(_xlfn.IFNA(_xlfn.IFNA(VLOOKUP(F109,物品!B:C,2,FALSE),VLOOKUP(F109,物品!H:I,2,FALSE)),VLOOKUP(F109,物品!M:N,2,FALSE)),VLOOKUP(F109,物品!R:S,2,FALSE))</f>
        <v>28</v>
      </c>
    </row>
    <row r="110" spans="1:19" x14ac:dyDescent="0.15">
      <c r="A110">
        <f t="shared" si="44"/>
        <v>1.0500000000000001E-2</v>
      </c>
      <c r="B110">
        <f t="shared" si="51"/>
        <v>330002064</v>
      </c>
      <c r="C110">
        <v>330002</v>
      </c>
      <c r="D110">
        <v>64</v>
      </c>
      <c r="E110">
        <v>21</v>
      </c>
      <c r="F110" t="s">
        <v>513</v>
      </c>
      <c r="G110" t="s">
        <v>299</v>
      </c>
      <c r="H110">
        <v>1</v>
      </c>
      <c r="I110" t="str">
        <f t="shared" si="52"/>
        <v>{"g":21,"i":[</v>
      </c>
      <c r="J110" t="str">
        <f t="shared" si="53"/>
        <v>{"t":"g","i":37</v>
      </c>
      <c r="K110" t="str">
        <f t="shared" si="54"/>
        <v>,"c":1,"tr":0}</v>
      </c>
      <c r="L110" t="str">
        <f t="shared" si="55"/>
        <v>]}</v>
      </c>
      <c r="M110" t="str">
        <f t="shared" si="56"/>
        <v>{"g":21,"i":[{"t":"g","i":37,"c":1,"tr":0}]}</v>
      </c>
      <c r="R110" t="str">
        <f>VLOOKUP(G110,映射表!A:B,2,FALSE)</f>
        <v>{"t":"g","i":</v>
      </c>
      <c r="S110">
        <f>_xlfn.IFNA(_xlfn.IFNA(_xlfn.IFNA(VLOOKUP(F110,物品!B:C,2,FALSE),VLOOKUP(F110,物品!H:I,2,FALSE)),VLOOKUP(F110,物品!M:N,2,FALSE)),VLOOKUP(F110,物品!R:S,2,FALSE))</f>
        <v>37</v>
      </c>
    </row>
    <row r="111" spans="1:19" x14ac:dyDescent="0.15">
      <c r="A111">
        <f t="shared" ref="A111:A128" si="57">E111/SUMIF(C:C,C111,E:E)</f>
        <v>1.0500000000000001E-2</v>
      </c>
      <c r="B111">
        <f t="shared" si="51"/>
        <v>330002065</v>
      </c>
      <c r="C111">
        <v>330002</v>
      </c>
      <c r="D111">
        <v>65</v>
      </c>
      <c r="E111">
        <v>21</v>
      </c>
      <c r="F111" t="s">
        <v>514</v>
      </c>
      <c r="G111" t="s">
        <v>299</v>
      </c>
      <c r="H111">
        <v>1</v>
      </c>
      <c r="I111" t="str">
        <f t="shared" si="52"/>
        <v>{"g":21,"i":[</v>
      </c>
      <c r="J111" t="str">
        <f t="shared" si="53"/>
        <v>{"t":"g","i":46</v>
      </c>
      <c r="K111" t="str">
        <f t="shared" si="54"/>
        <v>,"c":1,"tr":0}</v>
      </c>
      <c r="L111" t="str">
        <f t="shared" si="55"/>
        <v>]}</v>
      </c>
      <c r="M111" t="str">
        <f t="shared" si="56"/>
        <v>{"g":21,"i":[{"t":"g","i":46,"c":1,"tr":0}]}</v>
      </c>
      <c r="R111" t="str">
        <f>VLOOKUP(G111,映射表!A:B,2,FALSE)</f>
        <v>{"t":"g","i":</v>
      </c>
      <c r="S111">
        <f>_xlfn.IFNA(_xlfn.IFNA(_xlfn.IFNA(VLOOKUP(F111,物品!B:C,2,FALSE),VLOOKUP(F111,物品!H:I,2,FALSE)),VLOOKUP(F111,物品!M:N,2,FALSE)),VLOOKUP(F111,物品!R:S,2,FALSE))</f>
        <v>46</v>
      </c>
    </row>
    <row r="112" spans="1:19" x14ac:dyDescent="0.15">
      <c r="A112">
        <f t="shared" si="57"/>
        <v>1.0500000000000001E-2</v>
      </c>
      <c r="B112">
        <f t="shared" si="51"/>
        <v>330002066</v>
      </c>
      <c r="C112">
        <v>330002</v>
      </c>
      <c r="D112">
        <v>66</v>
      </c>
      <c r="E112">
        <v>21</v>
      </c>
      <c r="F112" t="s">
        <v>520</v>
      </c>
      <c r="G112" t="s">
        <v>299</v>
      </c>
      <c r="H112">
        <v>1</v>
      </c>
      <c r="I112" t="str">
        <f t="shared" si="52"/>
        <v>{"g":21,"i":[</v>
      </c>
      <c r="J112" t="str">
        <f t="shared" si="53"/>
        <v>{"t":"g","i":2</v>
      </c>
      <c r="K112" t="str">
        <f t="shared" si="54"/>
        <v>,"c":1,"tr":0}</v>
      </c>
      <c r="L112" t="str">
        <f t="shared" si="55"/>
        <v>]}</v>
      </c>
      <c r="M112" t="str">
        <f t="shared" si="56"/>
        <v>{"g":21,"i":[{"t":"g","i":2,"c":1,"tr":0}]}</v>
      </c>
      <c r="R112" t="str">
        <f>VLOOKUP(G112,映射表!A:B,2,FALSE)</f>
        <v>{"t":"g","i":</v>
      </c>
      <c r="S112">
        <f>_xlfn.IFNA(_xlfn.IFNA(_xlfn.IFNA(VLOOKUP(F112,物品!B:C,2,FALSE),VLOOKUP(F112,物品!H:I,2,FALSE)),VLOOKUP(F112,物品!M:N,2,FALSE)),VLOOKUP(F112,物品!R:S,2,FALSE))</f>
        <v>2</v>
      </c>
    </row>
    <row r="113" spans="1:19" x14ac:dyDescent="0.15">
      <c r="A113">
        <f t="shared" si="57"/>
        <v>1.0500000000000001E-2</v>
      </c>
      <c r="B113">
        <f t="shared" si="51"/>
        <v>330002067</v>
      </c>
      <c r="C113">
        <v>330002</v>
      </c>
      <c r="D113">
        <v>67</v>
      </c>
      <c r="E113">
        <v>21</v>
      </c>
      <c r="F113" t="s">
        <v>521</v>
      </c>
      <c r="G113" t="s">
        <v>299</v>
      </c>
      <c r="H113">
        <v>1</v>
      </c>
      <c r="I113" t="str">
        <f t="shared" si="52"/>
        <v>{"g":21,"i":[</v>
      </c>
      <c r="J113" t="str">
        <f t="shared" si="53"/>
        <v>{"t":"g","i":11</v>
      </c>
      <c r="K113" t="str">
        <f t="shared" si="54"/>
        <v>,"c":1,"tr":0}</v>
      </c>
      <c r="L113" t="str">
        <f t="shared" si="55"/>
        <v>]}</v>
      </c>
      <c r="M113" t="str">
        <f t="shared" si="56"/>
        <v>{"g":21,"i":[{"t":"g","i":11,"c":1,"tr":0}]}</v>
      </c>
      <c r="R113" t="str">
        <f>VLOOKUP(G113,映射表!A:B,2,FALSE)</f>
        <v>{"t":"g","i":</v>
      </c>
      <c r="S113">
        <f>_xlfn.IFNA(_xlfn.IFNA(_xlfn.IFNA(VLOOKUP(F113,物品!B:C,2,FALSE),VLOOKUP(F113,物品!H:I,2,FALSE)),VLOOKUP(F113,物品!M:N,2,FALSE)),VLOOKUP(F113,物品!R:S,2,FALSE))</f>
        <v>11</v>
      </c>
    </row>
    <row r="114" spans="1:19" x14ac:dyDescent="0.15">
      <c r="A114">
        <f t="shared" si="57"/>
        <v>1.0500000000000001E-2</v>
      </c>
      <c r="B114">
        <f t="shared" si="51"/>
        <v>330002068</v>
      </c>
      <c r="C114">
        <v>330002</v>
      </c>
      <c r="D114">
        <v>68</v>
      </c>
      <c r="E114">
        <v>21</v>
      </c>
      <c r="F114" t="s">
        <v>522</v>
      </c>
      <c r="G114" t="s">
        <v>299</v>
      </c>
      <c r="H114">
        <v>1</v>
      </c>
      <c r="I114" t="str">
        <f t="shared" si="52"/>
        <v>{"g":21,"i":[</v>
      </c>
      <c r="J114" t="str">
        <f t="shared" si="53"/>
        <v>{"t":"g","i":20</v>
      </c>
      <c r="K114" t="str">
        <f t="shared" si="54"/>
        <v>,"c":1,"tr":0}</v>
      </c>
      <c r="L114" t="str">
        <f t="shared" si="55"/>
        <v>]}</v>
      </c>
      <c r="M114" t="str">
        <f t="shared" si="56"/>
        <v>{"g":21,"i":[{"t":"g","i":20,"c":1,"tr":0}]}</v>
      </c>
      <c r="R114" t="str">
        <f>VLOOKUP(G114,映射表!A:B,2,FALSE)</f>
        <v>{"t":"g","i":</v>
      </c>
      <c r="S114">
        <f>_xlfn.IFNA(_xlfn.IFNA(_xlfn.IFNA(VLOOKUP(F114,物品!B:C,2,FALSE),VLOOKUP(F114,物品!H:I,2,FALSE)),VLOOKUP(F114,物品!M:N,2,FALSE)),VLOOKUP(F114,物品!R:S,2,FALSE))</f>
        <v>20</v>
      </c>
    </row>
    <row r="115" spans="1:19" x14ac:dyDescent="0.15">
      <c r="A115">
        <f t="shared" si="57"/>
        <v>1.0500000000000001E-2</v>
      </c>
      <c r="B115">
        <f t="shared" si="51"/>
        <v>330002069</v>
      </c>
      <c r="C115">
        <v>330002</v>
      </c>
      <c r="D115">
        <v>69</v>
      </c>
      <c r="E115">
        <v>21</v>
      </c>
      <c r="F115" t="s">
        <v>523</v>
      </c>
      <c r="G115" t="s">
        <v>299</v>
      </c>
      <c r="H115">
        <v>1</v>
      </c>
      <c r="I115" t="str">
        <f t="shared" si="52"/>
        <v>{"g":21,"i":[</v>
      </c>
      <c r="J115" t="str">
        <f t="shared" si="53"/>
        <v>{"t":"g","i":29</v>
      </c>
      <c r="K115" t="str">
        <f t="shared" si="54"/>
        <v>,"c":1,"tr":0}</v>
      </c>
      <c r="L115" t="str">
        <f t="shared" si="55"/>
        <v>]}</v>
      </c>
      <c r="M115" t="str">
        <f t="shared" si="56"/>
        <v>{"g":21,"i":[{"t":"g","i":29,"c":1,"tr":0}]}</v>
      </c>
      <c r="R115" t="str">
        <f>VLOOKUP(G115,映射表!A:B,2,FALSE)</f>
        <v>{"t":"g","i":</v>
      </c>
      <c r="S115">
        <f>_xlfn.IFNA(_xlfn.IFNA(_xlfn.IFNA(VLOOKUP(F115,物品!B:C,2,FALSE),VLOOKUP(F115,物品!H:I,2,FALSE)),VLOOKUP(F115,物品!M:N,2,FALSE)),VLOOKUP(F115,物品!R:S,2,FALSE))</f>
        <v>29</v>
      </c>
    </row>
    <row r="116" spans="1:19" x14ac:dyDescent="0.15">
      <c r="A116">
        <f t="shared" si="57"/>
        <v>1.0500000000000001E-2</v>
      </c>
      <c r="B116">
        <f t="shared" si="51"/>
        <v>330002070</v>
      </c>
      <c r="C116">
        <v>330002</v>
      </c>
      <c r="D116">
        <v>70</v>
      </c>
      <c r="E116">
        <v>21</v>
      </c>
      <c r="F116" t="s">
        <v>524</v>
      </c>
      <c r="G116" t="s">
        <v>299</v>
      </c>
      <c r="H116">
        <v>1</v>
      </c>
      <c r="I116" t="str">
        <f t="shared" si="52"/>
        <v>{"g":21,"i":[</v>
      </c>
      <c r="J116" t="str">
        <f t="shared" si="53"/>
        <v>{"t":"g","i":38</v>
      </c>
      <c r="K116" t="str">
        <f t="shared" si="54"/>
        <v>,"c":1,"tr":0}</v>
      </c>
      <c r="L116" t="str">
        <f t="shared" si="55"/>
        <v>]}</v>
      </c>
      <c r="M116" t="str">
        <f t="shared" si="56"/>
        <v>{"g":21,"i":[{"t":"g","i":38,"c":1,"tr":0}]}</v>
      </c>
      <c r="R116" t="str">
        <f>VLOOKUP(G116,映射表!A:B,2,FALSE)</f>
        <v>{"t":"g","i":</v>
      </c>
      <c r="S116">
        <f>_xlfn.IFNA(_xlfn.IFNA(_xlfn.IFNA(VLOOKUP(F116,物品!B:C,2,FALSE),VLOOKUP(F116,物品!H:I,2,FALSE)),VLOOKUP(F116,物品!M:N,2,FALSE)),VLOOKUP(F116,物品!R:S,2,FALSE))</f>
        <v>38</v>
      </c>
    </row>
    <row r="117" spans="1:19" x14ac:dyDescent="0.15">
      <c r="A117">
        <f t="shared" si="57"/>
        <v>1.0500000000000001E-2</v>
      </c>
      <c r="B117">
        <f t="shared" si="51"/>
        <v>330002071</v>
      </c>
      <c r="C117">
        <v>330002</v>
      </c>
      <c r="D117">
        <v>71</v>
      </c>
      <c r="E117">
        <v>21</v>
      </c>
      <c r="F117" t="s">
        <v>515</v>
      </c>
      <c r="G117" t="s">
        <v>299</v>
      </c>
      <c r="H117">
        <v>1</v>
      </c>
      <c r="I117" t="str">
        <f t="shared" si="52"/>
        <v>{"g":21,"i":[</v>
      </c>
      <c r="J117" t="str">
        <f t="shared" si="53"/>
        <v>{"t":"g","i":47</v>
      </c>
      <c r="K117" t="str">
        <f t="shared" si="54"/>
        <v>,"c":1,"tr":0}</v>
      </c>
      <c r="L117" t="str">
        <f t="shared" si="55"/>
        <v>]}</v>
      </c>
      <c r="M117" t="str">
        <f t="shared" si="56"/>
        <v>{"g":21,"i":[{"t":"g","i":47,"c":1,"tr":0}]}</v>
      </c>
      <c r="R117" t="str">
        <f>VLOOKUP(G117,映射表!A:B,2,FALSE)</f>
        <v>{"t":"g","i":</v>
      </c>
      <c r="S117">
        <f>_xlfn.IFNA(_xlfn.IFNA(_xlfn.IFNA(VLOOKUP(F117,物品!B:C,2,FALSE),VLOOKUP(F117,物品!H:I,2,FALSE)),VLOOKUP(F117,物品!M:N,2,FALSE)),VLOOKUP(F117,物品!R:S,2,FALSE))</f>
        <v>47</v>
      </c>
    </row>
    <row r="118" spans="1:19" x14ac:dyDescent="0.15">
      <c r="A118">
        <f t="shared" si="57"/>
        <v>1.0500000000000001E-2</v>
      </c>
      <c r="B118">
        <f t="shared" si="51"/>
        <v>330002072</v>
      </c>
      <c r="C118">
        <v>330002</v>
      </c>
      <c r="D118">
        <v>72</v>
      </c>
      <c r="E118">
        <v>21</v>
      </c>
      <c r="F118" t="s">
        <v>525</v>
      </c>
      <c r="G118" t="s">
        <v>299</v>
      </c>
      <c r="H118">
        <v>1</v>
      </c>
      <c r="I118" t="str">
        <f t="shared" si="52"/>
        <v>{"g":21,"i":[</v>
      </c>
      <c r="J118" t="str">
        <f t="shared" si="53"/>
        <v>{"t":"g","i":3</v>
      </c>
      <c r="K118" t="str">
        <f t="shared" si="54"/>
        <v>,"c":1,"tr":0}</v>
      </c>
      <c r="L118" t="str">
        <f t="shared" si="55"/>
        <v>]}</v>
      </c>
      <c r="M118" t="str">
        <f t="shared" si="56"/>
        <v>{"g":21,"i":[{"t":"g","i":3,"c":1,"tr":0}]}</v>
      </c>
      <c r="R118" t="str">
        <f>VLOOKUP(G118,映射表!A:B,2,FALSE)</f>
        <v>{"t":"g","i":</v>
      </c>
      <c r="S118">
        <f>_xlfn.IFNA(_xlfn.IFNA(_xlfn.IFNA(VLOOKUP(F118,物品!B:C,2,FALSE),VLOOKUP(F118,物品!H:I,2,FALSE)),VLOOKUP(F118,物品!M:N,2,FALSE)),VLOOKUP(F118,物品!R:S,2,FALSE))</f>
        <v>3</v>
      </c>
    </row>
    <row r="119" spans="1:19" x14ac:dyDescent="0.15">
      <c r="A119">
        <f t="shared" si="57"/>
        <v>1.0500000000000001E-2</v>
      </c>
      <c r="B119">
        <f t="shared" si="51"/>
        <v>330002073</v>
      </c>
      <c r="C119">
        <v>330002</v>
      </c>
      <c r="D119">
        <v>73</v>
      </c>
      <c r="E119">
        <v>21</v>
      </c>
      <c r="F119" t="s">
        <v>526</v>
      </c>
      <c r="G119" t="s">
        <v>299</v>
      </c>
      <c r="H119">
        <v>1</v>
      </c>
      <c r="I119" t="str">
        <f t="shared" si="52"/>
        <v>{"g":21,"i":[</v>
      </c>
      <c r="J119" t="str">
        <f t="shared" si="53"/>
        <v>{"t":"g","i":12</v>
      </c>
      <c r="K119" t="str">
        <f t="shared" si="54"/>
        <v>,"c":1,"tr":0}</v>
      </c>
      <c r="L119" t="str">
        <f t="shared" si="55"/>
        <v>]}</v>
      </c>
      <c r="M119" t="str">
        <f t="shared" si="56"/>
        <v>{"g":21,"i":[{"t":"g","i":12,"c":1,"tr":0}]}</v>
      </c>
      <c r="R119" t="str">
        <f>VLOOKUP(G119,映射表!A:B,2,FALSE)</f>
        <v>{"t":"g","i":</v>
      </c>
      <c r="S119">
        <f>_xlfn.IFNA(_xlfn.IFNA(_xlfn.IFNA(VLOOKUP(F119,物品!B:C,2,FALSE),VLOOKUP(F119,物品!H:I,2,FALSE)),VLOOKUP(F119,物品!M:N,2,FALSE)),VLOOKUP(F119,物品!R:S,2,FALSE))</f>
        <v>12</v>
      </c>
    </row>
    <row r="120" spans="1:19" x14ac:dyDescent="0.15">
      <c r="A120">
        <f t="shared" si="57"/>
        <v>1.0500000000000001E-2</v>
      </c>
      <c r="B120">
        <f t="shared" si="51"/>
        <v>330002074</v>
      </c>
      <c r="C120">
        <v>330002</v>
      </c>
      <c r="D120">
        <v>74</v>
      </c>
      <c r="E120">
        <v>21</v>
      </c>
      <c r="F120" t="s">
        <v>527</v>
      </c>
      <c r="G120" t="s">
        <v>299</v>
      </c>
      <c r="H120">
        <v>1</v>
      </c>
      <c r="I120" t="str">
        <f t="shared" si="52"/>
        <v>{"g":21,"i":[</v>
      </c>
      <c r="J120" t="str">
        <f t="shared" si="53"/>
        <v>{"t":"g","i":21</v>
      </c>
      <c r="K120" t="str">
        <f t="shared" si="54"/>
        <v>,"c":1,"tr":0}</v>
      </c>
      <c r="L120" t="str">
        <f t="shared" si="55"/>
        <v>]}</v>
      </c>
      <c r="M120" t="str">
        <f t="shared" si="56"/>
        <v>{"g":21,"i":[{"t":"g","i":21,"c":1,"tr":0}]}</v>
      </c>
      <c r="R120" t="str">
        <f>VLOOKUP(G120,映射表!A:B,2,FALSE)</f>
        <v>{"t":"g","i":</v>
      </c>
      <c r="S120">
        <f>_xlfn.IFNA(_xlfn.IFNA(_xlfn.IFNA(VLOOKUP(F120,物品!B:C,2,FALSE),VLOOKUP(F120,物品!H:I,2,FALSE)),VLOOKUP(F120,物品!M:N,2,FALSE)),VLOOKUP(F120,物品!R:S,2,FALSE))</f>
        <v>21</v>
      </c>
    </row>
    <row r="121" spans="1:19" x14ac:dyDescent="0.15">
      <c r="A121">
        <f t="shared" si="57"/>
        <v>1.0500000000000001E-2</v>
      </c>
      <c r="B121">
        <f t="shared" si="51"/>
        <v>330002075</v>
      </c>
      <c r="C121">
        <v>330002</v>
      </c>
      <c r="D121">
        <v>75</v>
      </c>
      <c r="E121">
        <v>21</v>
      </c>
      <c r="F121" t="s">
        <v>528</v>
      </c>
      <c r="G121" t="s">
        <v>299</v>
      </c>
      <c r="H121">
        <v>1</v>
      </c>
      <c r="I121" t="str">
        <f t="shared" si="52"/>
        <v>{"g":21,"i":[</v>
      </c>
      <c r="J121" t="str">
        <f t="shared" si="53"/>
        <v>{"t":"g","i":30</v>
      </c>
      <c r="K121" t="str">
        <f t="shared" si="54"/>
        <v>,"c":1,"tr":0}</v>
      </c>
      <c r="L121" t="str">
        <f t="shared" si="55"/>
        <v>]}</v>
      </c>
      <c r="M121" t="str">
        <f t="shared" si="56"/>
        <v>{"g":21,"i":[{"t":"g","i":30,"c":1,"tr":0}]}</v>
      </c>
      <c r="R121" t="str">
        <f>VLOOKUP(G121,映射表!A:B,2,FALSE)</f>
        <v>{"t":"g","i":</v>
      </c>
      <c r="S121">
        <f>_xlfn.IFNA(_xlfn.IFNA(_xlfn.IFNA(VLOOKUP(F121,物品!B:C,2,FALSE),VLOOKUP(F121,物品!H:I,2,FALSE)),VLOOKUP(F121,物品!M:N,2,FALSE)),VLOOKUP(F121,物品!R:S,2,FALSE))</f>
        <v>30</v>
      </c>
    </row>
    <row r="122" spans="1:19" x14ac:dyDescent="0.15">
      <c r="A122">
        <f t="shared" si="57"/>
        <v>1.0500000000000001E-2</v>
      </c>
      <c r="B122">
        <f t="shared" ref="B122:B128" si="58">C122*1000+D122</f>
        <v>330002076</v>
      </c>
      <c r="C122">
        <v>330002</v>
      </c>
      <c r="D122">
        <v>76</v>
      </c>
      <c r="E122">
        <v>21</v>
      </c>
      <c r="F122" t="s">
        <v>529</v>
      </c>
      <c r="G122" t="s">
        <v>299</v>
      </c>
      <c r="H122">
        <v>1</v>
      </c>
      <c r="I122" t="str">
        <f t="shared" ref="I122:I128" si="59">IF(E122=0,"",I$5&amp;E122&amp;I$6)</f>
        <v>{"g":21,"i":[</v>
      </c>
      <c r="J122" t="str">
        <f t="shared" ref="J122:J128" si="60">R122&amp;S122</f>
        <v>{"t":"g","i":39</v>
      </c>
      <c r="K122" t="str">
        <f t="shared" ref="K122:K128" si="61">K$5&amp;H122&amp;K$6</f>
        <v>,"c":1,"tr":0}</v>
      </c>
      <c r="L122" t="str">
        <f t="shared" ref="L122:L128" si="62">IF(I122="","",L$6)</f>
        <v>]}</v>
      </c>
      <c r="M122" t="str">
        <f t="shared" ref="M122:M128" si="63">I122&amp;J122&amp;K122&amp;L122</f>
        <v>{"g":21,"i":[{"t":"g","i":39,"c":1,"tr":0}]}</v>
      </c>
      <c r="R122" t="str">
        <f>VLOOKUP(G122,映射表!A:B,2,FALSE)</f>
        <v>{"t":"g","i":</v>
      </c>
      <c r="S122">
        <f>_xlfn.IFNA(_xlfn.IFNA(_xlfn.IFNA(VLOOKUP(F122,物品!B:C,2,FALSE),VLOOKUP(F122,物品!H:I,2,FALSE)),VLOOKUP(F122,物品!M:N,2,FALSE)),VLOOKUP(F122,物品!R:S,2,FALSE))</f>
        <v>39</v>
      </c>
    </row>
    <row r="123" spans="1:19" x14ac:dyDescent="0.15">
      <c r="A123">
        <f t="shared" si="57"/>
        <v>1.0500000000000001E-2</v>
      </c>
      <c r="B123">
        <f t="shared" si="58"/>
        <v>330002077</v>
      </c>
      <c r="C123">
        <v>330002</v>
      </c>
      <c r="D123">
        <v>77</v>
      </c>
      <c r="E123">
        <v>21</v>
      </c>
      <c r="F123" t="s">
        <v>516</v>
      </c>
      <c r="G123" t="s">
        <v>299</v>
      </c>
      <c r="H123">
        <v>1</v>
      </c>
      <c r="I123" t="str">
        <f t="shared" si="59"/>
        <v>{"g":21,"i":[</v>
      </c>
      <c r="J123" t="str">
        <f t="shared" si="60"/>
        <v>{"t":"g","i":48</v>
      </c>
      <c r="K123" t="str">
        <f t="shared" si="61"/>
        <v>,"c":1,"tr":0}</v>
      </c>
      <c r="L123" t="str">
        <f t="shared" si="62"/>
        <v>]}</v>
      </c>
      <c r="M123" t="str">
        <f t="shared" si="63"/>
        <v>{"g":21,"i":[{"t":"g","i":48,"c":1,"tr":0}]}</v>
      </c>
      <c r="R123" t="str">
        <f>VLOOKUP(G123,映射表!A:B,2,FALSE)</f>
        <v>{"t":"g","i":</v>
      </c>
      <c r="S123">
        <f>_xlfn.IFNA(_xlfn.IFNA(_xlfn.IFNA(VLOOKUP(F123,物品!B:C,2,FALSE),VLOOKUP(F123,物品!H:I,2,FALSE)),VLOOKUP(F123,物品!M:N,2,FALSE)),VLOOKUP(F123,物品!R:S,2,FALSE))</f>
        <v>48</v>
      </c>
    </row>
    <row r="124" spans="1:19" x14ac:dyDescent="0.15">
      <c r="A124">
        <f t="shared" si="57"/>
        <v>1.0500000000000001E-2</v>
      </c>
      <c r="B124">
        <f t="shared" si="58"/>
        <v>330002078</v>
      </c>
      <c r="C124">
        <v>330002</v>
      </c>
      <c r="D124">
        <v>78</v>
      </c>
      <c r="E124">
        <v>21</v>
      </c>
      <c r="F124" t="s">
        <v>517</v>
      </c>
      <c r="G124" t="s">
        <v>300</v>
      </c>
      <c r="H124">
        <v>1</v>
      </c>
      <c r="I124" t="str">
        <f t="shared" si="59"/>
        <v>{"g":21,"i":[</v>
      </c>
      <c r="J124" t="str">
        <f t="shared" si="60"/>
        <v>{"t":"f","i":61</v>
      </c>
      <c r="K124" t="str">
        <f t="shared" si="61"/>
        <v>,"c":1,"tr":0}</v>
      </c>
      <c r="L124" t="str">
        <f t="shared" si="62"/>
        <v>]}</v>
      </c>
      <c r="M124" t="str">
        <f t="shared" si="63"/>
        <v>{"g":21,"i":[{"t":"f","i":61,"c":1,"tr":0}]}</v>
      </c>
      <c r="R124" t="str">
        <f>VLOOKUP(G124,映射表!A:B,2,FALSE)</f>
        <v>{"t":"f","i":</v>
      </c>
      <c r="S124">
        <f>_xlfn.IFNA(_xlfn.IFNA(_xlfn.IFNA(VLOOKUP(F124,物品!B:C,2,FALSE),VLOOKUP(F124,物品!H:I,2,FALSE)),VLOOKUP(F124,物品!M:N,2,FALSE)),VLOOKUP(F124,物品!R:S,2,FALSE))</f>
        <v>61</v>
      </c>
    </row>
    <row r="125" spans="1:19" x14ac:dyDescent="0.15">
      <c r="A125">
        <f t="shared" si="57"/>
        <v>1.0500000000000001E-2</v>
      </c>
      <c r="B125">
        <f t="shared" si="58"/>
        <v>330002079</v>
      </c>
      <c r="C125">
        <v>330002</v>
      </c>
      <c r="D125">
        <v>79</v>
      </c>
      <c r="E125">
        <v>21</v>
      </c>
      <c r="F125" t="s">
        <v>530</v>
      </c>
      <c r="G125" t="s">
        <v>300</v>
      </c>
      <c r="H125">
        <v>1</v>
      </c>
      <c r="I125" t="str">
        <f t="shared" si="59"/>
        <v>{"g":21,"i":[</v>
      </c>
      <c r="J125" t="str">
        <f t="shared" si="60"/>
        <v>{"t":"f","i":62</v>
      </c>
      <c r="K125" t="str">
        <f t="shared" si="61"/>
        <v>,"c":1,"tr":0}</v>
      </c>
      <c r="L125" t="str">
        <f t="shared" si="62"/>
        <v>]}</v>
      </c>
      <c r="M125" t="str">
        <f t="shared" si="63"/>
        <v>{"g":21,"i":[{"t":"f","i":62,"c":1,"tr":0}]}</v>
      </c>
      <c r="R125" t="str">
        <f>VLOOKUP(G125,映射表!A:B,2,FALSE)</f>
        <v>{"t":"f","i":</v>
      </c>
      <c r="S125">
        <f>_xlfn.IFNA(_xlfn.IFNA(_xlfn.IFNA(VLOOKUP(F125,物品!B:C,2,FALSE),VLOOKUP(F125,物品!H:I,2,FALSE)),VLOOKUP(F125,物品!M:N,2,FALSE)),VLOOKUP(F125,物品!R:S,2,FALSE))</f>
        <v>62</v>
      </c>
    </row>
    <row r="126" spans="1:19" x14ac:dyDescent="0.15">
      <c r="A126">
        <f t="shared" si="57"/>
        <v>0.01</v>
      </c>
      <c r="B126">
        <f t="shared" si="58"/>
        <v>330002080</v>
      </c>
      <c r="C126">
        <v>330002</v>
      </c>
      <c r="D126">
        <v>80</v>
      </c>
      <c r="E126">
        <v>20</v>
      </c>
      <c r="F126" t="s">
        <v>531</v>
      </c>
      <c r="G126" t="s">
        <v>300</v>
      </c>
      <c r="H126">
        <v>1</v>
      </c>
      <c r="I126" t="str">
        <f t="shared" si="59"/>
        <v>{"g":20,"i":[</v>
      </c>
      <c r="J126" t="str">
        <f t="shared" si="60"/>
        <v>{"t":"f","i":63</v>
      </c>
      <c r="K126" t="str">
        <f t="shared" si="61"/>
        <v>,"c":1,"tr":0}</v>
      </c>
      <c r="L126" t="str">
        <f t="shared" si="62"/>
        <v>]}</v>
      </c>
      <c r="M126" t="str">
        <f t="shared" si="63"/>
        <v>{"g":20,"i":[{"t":"f","i":63,"c":1,"tr":0}]}</v>
      </c>
      <c r="R126" t="str">
        <f>VLOOKUP(G126,映射表!A:B,2,FALSE)</f>
        <v>{"t":"f","i":</v>
      </c>
      <c r="S126">
        <f>_xlfn.IFNA(_xlfn.IFNA(_xlfn.IFNA(VLOOKUP(F126,物品!B:C,2,FALSE),VLOOKUP(F126,物品!H:I,2,FALSE)),VLOOKUP(F126,物品!M:N,2,FALSE)),VLOOKUP(F126,物品!R:S,2,FALSE))</f>
        <v>63</v>
      </c>
    </row>
    <row r="127" spans="1:19" x14ac:dyDescent="0.15">
      <c r="A127">
        <f t="shared" si="57"/>
        <v>0.01</v>
      </c>
      <c r="B127">
        <f t="shared" si="58"/>
        <v>330002081</v>
      </c>
      <c r="C127">
        <v>330002</v>
      </c>
      <c r="D127">
        <v>81</v>
      </c>
      <c r="E127">
        <v>20</v>
      </c>
      <c r="F127" t="s">
        <v>532</v>
      </c>
      <c r="G127" t="s">
        <v>300</v>
      </c>
      <c r="H127">
        <v>1</v>
      </c>
      <c r="I127" t="str">
        <f t="shared" si="59"/>
        <v>{"g":20,"i":[</v>
      </c>
      <c r="J127" t="str">
        <f t="shared" si="60"/>
        <v>{"t":"f","i":64</v>
      </c>
      <c r="K127" t="str">
        <f t="shared" si="61"/>
        <v>,"c":1,"tr":0}</v>
      </c>
      <c r="L127" t="str">
        <f t="shared" si="62"/>
        <v>]}</v>
      </c>
      <c r="M127" t="str">
        <f t="shared" si="63"/>
        <v>{"g":20,"i":[{"t":"f","i":64,"c":1,"tr":0}]}</v>
      </c>
      <c r="R127" t="str">
        <f>VLOOKUP(G127,映射表!A:B,2,FALSE)</f>
        <v>{"t":"f","i":</v>
      </c>
      <c r="S127">
        <f>_xlfn.IFNA(_xlfn.IFNA(_xlfn.IFNA(VLOOKUP(F127,物品!B:C,2,FALSE),VLOOKUP(F127,物品!H:I,2,FALSE)),VLOOKUP(F127,物品!M:N,2,FALSE)),VLOOKUP(F127,物品!R:S,2,FALSE))</f>
        <v>64</v>
      </c>
    </row>
    <row r="128" spans="1:19" x14ac:dyDescent="0.15">
      <c r="A128">
        <f t="shared" si="57"/>
        <v>0.1</v>
      </c>
      <c r="B128">
        <f t="shared" si="58"/>
        <v>330002082</v>
      </c>
      <c r="C128">
        <v>330002</v>
      </c>
      <c r="D128">
        <v>82</v>
      </c>
      <c r="E128">
        <v>200</v>
      </c>
      <c r="F128" t="s">
        <v>442</v>
      </c>
      <c r="G128" t="s">
        <v>93</v>
      </c>
      <c r="H128">
        <v>30000</v>
      </c>
      <c r="I128" t="str">
        <f t="shared" si="59"/>
        <v>{"g":200,"i":[</v>
      </c>
      <c r="J128" t="str">
        <f t="shared" si="60"/>
        <v>{"t":"i","i":1</v>
      </c>
      <c r="K128" t="str">
        <f t="shared" si="61"/>
        <v>,"c":30000,"tr":0}</v>
      </c>
      <c r="L128" t="str">
        <f t="shared" si="62"/>
        <v>]}</v>
      </c>
      <c r="M128" t="str">
        <f t="shared" si="63"/>
        <v>{"g":200,"i":[{"t":"i","i":1,"c":30000,"tr":0}]}</v>
      </c>
      <c r="R128" t="str">
        <f>VLOOKUP(G128,映射表!A:B,2,FALSE)</f>
        <v>{"t":"i","i":</v>
      </c>
      <c r="S128">
        <f>_xlfn.IFNA(_xlfn.IFNA(_xlfn.IFNA(VLOOKUP(F128,物品!B:C,2,FALSE),VLOOKUP(F128,物品!H:I,2,FALSE)),VLOOKUP(F128,物品!M:N,2,FALSE)),VLOOKUP(F128,物品!R:S,2,FALSE))</f>
        <v>1</v>
      </c>
    </row>
    <row r="133" spans="1:19" x14ac:dyDescent="0.15">
      <c r="J133" t="e">
        <f t="shared" si="3"/>
        <v>#N/A</v>
      </c>
      <c r="R133" t="e">
        <f>VLOOKUP(G133,映射表!A:B,2,FALSE)</f>
        <v>#N/A</v>
      </c>
      <c r="S133" t="e">
        <f>_xlfn.IFNA(_xlfn.IFNA(_xlfn.IFNA(VLOOKUP(F133,物品!B:C,2,FALSE),VLOOKUP(F133,物品!H:I,2,FALSE)),VLOOKUP(F133,物品!M:N,2,FALSE)),VLOOKUP(F133,物品!R:S,2,FALSE))</f>
        <v>#N/A</v>
      </c>
    </row>
    <row r="134" spans="1:19" s="5" customFormat="1" x14ac:dyDescent="0.15">
      <c r="A134" s="5" t="s">
        <v>536</v>
      </c>
      <c r="J134" t="e">
        <f t="shared" si="3"/>
        <v>#N/A</v>
      </c>
      <c r="R134" t="e">
        <f>VLOOKUP(G134,映射表!A:B,2,FALSE)</f>
        <v>#N/A</v>
      </c>
      <c r="S134" t="e">
        <f>_xlfn.IFNA(_xlfn.IFNA(_xlfn.IFNA(VLOOKUP(F134,物品!B:C,2,FALSE),VLOOKUP(F134,物品!H:I,2,FALSE)),VLOOKUP(F134,物品!M:N,2,FALSE)),VLOOKUP(F134,物品!R:S,2,FALSE))</f>
        <v>#N/A</v>
      </c>
    </row>
    <row r="135" spans="1:19" x14ac:dyDescent="0.15">
      <c r="J135" t="e">
        <f t="shared" si="3"/>
        <v>#N/A</v>
      </c>
      <c r="R135" t="e">
        <f>VLOOKUP(G135,映射表!A:B,2,FALSE)</f>
        <v>#N/A</v>
      </c>
      <c r="S135" t="e">
        <f>_xlfn.IFNA(_xlfn.IFNA(_xlfn.IFNA(VLOOKUP(F135,物品!B:C,2,FALSE),VLOOKUP(F135,物品!H:I,2,FALSE)),VLOOKUP(F135,物品!M:N,2,FALSE)),VLOOKUP(F135,物品!R:S,2,FALSE))</f>
        <v>#N/A</v>
      </c>
    </row>
    <row r="136" spans="1:19" x14ac:dyDescent="0.15">
      <c r="A136">
        <f t="shared" ref="A136:A143" si="64">E136/SUMIF(C:C,C136,E:E)</f>
        <v>0.43209876543209874</v>
      </c>
      <c r="B136">
        <f t="shared" si="32"/>
        <v>330003001</v>
      </c>
      <c r="C136">
        <v>330003</v>
      </c>
      <c r="D136">
        <v>1</v>
      </c>
      <c r="E136">
        <v>350</v>
      </c>
      <c r="F136" s="22" t="s">
        <v>458</v>
      </c>
      <c r="G136" t="s">
        <v>93</v>
      </c>
      <c r="H136">
        <v>25</v>
      </c>
      <c r="I136" t="str">
        <f t="shared" ref="I136:I143" si="65">IF(E136=0,"",I$5&amp;E136&amp;I$6)</f>
        <v>{"g":350,"i":[</v>
      </c>
      <c r="J136" t="str">
        <f t="shared" si="3"/>
        <v>{"t":"i","i":21006</v>
      </c>
      <c r="K136" t="str">
        <f t="shared" ref="K136:K143" si="66">K$5&amp;H136&amp;K$6</f>
        <v>,"c":25,"tr":0}</v>
      </c>
      <c r="L136" t="str">
        <f t="shared" ref="L136:L143" si="67">IF(I136="","",L$6)</f>
        <v>]}</v>
      </c>
      <c r="M136" t="str">
        <f t="shared" ref="M136:M143" si="68">I136&amp;J136&amp;K136&amp;L136</f>
        <v>{"g":350,"i":[{"t":"i","i":21006,"c":25,"tr":0}]}</v>
      </c>
      <c r="R136" t="str">
        <f>VLOOKUP(G136,映射表!A:B,2,FALSE)</f>
        <v>{"t":"i","i":</v>
      </c>
      <c r="S136">
        <f>_xlfn.IFNA(_xlfn.IFNA(_xlfn.IFNA(VLOOKUP(F136,物品!B:C,2,FALSE),VLOOKUP(F136,物品!H:I,2,FALSE)),VLOOKUP(F136,物品!M:N,2,FALSE)),VLOOKUP(F136,物品!R:S,2,FALSE))</f>
        <v>21006</v>
      </c>
    </row>
    <row r="137" spans="1:19" x14ac:dyDescent="0.15">
      <c r="A137">
        <f t="shared" si="64"/>
        <v>1.2345679012345678E-2</v>
      </c>
      <c r="B137">
        <f t="shared" ref="B137:B143" si="69">C137*1000+D137</f>
        <v>330003002</v>
      </c>
      <c r="C137">
        <v>330003</v>
      </c>
      <c r="D137">
        <v>2</v>
      </c>
      <c r="E137">
        <v>10</v>
      </c>
      <c r="F137" s="22" t="s">
        <v>543</v>
      </c>
      <c r="G137" t="s">
        <v>93</v>
      </c>
      <c r="H137">
        <v>25</v>
      </c>
      <c r="I137" t="str">
        <f t="shared" si="65"/>
        <v>{"g":10,"i":[</v>
      </c>
      <c r="J137" t="str">
        <f t="shared" si="3"/>
        <v>{"t":"i","i":21014</v>
      </c>
      <c r="K137" t="str">
        <f t="shared" si="66"/>
        <v>,"c":25,"tr":0}</v>
      </c>
      <c r="L137" t="str">
        <f t="shared" si="67"/>
        <v>]}</v>
      </c>
      <c r="M137" t="str">
        <f t="shared" si="68"/>
        <v>{"g":10,"i":[{"t":"i","i":21014,"c":25,"tr":0}]}</v>
      </c>
      <c r="R137" t="str">
        <f>VLOOKUP(G137,映射表!A:B,2,FALSE)</f>
        <v>{"t":"i","i":</v>
      </c>
      <c r="S137">
        <f>_xlfn.IFNA(_xlfn.IFNA(_xlfn.IFNA(VLOOKUP(F137,物品!B:C,2,FALSE),VLOOKUP(F137,物品!H:I,2,FALSE)),VLOOKUP(F137,物品!M:N,2,FALSE)),VLOOKUP(F137,物品!R:S,2,FALSE))</f>
        <v>21014</v>
      </c>
    </row>
    <row r="138" spans="1:19" x14ac:dyDescent="0.15">
      <c r="A138">
        <f t="shared" si="64"/>
        <v>0.43209876543209874</v>
      </c>
      <c r="B138">
        <f t="shared" si="69"/>
        <v>330003003</v>
      </c>
      <c r="C138">
        <v>330003</v>
      </c>
      <c r="D138">
        <v>3</v>
      </c>
      <c r="E138">
        <v>350</v>
      </c>
      <c r="F138" s="22" t="s">
        <v>471</v>
      </c>
      <c r="G138" t="s">
        <v>93</v>
      </c>
      <c r="H138">
        <v>25</v>
      </c>
      <c r="I138" t="str">
        <f t="shared" si="65"/>
        <v>{"g":350,"i":[</v>
      </c>
      <c r="J138" t="str">
        <f t="shared" si="3"/>
        <v>{"t":"i","i":21019</v>
      </c>
      <c r="K138" t="str">
        <f t="shared" si="66"/>
        <v>,"c":25,"tr":0}</v>
      </c>
      <c r="L138" t="str">
        <f t="shared" si="67"/>
        <v>]}</v>
      </c>
      <c r="M138" t="str">
        <f t="shared" si="68"/>
        <v>{"g":350,"i":[{"t":"i","i":21019,"c":25,"tr":0}]}</v>
      </c>
      <c r="R138" t="str">
        <f>VLOOKUP(G138,映射表!A:B,2,FALSE)</f>
        <v>{"t":"i","i":</v>
      </c>
      <c r="S138">
        <f>_xlfn.IFNA(_xlfn.IFNA(_xlfn.IFNA(VLOOKUP(F138,物品!B:C,2,FALSE),VLOOKUP(F138,物品!H:I,2,FALSE)),VLOOKUP(F138,物品!M:N,2,FALSE)),VLOOKUP(F138,物品!R:S,2,FALSE))</f>
        <v>21019</v>
      </c>
    </row>
    <row r="139" spans="1:19" x14ac:dyDescent="0.15">
      <c r="A139">
        <f t="shared" si="64"/>
        <v>2.4691358024691357E-2</v>
      </c>
      <c r="B139">
        <f t="shared" si="69"/>
        <v>330003004</v>
      </c>
      <c r="C139">
        <v>330003</v>
      </c>
      <c r="D139">
        <v>4</v>
      </c>
      <c r="E139">
        <v>20</v>
      </c>
      <c r="F139" s="22" t="s">
        <v>542</v>
      </c>
      <c r="G139" t="s">
        <v>93</v>
      </c>
      <c r="H139">
        <v>25</v>
      </c>
      <c r="I139" t="str">
        <f t="shared" si="65"/>
        <v>{"g":20,"i":[</v>
      </c>
      <c r="J139" t="str">
        <f t="shared" si="3"/>
        <v>{"t":"i","i":21017</v>
      </c>
      <c r="K139" t="str">
        <f t="shared" si="66"/>
        <v>,"c":25,"tr":0}</v>
      </c>
      <c r="L139" t="str">
        <f t="shared" si="67"/>
        <v>]}</v>
      </c>
      <c r="M139" t="str">
        <f t="shared" si="68"/>
        <v>{"g":20,"i":[{"t":"i","i":21017,"c":25,"tr":0}]}</v>
      </c>
      <c r="R139" t="str">
        <f>VLOOKUP(G139,映射表!A:B,2,FALSE)</f>
        <v>{"t":"i","i":</v>
      </c>
      <c r="S139">
        <f>_xlfn.IFNA(_xlfn.IFNA(_xlfn.IFNA(VLOOKUP(F139,物品!B:C,2,FALSE),VLOOKUP(F139,物品!H:I,2,FALSE)),VLOOKUP(F139,物品!M:N,2,FALSE)),VLOOKUP(F139,物品!R:S,2,FALSE))</f>
        <v>21017</v>
      </c>
    </row>
    <row r="140" spans="1:19" x14ac:dyDescent="0.15">
      <c r="A140">
        <f t="shared" si="64"/>
        <v>2.4691358024691357E-2</v>
      </c>
      <c r="B140">
        <f t="shared" si="69"/>
        <v>330003005</v>
      </c>
      <c r="C140">
        <v>330003</v>
      </c>
      <c r="D140">
        <v>5</v>
      </c>
      <c r="E140">
        <v>20</v>
      </c>
      <c r="F140" s="22" t="s">
        <v>544</v>
      </c>
      <c r="G140" t="s">
        <v>93</v>
      </c>
      <c r="H140">
        <v>25</v>
      </c>
      <c r="I140" t="str">
        <f t="shared" si="65"/>
        <v>{"g":20,"i":[</v>
      </c>
      <c r="J140" t="str">
        <f t="shared" si="3"/>
        <v>{"t":"i","i":21016</v>
      </c>
      <c r="K140" t="str">
        <f t="shared" si="66"/>
        <v>,"c":25,"tr":0}</v>
      </c>
      <c r="L140" t="str">
        <f t="shared" si="67"/>
        <v>]}</v>
      </c>
      <c r="M140" t="str">
        <f t="shared" si="68"/>
        <v>{"g":20,"i":[{"t":"i","i":21016,"c":25,"tr":0}]}</v>
      </c>
      <c r="R140" t="str">
        <f>VLOOKUP(G140,映射表!A:B,2,FALSE)</f>
        <v>{"t":"i","i":</v>
      </c>
      <c r="S140">
        <f>_xlfn.IFNA(_xlfn.IFNA(_xlfn.IFNA(VLOOKUP(F140,物品!B:C,2,FALSE),VLOOKUP(F140,物品!H:I,2,FALSE)),VLOOKUP(F140,物品!M:N,2,FALSE)),VLOOKUP(F140,物品!R:S,2,FALSE))</f>
        <v>21016</v>
      </c>
    </row>
    <row r="141" spans="1:19" x14ac:dyDescent="0.15">
      <c r="A141">
        <f t="shared" si="64"/>
        <v>2.4691358024691357E-2</v>
      </c>
      <c r="B141">
        <f t="shared" si="69"/>
        <v>330003006</v>
      </c>
      <c r="C141">
        <v>330003</v>
      </c>
      <c r="D141">
        <v>6</v>
      </c>
      <c r="E141">
        <v>20</v>
      </c>
      <c r="F141" s="22" t="s">
        <v>541</v>
      </c>
      <c r="G141" t="s">
        <v>93</v>
      </c>
      <c r="H141">
        <v>25</v>
      </c>
      <c r="I141" t="str">
        <f t="shared" si="65"/>
        <v>{"g":20,"i":[</v>
      </c>
      <c r="J141" t="str">
        <f t="shared" si="3"/>
        <v>{"t":"i","i":21018</v>
      </c>
      <c r="K141" t="str">
        <f t="shared" si="66"/>
        <v>,"c":25,"tr":0}</v>
      </c>
      <c r="L141" t="str">
        <f t="shared" si="67"/>
        <v>]}</v>
      </c>
      <c r="M141" t="str">
        <f t="shared" si="68"/>
        <v>{"g":20,"i":[{"t":"i","i":21018,"c":25,"tr":0}]}</v>
      </c>
      <c r="R141" t="str">
        <f>VLOOKUP(G141,映射表!A:B,2,FALSE)</f>
        <v>{"t":"i","i":</v>
      </c>
      <c r="S141">
        <f>_xlfn.IFNA(_xlfn.IFNA(_xlfn.IFNA(VLOOKUP(F141,物品!B:C,2,FALSE),VLOOKUP(F141,物品!H:I,2,FALSE)),VLOOKUP(F141,物品!M:N,2,FALSE)),VLOOKUP(F141,物品!R:S,2,FALSE))</f>
        <v>21018</v>
      </c>
    </row>
    <row r="142" spans="1:19" x14ac:dyDescent="0.15">
      <c r="A142">
        <f t="shared" si="64"/>
        <v>2.4691358024691357E-2</v>
      </c>
      <c r="B142">
        <f t="shared" si="69"/>
        <v>330003007</v>
      </c>
      <c r="C142">
        <v>330003</v>
      </c>
      <c r="D142">
        <v>7</v>
      </c>
      <c r="E142">
        <v>20</v>
      </c>
      <c r="F142" s="22" t="s">
        <v>467</v>
      </c>
      <c r="G142" t="s">
        <v>93</v>
      </c>
      <c r="H142">
        <v>25</v>
      </c>
      <c r="I142" t="str">
        <f t="shared" si="65"/>
        <v>{"g":20,"i":[</v>
      </c>
      <c r="J142" t="str">
        <f t="shared" si="3"/>
        <v>{"t":"i","i":21015</v>
      </c>
      <c r="K142" t="str">
        <f t="shared" si="66"/>
        <v>,"c":25,"tr":0}</v>
      </c>
      <c r="L142" t="str">
        <f t="shared" si="67"/>
        <v>]}</v>
      </c>
      <c r="M142" t="str">
        <f t="shared" si="68"/>
        <v>{"g":20,"i":[{"t":"i","i":21015,"c":25,"tr":0}]}</v>
      </c>
      <c r="R142" t="str">
        <f>VLOOKUP(G142,映射表!A:B,2,FALSE)</f>
        <v>{"t":"i","i":</v>
      </c>
      <c r="S142">
        <f>_xlfn.IFNA(_xlfn.IFNA(_xlfn.IFNA(VLOOKUP(F142,物品!B:C,2,FALSE),VLOOKUP(F142,物品!H:I,2,FALSE)),VLOOKUP(F142,物品!M:N,2,FALSE)),VLOOKUP(F142,物品!R:S,2,FALSE))</f>
        <v>21015</v>
      </c>
    </row>
    <row r="143" spans="1:19" x14ac:dyDescent="0.15">
      <c r="A143">
        <f t="shared" si="64"/>
        <v>2.4691358024691357E-2</v>
      </c>
      <c r="B143">
        <f t="shared" si="69"/>
        <v>330003008</v>
      </c>
      <c r="C143">
        <v>330003</v>
      </c>
      <c r="D143">
        <v>8</v>
      </c>
      <c r="E143">
        <v>20</v>
      </c>
      <c r="F143" s="22" t="s">
        <v>545</v>
      </c>
      <c r="G143" t="s">
        <v>93</v>
      </c>
      <c r="H143">
        <v>25</v>
      </c>
      <c r="I143" t="str">
        <f t="shared" si="65"/>
        <v>{"g":20,"i":[</v>
      </c>
      <c r="J143" t="str">
        <f t="shared" si="3"/>
        <v>{"t":"i","i":21008</v>
      </c>
      <c r="K143" t="str">
        <f t="shared" si="66"/>
        <v>,"c":25,"tr":0}</v>
      </c>
      <c r="L143" t="str">
        <f t="shared" si="67"/>
        <v>]}</v>
      </c>
      <c r="M143" t="str">
        <f t="shared" si="68"/>
        <v>{"g":20,"i":[{"t":"i","i":21008,"c":25,"tr":0}]}</v>
      </c>
      <c r="R143" t="str">
        <f>VLOOKUP(G143,映射表!A:B,2,FALSE)</f>
        <v>{"t":"i","i":</v>
      </c>
      <c r="S143">
        <f>_xlfn.IFNA(_xlfn.IFNA(_xlfn.IFNA(VLOOKUP(F143,物品!B:C,2,FALSE),VLOOKUP(F143,物品!H:I,2,FALSE)),VLOOKUP(F143,物品!M:N,2,FALSE)),VLOOKUP(F143,物品!R:S,2,FALSE))</f>
        <v>21008</v>
      </c>
    </row>
    <row r="144" spans="1:19" s="22" customFormat="1" x14ac:dyDescent="0.15"/>
    <row r="145" spans="1:19" s="22" customFormat="1" x14ac:dyDescent="0.15"/>
    <row r="146" spans="1:19" s="22" customFormat="1" x14ac:dyDescent="0.15"/>
    <row r="147" spans="1:19" s="22" customFormat="1" x14ac:dyDescent="0.15"/>
    <row r="148" spans="1:19" s="22" customFormat="1" x14ac:dyDescent="0.15"/>
    <row r="149" spans="1:19" s="22" customFormat="1" x14ac:dyDescent="0.15"/>
    <row r="150" spans="1:19" s="22" customFormat="1" x14ac:dyDescent="0.15"/>
    <row r="151" spans="1:19" s="22" customFormat="1" x14ac:dyDescent="0.15"/>
    <row r="154" spans="1:19" x14ac:dyDescent="0.15">
      <c r="F154" s="1"/>
      <c r="G154" s="1"/>
      <c r="J154" t="e">
        <f t="shared" si="3"/>
        <v>#N/A</v>
      </c>
      <c r="R154" t="e">
        <f>VLOOKUP(G154,映射表!A:B,2,FALSE)</f>
        <v>#N/A</v>
      </c>
      <c r="S154" t="e">
        <f>_xlfn.IFNA(_xlfn.IFNA(_xlfn.IFNA(VLOOKUP(F154,物品!B:C,2,FALSE),VLOOKUP(F154,物品!H:I,2,FALSE)),VLOOKUP(F154,物品!M:N,2,FALSE)),VLOOKUP(F154,物品!R:S,2,FALSE))</f>
        <v>#N/A</v>
      </c>
    </row>
    <row r="155" spans="1:19" s="5" customFormat="1" x14ac:dyDescent="0.15">
      <c r="A155" s="5" t="s">
        <v>537</v>
      </c>
      <c r="F155" s="6"/>
      <c r="G155" s="6"/>
      <c r="J155" t="e">
        <f t="shared" si="3"/>
        <v>#N/A</v>
      </c>
      <c r="R155" t="e">
        <f>VLOOKUP(G155,映射表!A:B,2,FALSE)</f>
        <v>#N/A</v>
      </c>
      <c r="S155" t="e">
        <f>_xlfn.IFNA(_xlfn.IFNA(_xlfn.IFNA(VLOOKUP(F155,物品!B:C,2,FALSE),VLOOKUP(F155,物品!H:I,2,FALSE)),VLOOKUP(F155,物品!M:N,2,FALSE)),VLOOKUP(F155,物品!R:S,2,FALSE))</f>
        <v>#N/A</v>
      </c>
    </row>
    <row r="156" spans="1:19" x14ac:dyDescent="0.15">
      <c r="F156" s="1"/>
      <c r="G156" s="1"/>
      <c r="J156" t="e">
        <f t="shared" si="3"/>
        <v>#N/A</v>
      </c>
      <c r="R156" t="e">
        <f>VLOOKUP(G156,映射表!A:B,2,FALSE)</f>
        <v>#N/A</v>
      </c>
      <c r="S156" t="e">
        <f>_xlfn.IFNA(_xlfn.IFNA(_xlfn.IFNA(VLOOKUP(F156,物品!B:C,2,FALSE),VLOOKUP(F156,物品!H:I,2,FALSE)),VLOOKUP(F156,物品!M:N,2,FALSE)),VLOOKUP(F156,物品!R:S,2,FALSE))</f>
        <v>#N/A</v>
      </c>
    </row>
    <row r="157" spans="1:19" x14ac:dyDescent="0.15">
      <c r="A157">
        <f>E157/SUMIF(C:C,C157,E:E)</f>
        <v>1</v>
      </c>
      <c r="B157">
        <f t="shared" ref="B157:B161" si="70">C157*1000+D157</f>
        <v>330004001</v>
      </c>
      <c r="C157">
        <v>330004</v>
      </c>
      <c r="D157">
        <v>1</v>
      </c>
      <c r="E157">
        <v>100</v>
      </c>
      <c r="F157" t="s">
        <v>539</v>
      </c>
      <c r="G157" t="s">
        <v>93</v>
      </c>
      <c r="H157">
        <v>25</v>
      </c>
      <c r="I157" t="str">
        <f t="shared" ref="I157:I161" si="71">IF(E157=0,"",I$5&amp;E157&amp;I$6)</f>
        <v>{"g":100,"i":[</v>
      </c>
      <c r="J157" t="str">
        <f t="shared" si="3"/>
        <v>{"t":"i","i":21003</v>
      </c>
      <c r="K157" t="str">
        <f t="shared" ref="K157:K161" si="72">K$5&amp;H157&amp;K$6</f>
        <v>,"c":25,"tr":0}</v>
      </c>
      <c r="L157" t="str">
        <f t="shared" ref="L157:L161" si="73">IF(I157="","",L$6)</f>
        <v>]}</v>
      </c>
      <c r="M157" t="str">
        <f t="shared" ref="M157:M161" si="74">I157&amp;J157&amp;K157&amp;L157</f>
        <v>{"g":100,"i":[{"t":"i","i":21003,"c":25,"tr":0}]}</v>
      </c>
      <c r="R157" t="str">
        <f>VLOOKUP(G157,映射表!A:B,2,FALSE)</f>
        <v>{"t":"i","i":</v>
      </c>
      <c r="S157">
        <f>_xlfn.IFNA(_xlfn.IFNA(_xlfn.IFNA(VLOOKUP(F157,物品!B:C,2,FALSE),VLOOKUP(F157,物品!H:I,2,FALSE)),VLOOKUP(F157,物品!M:N,2,FALSE)),VLOOKUP(F157,物品!R:S,2,FALSE))</f>
        <v>21003</v>
      </c>
    </row>
    <row r="158" spans="1:19" x14ac:dyDescent="0.15">
      <c r="J158" t="e">
        <f t="shared" si="3"/>
        <v>#N/A</v>
      </c>
      <c r="R158" t="e">
        <f>VLOOKUP(G158,映射表!A:B,2,FALSE)</f>
        <v>#N/A</v>
      </c>
      <c r="S158" t="e">
        <f>_xlfn.IFNA(_xlfn.IFNA(_xlfn.IFNA(VLOOKUP(F158,物品!B:C,2,FALSE),VLOOKUP(F158,物品!H:I,2,FALSE)),VLOOKUP(F158,物品!M:N,2,FALSE)),VLOOKUP(F158,物品!R:S,2,FALSE))</f>
        <v>#N/A</v>
      </c>
    </row>
    <row r="159" spans="1:19" s="5" customFormat="1" x14ac:dyDescent="0.15">
      <c r="A159" s="5" t="s">
        <v>538</v>
      </c>
      <c r="J159" t="e">
        <f t="shared" si="3"/>
        <v>#N/A</v>
      </c>
      <c r="R159" t="e">
        <f>VLOOKUP(G159,映射表!A:B,2,FALSE)</f>
        <v>#N/A</v>
      </c>
      <c r="S159" t="e">
        <f>_xlfn.IFNA(_xlfn.IFNA(_xlfn.IFNA(VLOOKUP(F159,物品!B:C,2,FALSE),VLOOKUP(F159,物品!H:I,2,FALSE)),VLOOKUP(F159,物品!M:N,2,FALSE)),VLOOKUP(F159,物品!R:S,2,FALSE))</f>
        <v>#N/A</v>
      </c>
    </row>
    <row r="160" spans="1:19" x14ac:dyDescent="0.15">
      <c r="J160" t="e">
        <f t="shared" si="3"/>
        <v>#N/A</v>
      </c>
      <c r="R160" t="e">
        <f>VLOOKUP(G160,映射表!A:B,2,FALSE)</f>
        <v>#N/A</v>
      </c>
      <c r="S160" t="e">
        <f>_xlfn.IFNA(_xlfn.IFNA(_xlfn.IFNA(VLOOKUP(F160,物品!B:C,2,FALSE),VLOOKUP(F160,物品!H:I,2,FALSE)),VLOOKUP(F160,物品!M:N,2,FALSE)),VLOOKUP(F160,物品!R:S,2,FALSE))</f>
        <v>#N/A</v>
      </c>
    </row>
    <row r="161" spans="1:19" x14ac:dyDescent="0.15">
      <c r="A161">
        <f>E161/SUMIF(C:C,C161,E:E)</f>
        <v>1</v>
      </c>
      <c r="B161">
        <f t="shared" si="70"/>
        <v>330005001</v>
      </c>
      <c r="C161">
        <v>330005</v>
      </c>
      <c r="D161">
        <v>1</v>
      </c>
      <c r="E161">
        <v>100</v>
      </c>
      <c r="F161" s="8" t="s">
        <v>540</v>
      </c>
      <c r="G161" t="s">
        <v>93</v>
      </c>
      <c r="H161">
        <v>25</v>
      </c>
      <c r="I161" t="str">
        <f t="shared" si="71"/>
        <v>{"g":100,"i":[</v>
      </c>
      <c r="J161" t="str">
        <f t="shared" si="3"/>
        <v>{"t":"i","i":21007</v>
      </c>
      <c r="K161" t="str">
        <f t="shared" si="72"/>
        <v>,"c":25,"tr":0}</v>
      </c>
      <c r="L161" t="str">
        <f t="shared" si="73"/>
        <v>]}</v>
      </c>
      <c r="M161" t="str">
        <f t="shared" si="74"/>
        <v>{"g":100,"i":[{"t":"i","i":21007,"c":25,"tr":0}]}</v>
      </c>
      <c r="R161" t="str">
        <f>VLOOKUP(G161,映射表!A:B,2,FALSE)</f>
        <v>{"t":"i","i":</v>
      </c>
      <c r="S161">
        <f>_xlfn.IFNA(_xlfn.IFNA(_xlfn.IFNA(VLOOKUP(F161,物品!B:C,2,FALSE),VLOOKUP(F161,物品!H:I,2,FALSE)),VLOOKUP(F161,物品!M:N,2,FALSE)),VLOOKUP(F161,物品!R:S,2,FALSE))</f>
        <v>21007</v>
      </c>
    </row>
  </sheetData>
  <phoneticPr fontId="1" type="noConversion"/>
  <conditionalFormatting sqref="F16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85" workbookViewId="0">
      <selection activeCell="B116" sqref="B116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19" x14ac:dyDescent="0.15">
      <c r="A1" s="14" t="s">
        <v>244</v>
      </c>
      <c r="B1" s="14" t="s">
        <v>245</v>
      </c>
      <c r="G1" s="14" t="s">
        <v>246</v>
      </c>
      <c r="H1" s="14" t="s">
        <v>247</v>
      </c>
      <c r="L1" s="14" t="s">
        <v>299</v>
      </c>
      <c r="M1" s="14" t="s">
        <v>357</v>
      </c>
      <c r="N1" s="14" t="s">
        <v>299</v>
      </c>
      <c r="Q1" s="14" t="s">
        <v>425</v>
      </c>
      <c r="R1" s="14" t="s">
        <v>424</v>
      </c>
      <c r="S1" s="14" t="s">
        <v>299</v>
      </c>
    </row>
    <row r="2" spans="1:1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1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1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358</v>
      </c>
      <c r="S4" t="s">
        <v>5</v>
      </c>
    </row>
    <row r="5" spans="1:1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248</v>
      </c>
      <c r="I5" s="1">
        <f>G5</f>
        <v>1</v>
      </c>
      <c r="J5" s="2"/>
      <c r="K5" s="2"/>
      <c r="L5">
        <v>1</v>
      </c>
      <c r="M5" t="s">
        <v>303</v>
      </c>
      <c r="N5">
        <v>1</v>
      </c>
      <c r="Q5">
        <v>1</v>
      </c>
      <c r="R5" t="s">
        <v>359</v>
      </c>
      <c r="S5">
        <v>1</v>
      </c>
    </row>
    <row r="6" spans="1:1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266</v>
      </c>
      <c r="I6" s="1">
        <f t="shared" ref="I6:I49" si="0">G6</f>
        <v>2</v>
      </c>
      <c r="J6" s="2"/>
      <c r="K6" s="2"/>
      <c r="L6">
        <v>2</v>
      </c>
      <c r="M6" t="s">
        <v>304</v>
      </c>
      <c r="N6">
        <v>2</v>
      </c>
      <c r="Q6">
        <v>2</v>
      </c>
      <c r="R6" t="s">
        <v>360</v>
      </c>
      <c r="S6">
        <v>2</v>
      </c>
    </row>
    <row r="7" spans="1:1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267</v>
      </c>
      <c r="I7" s="1">
        <f t="shared" si="0"/>
        <v>3</v>
      </c>
      <c r="J7" s="2"/>
      <c r="K7" s="2"/>
      <c r="L7">
        <v>3</v>
      </c>
      <c r="M7" t="s">
        <v>305</v>
      </c>
      <c r="N7">
        <v>3</v>
      </c>
      <c r="Q7">
        <v>3</v>
      </c>
      <c r="R7" t="s">
        <v>361</v>
      </c>
      <c r="S7">
        <v>3</v>
      </c>
    </row>
    <row r="8" spans="1:1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268</v>
      </c>
      <c r="I8" s="1">
        <f t="shared" si="0"/>
        <v>4</v>
      </c>
      <c r="J8" s="2"/>
      <c r="K8" s="2"/>
      <c r="L8">
        <v>4</v>
      </c>
      <c r="M8" t="s">
        <v>306</v>
      </c>
      <c r="N8">
        <v>4</v>
      </c>
      <c r="Q8">
        <v>4</v>
      </c>
      <c r="R8" t="s">
        <v>362</v>
      </c>
      <c r="S8">
        <v>4</v>
      </c>
    </row>
    <row r="9" spans="1:1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269</v>
      </c>
      <c r="I9" s="1">
        <f t="shared" si="0"/>
        <v>5</v>
      </c>
      <c r="J9" s="2"/>
      <c r="K9" s="2"/>
      <c r="L9">
        <v>5</v>
      </c>
      <c r="M9" t="s">
        <v>307</v>
      </c>
      <c r="N9">
        <v>5</v>
      </c>
      <c r="Q9">
        <v>5</v>
      </c>
      <c r="R9" t="s">
        <v>363</v>
      </c>
      <c r="S9">
        <v>5</v>
      </c>
    </row>
    <row r="10" spans="1:1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259</v>
      </c>
      <c r="I10" s="1">
        <f t="shared" si="0"/>
        <v>6</v>
      </c>
      <c r="J10" s="2"/>
      <c r="K10" s="2"/>
      <c r="L10">
        <v>6</v>
      </c>
      <c r="M10" t="s">
        <v>308</v>
      </c>
      <c r="N10">
        <v>6</v>
      </c>
      <c r="Q10">
        <v>6</v>
      </c>
      <c r="R10" t="s">
        <v>364</v>
      </c>
      <c r="S10">
        <v>6</v>
      </c>
    </row>
    <row r="11" spans="1:1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249</v>
      </c>
      <c r="I11" s="1">
        <f t="shared" si="0"/>
        <v>7</v>
      </c>
      <c r="J11" s="2"/>
      <c r="K11" s="2"/>
      <c r="L11">
        <v>7</v>
      </c>
      <c r="M11" t="s">
        <v>309</v>
      </c>
      <c r="N11">
        <v>7</v>
      </c>
      <c r="Q11">
        <v>7</v>
      </c>
      <c r="R11" t="s">
        <v>365</v>
      </c>
      <c r="S11">
        <v>7</v>
      </c>
    </row>
    <row r="12" spans="1:1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270</v>
      </c>
      <c r="I12" s="1">
        <f t="shared" si="0"/>
        <v>8</v>
      </c>
      <c r="J12" s="2"/>
      <c r="K12" s="2"/>
      <c r="L12">
        <v>8</v>
      </c>
      <c r="M12" t="s">
        <v>310</v>
      </c>
      <c r="N12">
        <v>8</v>
      </c>
      <c r="Q12">
        <v>8</v>
      </c>
      <c r="R12" t="s">
        <v>366</v>
      </c>
      <c r="S12">
        <v>8</v>
      </c>
    </row>
    <row r="13" spans="1:1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271</v>
      </c>
      <c r="I13" s="1">
        <f t="shared" si="0"/>
        <v>9</v>
      </c>
      <c r="J13" s="2"/>
      <c r="K13" s="2"/>
      <c r="L13">
        <v>9</v>
      </c>
      <c r="M13" t="s">
        <v>311</v>
      </c>
      <c r="N13">
        <v>9</v>
      </c>
      <c r="Q13">
        <v>9</v>
      </c>
      <c r="R13" t="s">
        <v>367</v>
      </c>
      <c r="S13">
        <v>9</v>
      </c>
    </row>
    <row r="14" spans="1:1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272</v>
      </c>
      <c r="I14" s="1">
        <f t="shared" si="0"/>
        <v>10</v>
      </c>
      <c r="J14" s="2"/>
      <c r="K14" s="2"/>
      <c r="L14">
        <v>10</v>
      </c>
      <c r="M14" t="s">
        <v>312</v>
      </c>
      <c r="N14">
        <v>10</v>
      </c>
      <c r="Q14">
        <v>10</v>
      </c>
      <c r="R14" t="s">
        <v>368</v>
      </c>
      <c r="S14">
        <v>10</v>
      </c>
    </row>
    <row r="15" spans="1:1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260</v>
      </c>
      <c r="I15" s="1">
        <f t="shared" si="0"/>
        <v>11</v>
      </c>
      <c r="J15" s="2"/>
      <c r="K15" s="2"/>
      <c r="L15">
        <v>11</v>
      </c>
      <c r="M15" t="s">
        <v>313</v>
      </c>
      <c r="N15">
        <v>11</v>
      </c>
      <c r="Q15">
        <v>11</v>
      </c>
      <c r="R15" t="s">
        <v>369</v>
      </c>
      <c r="S15">
        <v>11</v>
      </c>
    </row>
    <row r="16" spans="1:1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273</v>
      </c>
      <c r="I16" s="1">
        <f t="shared" si="0"/>
        <v>12</v>
      </c>
      <c r="J16" s="2"/>
      <c r="K16" s="2"/>
      <c r="L16">
        <v>12</v>
      </c>
      <c r="M16" t="s">
        <v>314</v>
      </c>
      <c r="N16">
        <v>12</v>
      </c>
      <c r="Q16">
        <v>12</v>
      </c>
      <c r="R16" t="s">
        <v>370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250</v>
      </c>
      <c r="I17" s="1">
        <f t="shared" si="0"/>
        <v>13</v>
      </c>
      <c r="J17" s="2"/>
      <c r="K17" s="2"/>
      <c r="L17">
        <v>13</v>
      </c>
      <c r="M17" t="s">
        <v>315</v>
      </c>
      <c r="N17">
        <v>13</v>
      </c>
      <c r="Q17">
        <v>13</v>
      </c>
      <c r="R17" t="s">
        <v>371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274</v>
      </c>
      <c r="I18" s="1">
        <f t="shared" si="0"/>
        <v>14</v>
      </c>
      <c r="J18" s="2"/>
      <c r="K18" s="2"/>
      <c r="L18">
        <v>14</v>
      </c>
      <c r="M18" t="s">
        <v>316</v>
      </c>
      <c r="N18">
        <v>14</v>
      </c>
      <c r="Q18">
        <v>14</v>
      </c>
      <c r="R18" t="s">
        <v>372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275</v>
      </c>
      <c r="I19" s="1">
        <f t="shared" si="0"/>
        <v>15</v>
      </c>
      <c r="J19" s="2"/>
      <c r="K19" s="2"/>
      <c r="L19">
        <v>15</v>
      </c>
      <c r="M19" t="s">
        <v>317</v>
      </c>
      <c r="N19">
        <v>15</v>
      </c>
      <c r="Q19">
        <v>15</v>
      </c>
      <c r="R19" t="s">
        <v>373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261</v>
      </c>
      <c r="I20" s="1">
        <f t="shared" si="0"/>
        <v>16</v>
      </c>
      <c r="J20" s="2"/>
      <c r="K20" s="2"/>
      <c r="L20">
        <v>16</v>
      </c>
      <c r="M20" t="s">
        <v>318</v>
      </c>
      <c r="N20">
        <v>16</v>
      </c>
      <c r="Q20">
        <v>16</v>
      </c>
      <c r="R20" t="s">
        <v>374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276</v>
      </c>
      <c r="I21" s="1">
        <f t="shared" si="0"/>
        <v>17</v>
      </c>
      <c r="J21" s="2"/>
      <c r="K21" s="2"/>
      <c r="L21">
        <v>17</v>
      </c>
      <c r="M21" t="s">
        <v>319</v>
      </c>
      <c r="N21">
        <v>17</v>
      </c>
      <c r="Q21">
        <v>17</v>
      </c>
      <c r="R21" t="s">
        <v>375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277</v>
      </c>
      <c r="I22" s="1">
        <f t="shared" si="0"/>
        <v>18</v>
      </c>
      <c r="J22" s="2"/>
      <c r="K22" s="2"/>
      <c r="L22">
        <v>18</v>
      </c>
      <c r="M22" t="s">
        <v>320</v>
      </c>
      <c r="N22">
        <v>18</v>
      </c>
      <c r="Q22">
        <v>18</v>
      </c>
      <c r="R22" t="s">
        <v>376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251</v>
      </c>
      <c r="I23" s="1">
        <f t="shared" si="0"/>
        <v>19</v>
      </c>
      <c r="J23" s="2"/>
      <c r="K23" s="2"/>
      <c r="L23">
        <v>19</v>
      </c>
      <c r="M23" t="s">
        <v>321</v>
      </c>
      <c r="N23">
        <v>19</v>
      </c>
      <c r="Q23">
        <v>19</v>
      </c>
      <c r="R23" t="s">
        <v>377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278</v>
      </c>
      <c r="I24" s="1">
        <f t="shared" si="0"/>
        <v>20</v>
      </c>
      <c r="J24" s="2"/>
      <c r="K24" s="2"/>
      <c r="L24">
        <v>20</v>
      </c>
      <c r="M24" t="s">
        <v>322</v>
      </c>
      <c r="N24">
        <v>20</v>
      </c>
      <c r="Q24">
        <v>20</v>
      </c>
      <c r="R24" t="s">
        <v>378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279</v>
      </c>
      <c r="I25" s="1">
        <f t="shared" si="0"/>
        <v>21</v>
      </c>
      <c r="J25" s="2"/>
      <c r="K25" s="2"/>
      <c r="L25">
        <v>21</v>
      </c>
      <c r="M25" t="s">
        <v>323</v>
      </c>
      <c r="N25">
        <v>21</v>
      </c>
      <c r="Q25">
        <v>21</v>
      </c>
      <c r="R25" t="s">
        <v>379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280</v>
      </c>
      <c r="I26" s="1">
        <f t="shared" si="0"/>
        <v>22</v>
      </c>
      <c r="J26" s="2"/>
      <c r="K26" s="2"/>
      <c r="L26">
        <v>22</v>
      </c>
      <c r="M26" t="s">
        <v>324</v>
      </c>
      <c r="N26">
        <v>22</v>
      </c>
      <c r="Q26">
        <v>22</v>
      </c>
      <c r="R26" t="s">
        <v>380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281</v>
      </c>
      <c r="I27" s="1">
        <f t="shared" si="0"/>
        <v>23</v>
      </c>
      <c r="J27" s="2"/>
      <c r="K27" s="2"/>
      <c r="L27">
        <v>23</v>
      </c>
      <c r="M27" t="s">
        <v>325</v>
      </c>
      <c r="N27">
        <v>23</v>
      </c>
      <c r="Q27">
        <v>23</v>
      </c>
      <c r="R27" t="s">
        <v>381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282</v>
      </c>
      <c r="I28" s="1">
        <f t="shared" si="0"/>
        <v>24</v>
      </c>
      <c r="J28" s="2"/>
      <c r="K28" s="2"/>
      <c r="L28">
        <v>24</v>
      </c>
      <c r="M28" t="s">
        <v>326</v>
      </c>
      <c r="N28">
        <v>24</v>
      </c>
      <c r="Q28">
        <v>24</v>
      </c>
      <c r="R28" t="s">
        <v>382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252</v>
      </c>
      <c r="I29" s="1">
        <f t="shared" si="0"/>
        <v>25</v>
      </c>
      <c r="J29" s="2"/>
      <c r="K29" s="2"/>
      <c r="L29">
        <v>25</v>
      </c>
      <c r="M29" t="s">
        <v>327</v>
      </c>
      <c r="N29">
        <v>25</v>
      </c>
      <c r="Q29">
        <v>25</v>
      </c>
      <c r="R29" t="s">
        <v>383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262</v>
      </c>
      <c r="I30" s="1">
        <f t="shared" si="0"/>
        <v>26</v>
      </c>
      <c r="J30" s="2"/>
      <c r="K30" s="2"/>
      <c r="L30">
        <v>26</v>
      </c>
      <c r="M30" t="s">
        <v>328</v>
      </c>
      <c r="N30">
        <v>26</v>
      </c>
      <c r="Q30">
        <v>26</v>
      </c>
      <c r="R30" t="s">
        <v>384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283</v>
      </c>
      <c r="I31" s="1">
        <f t="shared" si="0"/>
        <v>27</v>
      </c>
      <c r="J31" s="2"/>
      <c r="K31" s="2"/>
      <c r="L31">
        <v>27</v>
      </c>
      <c r="M31" t="s">
        <v>329</v>
      </c>
      <c r="N31">
        <v>27</v>
      </c>
      <c r="Q31">
        <v>27</v>
      </c>
      <c r="R31" t="s">
        <v>385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284</v>
      </c>
      <c r="I32" s="1">
        <f t="shared" si="0"/>
        <v>28</v>
      </c>
      <c r="J32" s="2"/>
      <c r="K32" s="2"/>
      <c r="L32">
        <v>28</v>
      </c>
      <c r="M32" t="s">
        <v>330</v>
      </c>
      <c r="N32">
        <v>28</v>
      </c>
      <c r="Q32">
        <v>28</v>
      </c>
      <c r="R32" t="s">
        <v>386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285</v>
      </c>
      <c r="I33" s="1">
        <f t="shared" si="0"/>
        <v>29</v>
      </c>
      <c r="J33" s="2"/>
      <c r="K33" s="2"/>
      <c r="L33">
        <v>29</v>
      </c>
      <c r="M33" t="s">
        <v>331</v>
      </c>
      <c r="N33">
        <v>29</v>
      </c>
      <c r="Q33">
        <v>29</v>
      </c>
      <c r="R33" t="s">
        <v>387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286</v>
      </c>
      <c r="I34" s="1">
        <f t="shared" si="0"/>
        <v>30</v>
      </c>
      <c r="J34" s="2"/>
      <c r="K34" s="2"/>
      <c r="L34">
        <v>30</v>
      </c>
      <c r="M34" t="s">
        <v>332</v>
      </c>
      <c r="N34">
        <v>30</v>
      </c>
      <c r="Q34">
        <v>30</v>
      </c>
      <c r="R34" t="s">
        <v>388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263</v>
      </c>
      <c r="I35" s="1">
        <f t="shared" si="0"/>
        <v>31</v>
      </c>
      <c r="J35" s="2"/>
      <c r="K35" s="2"/>
      <c r="L35">
        <v>31</v>
      </c>
      <c r="M35" t="s">
        <v>333</v>
      </c>
      <c r="N35">
        <v>31</v>
      </c>
      <c r="Q35">
        <v>31</v>
      </c>
      <c r="R35" t="s">
        <v>389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287</v>
      </c>
      <c r="I36" s="1">
        <f t="shared" si="0"/>
        <v>32</v>
      </c>
      <c r="J36" s="2"/>
      <c r="K36" s="2"/>
      <c r="L36">
        <v>32</v>
      </c>
      <c r="M36" t="s">
        <v>334</v>
      </c>
      <c r="N36">
        <v>32</v>
      </c>
      <c r="Q36">
        <v>32</v>
      </c>
      <c r="R36" t="s">
        <v>390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288</v>
      </c>
      <c r="I37" s="1">
        <f t="shared" si="0"/>
        <v>33</v>
      </c>
      <c r="J37" s="2"/>
      <c r="K37" s="2"/>
      <c r="L37">
        <v>33</v>
      </c>
      <c r="M37" t="s">
        <v>335</v>
      </c>
      <c r="N37">
        <v>33</v>
      </c>
      <c r="Q37">
        <v>33</v>
      </c>
      <c r="R37" t="s">
        <v>391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289</v>
      </c>
      <c r="I38" s="1">
        <f t="shared" si="0"/>
        <v>34</v>
      </c>
      <c r="J38" s="2"/>
      <c r="K38" s="2"/>
      <c r="L38">
        <v>34</v>
      </c>
      <c r="M38" t="s">
        <v>336</v>
      </c>
      <c r="N38">
        <v>34</v>
      </c>
      <c r="Q38">
        <v>34</v>
      </c>
      <c r="R38" t="s">
        <v>392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290</v>
      </c>
      <c r="I39" s="1">
        <f t="shared" si="0"/>
        <v>35</v>
      </c>
      <c r="J39" s="2"/>
      <c r="K39" s="2"/>
      <c r="L39">
        <v>35</v>
      </c>
      <c r="M39" t="s">
        <v>337</v>
      </c>
      <c r="N39">
        <v>35</v>
      </c>
      <c r="Q39">
        <v>35</v>
      </c>
      <c r="R39" t="s">
        <v>393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264</v>
      </c>
      <c r="I40" s="1">
        <f t="shared" si="0"/>
        <v>36</v>
      </c>
      <c r="J40" s="2"/>
      <c r="K40" s="2"/>
      <c r="L40">
        <v>36</v>
      </c>
      <c r="M40" t="s">
        <v>338</v>
      </c>
      <c r="N40">
        <v>36</v>
      </c>
      <c r="Q40">
        <v>36</v>
      </c>
      <c r="R40" t="s">
        <v>394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291</v>
      </c>
      <c r="I41" s="1">
        <f t="shared" si="0"/>
        <v>37</v>
      </c>
      <c r="J41" s="2"/>
      <c r="K41" s="2"/>
      <c r="L41">
        <v>37</v>
      </c>
      <c r="M41" t="s">
        <v>339</v>
      </c>
      <c r="N41">
        <v>37</v>
      </c>
      <c r="Q41">
        <v>37</v>
      </c>
      <c r="R41" t="s">
        <v>395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292</v>
      </c>
      <c r="I42" s="1">
        <f t="shared" si="0"/>
        <v>38</v>
      </c>
      <c r="J42" s="2"/>
      <c r="K42" s="2"/>
      <c r="L42">
        <v>38</v>
      </c>
      <c r="M42" t="s">
        <v>340</v>
      </c>
      <c r="N42">
        <v>38</v>
      </c>
      <c r="Q42">
        <v>38</v>
      </c>
      <c r="R42" t="s">
        <v>396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293</v>
      </c>
      <c r="I43" s="1">
        <f t="shared" si="0"/>
        <v>39</v>
      </c>
      <c r="J43" s="2"/>
      <c r="K43" s="2"/>
      <c r="L43">
        <v>39</v>
      </c>
      <c r="M43" t="s">
        <v>341</v>
      </c>
      <c r="N43">
        <v>39</v>
      </c>
      <c r="Q43">
        <v>39</v>
      </c>
      <c r="R43" t="s">
        <v>397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294</v>
      </c>
      <c r="I44" s="1">
        <f t="shared" si="0"/>
        <v>40</v>
      </c>
      <c r="J44" s="2"/>
      <c r="K44" s="2"/>
      <c r="L44">
        <v>40</v>
      </c>
      <c r="M44" t="s">
        <v>342</v>
      </c>
      <c r="N44">
        <v>40</v>
      </c>
      <c r="Q44">
        <v>40</v>
      </c>
      <c r="R44" t="s">
        <v>398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265</v>
      </c>
      <c r="I45" s="1">
        <f t="shared" si="0"/>
        <v>41</v>
      </c>
      <c r="J45" s="2"/>
      <c r="K45" s="2"/>
      <c r="L45">
        <v>41</v>
      </c>
      <c r="M45" t="s">
        <v>343</v>
      </c>
      <c r="N45">
        <v>41</v>
      </c>
      <c r="Q45">
        <v>41</v>
      </c>
      <c r="R45" t="s">
        <v>399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295</v>
      </c>
      <c r="I46" s="1">
        <f t="shared" si="0"/>
        <v>42</v>
      </c>
      <c r="J46" s="2"/>
      <c r="K46" s="2"/>
      <c r="L46">
        <v>42</v>
      </c>
      <c r="M46" t="s">
        <v>344</v>
      </c>
      <c r="N46">
        <v>42</v>
      </c>
      <c r="Q46">
        <v>42</v>
      </c>
      <c r="R46" t="s">
        <v>400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296</v>
      </c>
      <c r="I47" s="1">
        <f t="shared" si="0"/>
        <v>43</v>
      </c>
      <c r="J47" s="2"/>
      <c r="K47" s="2"/>
      <c r="L47">
        <v>43</v>
      </c>
      <c r="M47" t="s">
        <v>345</v>
      </c>
      <c r="N47">
        <v>43</v>
      </c>
      <c r="Q47">
        <v>43</v>
      </c>
      <c r="R47" t="s">
        <v>401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297</v>
      </c>
      <c r="I48" s="1">
        <f t="shared" si="0"/>
        <v>44</v>
      </c>
      <c r="J48" s="2"/>
      <c r="K48" s="2"/>
      <c r="L48">
        <v>44</v>
      </c>
      <c r="M48" t="s">
        <v>346</v>
      </c>
      <c r="N48">
        <v>44</v>
      </c>
      <c r="Q48">
        <v>44</v>
      </c>
      <c r="R48" t="s">
        <v>402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298</v>
      </c>
      <c r="I49" s="1">
        <f t="shared" si="0"/>
        <v>45</v>
      </c>
      <c r="J49" s="2"/>
      <c r="K49" s="2"/>
      <c r="L49">
        <v>45</v>
      </c>
      <c r="M49" t="s">
        <v>347</v>
      </c>
      <c r="N49">
        <v>45</v>
      </c>
      <c r="Q49">
        <v>45</v>
      </c>
      <c r="R49" t="s">
        <v>403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348</v>
      </c>
      <c r="N50">
        <v>46</v>
      </c>
      <c r="Q50">
        <v>46</v>
      </c>
      <c r="R50" t="s">
        <v>404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349</v>
      </c>
      <c r="N51">
        <v>47</v>
      </c>
      <c r="Q51">
        <v>47</v>
      </c>
      <c r="R51" t="s">
        <v>405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350</v>
      </c>
      <c r="N52">
        <v>48</v>
      </c>
      <c r="Q52">
        <v>48</v>
      </c>
      <c r="R52" t="s">
        <v>406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351</v>
      </c>
      <c r="N53">
        <v>49</v>
      </c>
      <c r="Q53">
        <v>49</v>
      </c>
      <c r="R53" t="s">
        <v>407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352</v>
      </c>
      <c r="N54">
        <v>50</v>
      </c>
      <c r="Q54">
        <v>50</v>
      </c>
      <c r="R54" t="s">
        <v>408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353</v>
      </c>
      <c r="N55">
        <v>51</v>
      </c>
      <c r="Q55">
        <v>51</v>
      </c>
      <c r="R55" t="s">
        <v>409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354</v>
      </c>
      <c r="N56">
        <v>52</v>
      </c>
      <c r="Q56">
        <v>52</v>
      </c>
      <c r="R56" t="s">
        <v>410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355</v>
      </c>
      <c r="N57">
        <v>53</v>
      </c>
      <c r="Q57">
        <v>53</v>
      </c>
      <c r="R57" t="s">
        <v>411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356</v>
      </c>
      <c r="N58">
        <v>54</v>
      </c>
      <c r="Q58">
        <v>54</v>
      </c>
      <c r="R58" t="s">
        <v>412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413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414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415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416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417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418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419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420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421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422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423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102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103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104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186</v>
      </c>
      <c r="C97">
        <v>21001</v>
      </c>
    </row>
    <row r="98" spans="1:3" x14ac:dyDescent="0.15">
      <c r="A98">
        <v>21002</v>
      </c>
      <c r="B98" s="8" t="s">
        <v>187</v>
      </c>
      <c r="C98">
        <v>21002</v>
      </c>
    </row>
    <row r="99" spans="1:3" x14ac:dyDescent="0.15">
      <c r="A99">
        <v>21003</v>
      </c>
      <c r="B99" s="8" t="s">
        <v>188</v>
      </c>
      <c r="C99">
        <v>21003</v>
      </c>
    </row>
    <row r="100" spans="1:3" x14ac:dyDescent="0.15">
      <c r="A100">
        <v>21004</v>
      </c>
      <c r="B100" s="8" t="s">
        <v>189</v>
      </c>
      <c r="C100">
        <v>21004</v>
      </c>
    </row>
    <row r="101" spans="1:3" x14ac:dyDescent="0.15">
      <c r="A101">
        <v>21005</v>
      </c>
      <c r="B101" s="8" t="s">
        <v>190</v>
      </c>
      <c r="C101">
        <v>21005</v>
      </c>
    </row>
    <row r="102" spans="1:3" x14ac:dyDescent="0.15">
      <c r="A102">
        <v>21006</v>
      </c>
      <c r="B102" s="8" t="s">
        <v>191</v>
      </c>
      <c r="C102">
        <v>21006</v>
      </c>
    </row>
    <row r="103" spans="1:3" x14ac:dyDescent="0.15">
      <c r="A103">
        <v>21007</v>
      </c>
      <c r="B103" s="7" t="s">
        <v>192</v>
      </c>
      <c r="C103">
        <v>21007</v>
      </c>
    </row>
    <row r="104" spans="1:3" x14ac:dyDescent="0.15">
      <c r="A104">
        <v>21008</v>
      </c>
      <c r="B104" s="8" t="s">
        <v>193</v>
      </c>
      <c r="C104">
        <v>21008</v>
      </c>
    </row>
    <row r="105" spans="1:3" x14ac:dyDescent="0.15">
      <c r="A105">
        <v>21009</v>
      </c>
      <c r="B105" s="8" t="s">
        <v>194</v>
      </c>
      <c r="C105">
        <v>21009</v>
      </c>
    </row>
    <row r="106" spans="1:3" x14ac:dyDescent="0.15">
      <c r="A106">
        <v>21010</v>
      </c>
      <c r="B106" s="7" t="s">
        <v>195</v>
      </c>
      <c r="C106">
        <v>21010</v>
      </c>
    </row>
    <row r="107" spans="1:3" x14ac:dyDescent="0.15">
      <c r="A107">
        <v>21011</v>
      </c>
      <c r="B107" s="7" t="s">
        <v>196</v>
      </c>
      <c r="C107">
        <v>21011</v>
      </c>
    </row>
    <row r="108" spans="1:3" x14ac:dyDescent="0.15">
      <c r="A108">
        <v>21012</v>
      </c>
      <c r="B108" s="8" t="s">
        <v>197</v>
      </c>
      <c r="C108">
        <v>21012</v>
      </c>
    </row>
    <row r="109" spans="1:3" x14ac:dyDescent="0.15">
      <c r="A109">
        <v>21013</v>
      </c>
      <c r="B109" s="7" t="s">
        <v>198</v>
      </c>
      <c r="C109">
        <v>21013</v>
      </c>
    </row>
    <row r="110" spans="1:3" x14ac:dyDescent="0.15">
      <c r="A110">
        <v>21014</v>
      </c>
      <c r="B110" s="7" t="s">
        <v>199</v>
      </c>
      <c r="C110">
        <v>21014</v>
      </c>
    </row>
    <row r="111" spans="1:3" x14ac:dyDescent="0.15">
      <c r="A111">
        <v>21015</v>
      </c>
      <c r="B111" s="7" t="s">
        <v>200</v>
      </c>
      <c r="C111">
        <v>21015</v>
      </c>
    </row>
    <row r="112" spans="1:3" x14ac:dyDescent="0.15">
      <c r="A112">
        <v>21016</v>
      </c>
      <c r="B112" s="7" t="s">
        <v>201</v>
      </c>
      <c r="C112">
        <v>21016</v>
      </c>
    </row>
    <row r="113" spans="1:3" x14ac:dyDescent="0.15">
      <c r="A113">
        <v>21017</v>
      </c>
      <c r="B113" s="9" t="s">
        <v>202</v>
      </c>
      <c r="C113">
        <v>21017</v>
      </c>
    </row>
    <row r="114" spans="1:3" x14ac:dyDescent="0.15">
      <c r="A114">
        <v>21018</v>
      </c>
      <c r="B114" s="9" t="s">
        <v>203</v>
      </c>
      <c r="C114">
        <v>21018</v>
      </c>
    </row>
    <row r="115" spans="1:3" x14ac:dyDescent="0.15">
      <c r="A115">
        <v>21019</v>
      </c>
      <c r="B115" s="7" t="s">
        <v>204</v>
      </c>
      <c r="C115">
        <v>21019</v>
      </c>
    </row>
    <row r="116" spans="1:3" x14ac:dyDescent="0.15">
      <c r="A116">
        <v>21020</v>
      </c>
      <c r="B116" s="10" t="s">
        <v>553</v>
      </c>
      <c r="C116">
        <v>21020</v>
      </c>
    </row>
    <row r="117" spans="1:3" x14ac:dyDescent="0.15">
      <c r="A117">
        <v>21021</v>
      </c>
      <c r="B117" s="10" t="s">
        <v>205</v>
      </c>
      <c r="C117">
        <v>21021</v>
      </c>
    </row>
    <row r="118" spans="1:3" x14ac:dyDescent="0.15">
      <c r="A118">
        <v>21022</v>
      </c>
      <c r="B118" s="10" t="s">
        <v>206</v>
      </c>
      <c r="C118">
        <v>21022</v>
      </c>
    </row>
    <row r="119" spans="1:3" x14ac:dyDescent="0.15">
      <c r="A119">
        <v>21023</v>
      </c>
      <c r="B119" s="10" t="s">
        <v>207</v>
      </c>
      <c r="C119">
        <v>21023</v>
      </c>
    </row>
    <row r="120" spans="1:3" x14ac:dyDescent="0.15">
      <c r="A120">
        <v>21024</v>
      </c>
      <c r="B120" s="10" t="s">
        <v>208</v>
      </c>
      <c r="C120">
        <v>21024</v>
      </c>
    </row>
    <row r="121" spans="1:3" x14ac:dyDescent="0.15">
      <c r="A121">
        <v>22001</v>
      </c>
      <c r="B121" t="s">
        <v>105</v>
      </c>
      <c r="C121">
        <v>22001</v>
      </c>
    </row>
    <row r="122" spans="1:3" x14ac:dyDescent="0.15">
      <c r="A122">
        <v>22002</v>
      </c>
      <c r="B122" t="s">
        <v>106</v>
      </c>
      <c r="C122">
        <v>22002</v>
      </c>
    </row>
    <row r="123" spans="1:3" x14ac:dyDescent="0.15">
      <c r="A123">
        <v>22003</v>
      </c>
      <c r="B123" t="s">
        <v>107</v>
      </c>
      <c r="C123">
        <v>22003</v>
      </c>
    </row>
    <row r="124" spans="1:3" x14ac:dyDescent="0.15">
      <c r="A124">
        <v>22004</v>
      </c>
      <c r="B124" t="s">
        <v>108</v>
      </c>
      <c r="C124">
        <v>22004</v>
      </c>
    </row>
    <row r="125" spans="1:3" x14ac:dyDescent="0.15">
      <c r="A125">
        <v>22005</v>
      </c>
      <c r="B125" t="s">
        <v>109</v>
      </c>
      <c r="C125">
        <v>22005</v>
      </c>
    </row>
    <row r="126" spans="1:3" x14ac:dyDescent="0.15">
      <c r="A126">
        <v>22006</v>
      </c>
      <c r="B126" t="s">
        <v>110</v>
      </c>
      <c r="C126">
        <v>22006</v>
      </c>
    </row>
    <row r="127" spans="1:3" x14ac:dyDescent="0.15">
      <c r="A127">
        <v>22007</v>
      </c>
      <c r="B127" t="s">
        <v>111</v>
      </c>
      <c r="C127">
        <v>22007</v>
      </c>
    </row>
    <row r="128" spans="1:3" x14ac:dyDescent="0.15">
      <c r="A128">
        <v>22008</v>
      </c>
      <c r="B128" t="s">
        <v>112</v>
      </c>
      <c r="C128">
        <v>22008</v>
      </c>
    </row>
    <row r="129" spans="1:3" x14ac:dyDescent="0.15">
      <c r="A129">
        <v>22009</v>
      </c>
      <c r="B129" t="s">
        <v>113</v>
      </c>
      <c r="C129">
        <v>22009</v>
      </c>
    </row>
    <row r="130" spans="1:3" x14ac:dyDescent="0.15">
      <c r="A130">
        <v>22010</v>
      </c>
      <c r="B130" t="s">
        <v>114</v>
      </c>
      <c r="C130">
        <v>22010</v>
      </c>
    </row>
    <row r="131" spans="1:3" x14ac:dyDescent="0.15">
      <c r="A131">
        <v>22011</v>
      </c>
      <c r="B131" t="s">
        <v>115</v>
      </c>
      <c r="C131">
        <v>22011</v>
      </c>
    </row>
    <row r="132" spans="1:3" x14ac:dyDescent="0.15">
      <c r="A132">
        <v>22012</v>
      </c>
      <c r="B132" t="s">
        <v>116</v>
      </c>
      <c r="C132">
        <v>22012</v>
      </c>
    </row>
    <row r="133" spans="1:3" x14ac:dyDescent="0.15">
      <c r="A133">
        <v>22013</v>
      </c>
      <c r="B133" t="s">
        <v>117</v>
      </c>
      <c r="C133">
        <v>22013</v>
      </c>
    </row>
    <row r="134" spans="1:3" x14ac:dyDescent="0.15">
      <c r="A134">
        <v>22014</v>
      </c>
      <c r="B134" t="s">
        <v>118</v>
      </c>
      <c r="C134">
        <v>22014</v>
      </c>
    </row>
    <row r="135" spans="1:3" x14ac:dyDescent="0.15">
      <c r="A135">
        <v>22015</v>
      </c>
      <c r="B135" t="s">
        <v>119</v>
      </c>
      <c r="C135">
        <v>22015</v>
      </c>
    </row>
    <row r="136" spans="1:3" x14ac:dyDescent="0.15">
      <c r="A136">
        <v>22016</v>
      </c>
      <c r="B136" t="s">
        <v>120</v>
      </c>
      <c r="C136">
        <v>22016</v>
      </c>
    </row>
    <row r="137" spans="1:3" x14ac:dyDescent="0.15">
      <c r="A137">
        <v>22017</v>
      </c>
      <c r="B137" t="s">
        <v>121</v>
      </c>
      <c r="C137">
        <v>22017</v>
      </c>
    </row>
    <row r="138" spans="1:3" x14ac:dyDescent="0.15">
      <c r="A138">
        <v>22018</v>
      </c>
      <c r="B138" t="s">
        <v>122</v>
      </c>
      <c r="C138">
        <v>22018</v>
      </c>
    </row>
    <row r="139" spans="1:3" x14ac:dyDescent="0.15">
      <c r="A139">
        <v>22019</v>
      </c>
      <c r="B139" t="s">
        <v>123</v>
      </c>
      <c r="C139">
        <v>22019</v>
      </c>
    </row>
    <row r="140" spans="1:3" x14ac:dyDescent="0.15">
      <c r="A140">
        <v>22020</v>
      </c>
      <c r="B140" t="s">
        <v>124</v>
      </c>
      <c r="C140">
        <v>22020</v>
      </c>
    </row>
    <row r="141" spans="1:3" x14ac:dyDescent="0.15">
      <c r="A141">
        <v>22021</v>
      </c>
      <c r="B141" t="s">
        <v>125</v>
      </c>
      <c r="C141">
        <v>22021</v>
      </c>
    </row>
    <row r="142" spans="1:3" x14ac:dyDescent="0.15">
      <c r="A142">
        <v>22022</v>
      </c>
      <c r="B142" t="s">
        <v>126</v>
      </c>
      <c r="C142">
        <v>22022</v>
      </c>
    </row>
    <row r="143" spans="1:3" x14ac:dyDescent="0.15">
      <c r="A143">
        <v>22023</v>
      </c>
      <c r="B143" t="s">
        <v>127</v>
      </c>
      <c r="C143">
        <v>22023</v>
      </c>
    </row>
    <row r="144" spans="1:3" x14ac:dyDescent="0.15">
      <c r="A144">
        <v>22024</v>
      </c>
      <c r="B144" t="s">
        <v>128</v>
      </c>
      <c r="C144">
        <v>22024</v>
      </c>
    </row>
    <row r="145" spans="1:3" x14ac:dyDescent="0.15">
      <c r="A145">
        <v>22025</v>
      </c>
      <c r="B145" t="s">
        <v>129</v>
      </c>
      <c r="C145">
        <v>22025</v>
      </c>
    </row>
    <row r="146" spans="1:3" x14ac:dyDescent="0.15">
      <c r="A146">
        <v>22026</v>
      </c>
      <c r="B146" t="s">
        <v>130</v>
      </c>
      <c r="C146">
        <v>22026</v>
      </c>
    </row>
    <row r="147" spans="1:3" x14ac:dyDescent="0.15">
      <c r="A147">
        <v>22027</v>
      </c>
      <c r="B147" t="s">
        <v>131</v>
      </c>
      <c r="C147">
        <v>22027</v>
      </c>
    </row>
    <row r="148" spans="1:3" x14ac:dyDescent="0.15">
      <c r="A148" s="2">
        <v>23001</v>
      </c>
      <c r="B148" s="3" t="s">
        <v>132</v>
      </c>
      <c r="C148" s="2">
        <v>23001</v>
      </c>
    </row>
    <row r="149" spans="1:3" x14ac:dyDescent="0.15">
      <c r="A149" s="11">
        <v>23002</v>
      </c>
      <c r="B149" s="3" t="s">
        <v>133</v>
      </c>
      <c r="C149" s="11">
        <v>23002</v>
      </c>
    </row>
    <row r="150" spans="1:3" x14ac:dyDescent="0.15">
      <c r="A150" s="2">
        <v>23003</v>
      </c>
      <c r="B150" s="3" t="s">
        <v>134</v>
      </c>
      <c r="C150" s="2">
        <v>23003</v>
      </c>
    </row>
    <row r="151" spans="1:3" x14ac:dyDescent="0.15">
      <c r="A151" s="11">
        <v>23004</v>
      </c>
      <c r="B151" s="3" t="s">
        <v>135</v>
      </c>
      <c r="C151" s="11">
        <v>23004</v>
      </c>
    </row>
    <row r="152" spans="1:3" x14ac:dyDescent="0.15">
      <c r="A152" s="2">
        <v>23005</v>
      </c>
      <c r="B152" s="3" t="s">
        <v>136</v>
      </c>
      <c r="C152" s="2">
        <v>23005</v>
      </c>
    </row>
    <row r="153" spans="1:3" x14ac:dyDescent="0.15">
      <c r="A153" s="12">
        <v>23011</v>
      </c>
      <c r="B153" s="3" t="s">
        <v>209</v>
      </c>
      <c r="C153" s="12">
        <v>23011</v>
      </c>
    </row>
    <row r="154" spans="1:3" x14ac:dyDescent="0.15">
      <c r="A154" s="12">
        <v>23012</v>
      </c>
      <c r="B154" s="3" t="s">
        <v>210</v>
      </c>
      <c r="C154" s="12">
        <v>23012</v>
      </c>
    </row>
    <row r="155" spans="1:3" x14ac:dyDescent="0.15">
      <c r="A155" s="12">
        <v>23021</v>
      </c>
      <c r="B155" s="3" t="s">
        <v>211</v>
      </c>
      <c r="C155" s="12">
        <v>23021</v>
      </c>
    </row>
    <row r="156" spans="1:3" x14ac:dyDescent="0.15">
      <c r="A156" s="12">
        <v>23022</v>
      </c>
      <c r="B156" s="3" t="s">
        <v>212</v>
      </c>
      <c r="C156" s="12">
        <v>23022</v>
      </c>
    </row>
    <row r="157" spans="1:3" x14ac:dyDescent="0.15">
      <c r="A157" s="12">
        <v>23031</v>
      </c>
      <c r="B157" s="3" t="s">
        <v>213</v>
      </c>
      <c r="C157" s="12">
        <v>23031</v>
      </c>
    </row>
    <row r="158" spans="1:3" x14ac:dyDescent="0.15">
      <c r="A158" s="12">
        <v>23032</v>
      </c>
      <c r="B158" s="3" t="s">
        <v>214</v>
      </c>
      <c r="C158" s="12">
        <v>23032</v>
      </c>
    </row>
    <row r="159" spans="1:3" x14ac:dyDescent="0.15">
      <c r="A159" s="12">
        <v>23041</v>
      </c>
      <c r="B159" s="3" t="s">
        <v>215</v>
      </c>
      <c r="C159" s="12">
        <v>23041</v>
      </c>
    </row>
    <row r="160" spans="1:3" x14ac:dyDescent="0.15">
      <c r="A160" s="12">
        <v>23042</v>
      </c>
      <c r="B160" s="3" t="s">
        <v>216</v>
      </c>
      <c r="C160" s="12">
        <v>23042</v>
      </c>
    </row>
    <row r="161" spans="1:3" x14ac:dyDescent="0.15">
      <c r="A161" s="12">
        <v>23051</v>
      </c>
      <c r="B161" s="3" t="s">
        <v>217</v>
      </c>
      <c r="C161" s="12">
        <v>23051</v>
      </c>
    </row>
    <row r="162" spans="1:3" x14ac:dyDescent="0.15">
      <c r="A162" s="12">
        <v>23052</v>
      </c>
      <c r="B162" s="3" t="s">
        <v>218</v>
      </c>
      <c r="C162" s="12">
        <v>23052</v>
      </c>
    </row>
    <row r="163" spans="1:3" x14ac:dyDescent="0.15">
      <c r="A163" s="13">
        <v>24010</v>
      </c>
      <c r="B163" s="3" t="s">
        <v>219</v>
      </c>
      <c r="C163" s="13">
        <v>24010</v>
      </c>
    </row>
    <row r="164" spans="1:3" x14ac:dyDescent="0.15">
      <c r="A164" s="13">
        <v>24020</v>
      </c>
      <c r="B164" s="3" t="s">
        <v>220</v>
      </c>
      <c r="C164" s="13">
        <v>24020</v>
      </c>
    </row>
    <row r="165" spans="1:3" x14ac:dyDescent="0.15">
      <c r="A165" s="13">
        <v>24030</v>
      </c>
      <c r="B165" s="3" t="s">
        <v>221</v>
      </c>
      <c r="C165" s="13">
        <v>24030</v>
      </c>
    </row>
    <row r="166" spans="1:3" x14ac:dyDescent="0.15">
      <c r="A166" s="13">
        <v>24040</v>
      </c>
      <c r="B166" s="3" t="s">
        <v>222</v>
      </c>
      <c r="C166" s="13">
        <v>24040</v>
      </c>
    </row>
    <row r="167" spans="1:3" x14ac:dyDescent="0.15">
      <c r="A167" s="13">
        <v>24050</v>
      </c>
      <c r="B167" s="3" t="s">
        <v>223</v>
      </c>
      <c r="C167" s="13">
        <v>24050</v>
      </c>
    </row>
    <row r="168" spans="1:3" x14ac:dyDescent="0.15">
      <c r="A168" s="13">
        <v>24011</v>
      </c>
      <c r="B168" s="3" t="s">
        <v>137</v>
      </c>
      <c r="C168" s="13">
        <v>24011</v>
      </c>
    </row>
    <row r="169" spans="1:3" x14ac:dyDescent="0.15">
      <c r="A169" s="13">
        <v>24012</v>
      </c>
      <c r="B169" s="3" t="s">
        <v>138</v>
      </c>
      <c r="C169" s="13">
        <v>24012</v>
      </c>
    </row>
    <row r="170" spans="1:3" x14ac:dyDescent="0.15">
      <c r="A170">
        <v>24021</v>
      </c>
      <c r="B170" s="3" t="s">
        <v>139</v>
      </c>
      <c r="C170">
        <v>24021</v>
      </c>
    </row>
    <row r="171" spans="1:3" x14ac:dyDescent="0.15">
      <c r="A171">
        <v>24022</v>
      </c>
      <c r="B171" s="3" t="s">
        <v>140</v>
      </c>
      <c r="C171">
        <v>24022</v>
      </c>
    </row>
    <row r="172" spans="1:3" x14ac:dyDescent="0.15">
      <c r="A172">
        <v>24031</v>
      </c>
      <c r="B172" s="3" t="s">
        <v>141</v>
      </c>
      <c r="C172">
        <v>24031</v>
      </c>
    </row>
    <row r="173" spans="1:3" x14ac:dyDescent="0.15">
      <c r="A173">
        <v>24032</v>
      </c>
      <c r="B173" s="3" t="s">
        <v>142</v>
      </c>
      <c r="C173">
        <v>24032</v>
      </c>
    </row>
    <row r="174" spans="1:3" x14ac:dyDescent="0.15">
      <c r="A174">
        <v>24041</v>
      </c>
      <c r="B174" s="3" t="s">
        <v>143</v>
      </c>
      <c r="C174">
        <v>24041</v>
      </c>
    </row>
    <row r="175" spans="1:3" x14ac:dyDescent="0.15">
      <c r="A175">
        <v>24042</v>
      </c>
      <c r="B175" s="3" t="s">
        <v>144</v>
      </c>
      <c r="C175">
        <v>24042</v>
      </c>
    </row>
    <row r="176" spans="1:3" x14ac:dyDescent="0.15">
      <c r="A176">
        <v>24051</v>
      </c>
      <c r="B176" s="3" t="s">
        <v>145</v>
      </c>
      <c r="C176">
        <v>24051</v>
      </c>
    </row>
    <row r="177" spans="1:3" x14ac:dyDescent="0.15">
      <c r="A177">
        <v>24052</v>
      </c>
      <c r="B177" s="3" t="s">
        <v>146</v>
      </c>
      <c r="C177">
        <v>24052</v>
      </c>
    </row>
    <row r="178" spans="1:3" x14ac:dyDescent="0.15">
      <c r="A178">
        <v>24061</v>
      </c>
      <c r="B178" s="3" t="s">
        <v>147</v>
      </c>
      <c r="C178">
        <v>24061</v>
      </c>
    </row>
    <row r="179" spans="1:3" x14ac:dyDescent="0.15">
      <c r="A179">
        <v>24062</v>
      </c>
      <c r="B179" s="3" t="s">
        <v>148</v>
      </c>
      <c r="C179">
        <v>24062</v>
      </c>
    </row>
    <row r="180" spans="1:3" x14ac:dyDescent="0.15">
      <c r="A180">
        <v>24071</v>
      </c>
      <c r="B180" s="3" t="s">
        <v>149</v>
      </c>
      <c r="C180">
        <v>24071</v>
      </c>
    </row>
    <row r="181" spans="1:3" x14ac:dyDescent="0.15">
      <c r="A181">
        <v>24072</v>
      </c>
      <c r="B181" s="3" t="s">
        <v>150</v>
      </c>
      <c r="C181">
        <v>24072</v>
      </c>
    </row>
    <row r="182" spans="1:3" x14ac:dyDescent="0.15">
      <c r="A182">
        <v>24081</v>
      </c>
      <c r="B182" s="3" t="s">
        <v>151</v>
      </c>
      <c r="C182">
        <v>24081</v>
      </c>
    </row>
    <row r="183" spans="1:3" x14ac:dyDescent="0.15">
      <c r="A183">
        <v>24082</v>
      </c>
      <c r="B183" s="3" t="s">
        <v>152</v>
      </c>
      <c r="C183">
        <v>24082</v>
      </c>
    </row>
    <row r="184" spans="1:3" x14ac:dyDescent="0.15">
      <c r="A184">
        <v>24091</v>
      </c>
      <c r="B184" s="3" t="s">
        <v>153</v>
      </c>
      <c r="C184">
        <v>24091</v>
      </c>
    </row>
    <row r="185" spans="1:3" x14ac:dyDescent="0.15">
      <c r="A185">
        <v>24092</v>
      </c>
      <c r="B185" s="3" t="s">
        <v>154</v>
      </c>
      <c r="C185">
        <v>24092</v>
      </c>
    </row>
    <row r="186" spans="1:3" x14ac:dyDescent="0.15">
      <c r="A186">
        <v>25011</v>
      </c>
      <c r="B186" s="3" t="s">
        <v>224</v>
      </c>
      <c r="C186">
        <v>25011</v>
      </c>
    </row>
    <row r="187" spans="1:3" x14ac:dyDescent="0.15">
      <c r="A187">
        <v>25012</v>
      </c>
      <c r="B187" s="3" t="s">
        <v>225</v>
      </c>
      <c r="C187">
        <v>25012</v>
      </c>
    </row>
    <row r="188" spans="1:3" x14ac:dyDescent="0.15">
      <c r="A188">
        <v>25021</v>
      </c>
      <c r="B188" s="3" t="s">
        <v>226</v>
      </c>
      <c r="C188">
        <v>25021</v>
      </c>
    </row>
    <row r="189" spans="1:3" x14ac:dyDescent="0.15">
      <c r="A189">
        <v>25022</v>
      </c>
      <c r="B189" s="3" t="s">
        <v>227</v>
      </c>
      <c r="C189">
        <v>25022</v>
      </c>
    </row>
    <row r="190" spans="1:3" x14ac:dyDescent="0.15">
      <c r="A190">
        <v>25031</v>
      </c>
      <c r="B190" s="3" t="s">
        <v>228</v>
      </c>
      <c r="C190">
        <v>25031</v>
      </c>
    </row>
    <row r="191" spans="1:3" x14ac:dyDescent="0.15">
      <c r="A191">
        <v>25032</v>
      </c>
      <c r="B191" s="3" t="s">
        <v>229</v>
      </c>
      <c r="C191">
        <v>25032</v>
      </c>
    </row>
    <row r="192" spans="1:3" x14ac:dyDescent="0.15">
      <c r="A192">
        <v>25041</v>
      </c>
      <c r="B192" s="3" t="s">
        <v>230</v>
      </c>
      <c r="C192">
        <v>25041</v>
      </c>
    </row>
    <row r="193" spans="1:3" x14ac:dyDescent="0.15">
      <c r="A193">
        <v>25042</v>
      </c>
      <c r="B193" s="3" t="s">
        <v>231</v>
      </c>
      <c r="C193">
        <v>25042</v>
      </c>
    </row>
    <row r="194" spans="1:3" x14ac:dyDescent="0.15">
      <c r="A194">
        <v>25051</v>
      </c>
      <c r="B194" s="3" t="s">
        <v>232</v>
      </c>
      <c r="C194">
        <v>25051</v>
      </c>
    </row>
    <row r="195" spans="1:3" x14ac:dyDescent="0.15">
      <c r="A195">
        <v>25052</v>
      </c>
      <c r="B195" s="3" t="s">
        <v>155</v>
      </c>
      <c r="C195">
        <v>25052</v>
      </c>
    </row>
    <row r="196" spans="1:3" x14ac:dyDescent="0.15">
      <c r="A196">
        <v>25061</v>
      </c>
      <c r="B196" s="3" t="s">
        <v>233</v>
      </c>
      <c r="C196">
        <v>25061</v>
      </c>
    </row>
    <row r="197" spans="1:3" x14ac:dyDescent="0.15">
      <c r="A197">
        <v>25062</v>
      </c>
      <c r="B197" s="3" t="s">
        <v>156</v>
      </c>
      <c r="C197">
        <v>25062</v>
      </c>
    </row>
    <row r="198" spans="1:3" x14ac:dyDescent="0.15">
      <c r="A198">
        <v>25071</v>
      </c>
      <c r="B198" s="3" t="s">
        <v>234</v>
      </c>
      <c r="C198">
        <v>25071</v>
      </c>
    </row>
    <row r="199" spans="1:3" x14ac:dyDescent="0.15">
      <c r="A199">
        <v>25072</v>
      </c>
      <c r="B199" s="3" t="s">
        <v>157</v>
      </c>
      <c r="C199">
        <v>25072</v>
      </c>
    </row>
    <row r="200" spans="1:3" x14ac:dyDescent="0.15">
      <c r="A200">
        <v>25081</v>
      </c>
      <c r="B200" s="3" t="s">
        <v>235</v>
      </c>
      <c r="C200">
        <v>25081</v>
      </c>
    </row>
    <row r="201" spans="1:3" x14ac:dyDescent="0.15">
      <c r="A201">
        <v>25082</v>
      </c>
      <c r="B201" s="3" t="s">
        <v>158</v>
      </c>
      <c r="C201">
        <v>25082</v>
      </c>
    </row>
    <row r="202" spans="1:3" x14ac:dyDescent="0.15">
      <c r="A202">
        <v>26001</v>
      </c>
      <c r="B202" s="3" t="s">
        <v>236</v>
      </c>
      <c r="C202">
        <v>26001</v>
      </c>
    </row>
    <row r="203" spans="1:3" x14ac:dyDescent="0.15">
      <c r="A203">
        <v>26002</v>
      </c>
      <c r="B203" s="3" t="s">
        <v>159</v>
      </c>
      <c r="C203">
        <v>26002</v>
      </c>
    </row>
    <row r="204" spans="1:3" x14ac:dyDescent="0.15">
      <c r="A204">
        <v>26003</v>
      </c>
      <c r="B204" s="3" t="s">
        <v>160</v>
      </c>
      <c r="C204">
        <v>26003</v>
      </c>
    </row>
    <row r="205" spans="1:3" x14ac:dyDescent="0.15">
      <c r="A205">
        <v>27011</v>
      </c>
      <c r="B205" s="3" t="s">
        <v>237</v>
      </c>
      <c r="C205">
        <v>27011</v>
      </c>
    </row>
    <row r="206" spans="1:3" x14ac:dyDescent="0.15">
      <c r="A206">
        <v>27012</v>
      </c>
      <c r="B206" s="3" t="s">
        <v>161</v>
      </c>
      <c r="C206">
        <v>27012</v>
      </c>
    </row>
    <row r="207" spans="1:3" x14ac:dyDescent="0.15">
      <c r="A207">
        <v>27013</v>
      </c>
      <c r="B207" s="3" t="s">
        <v>162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238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163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164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239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165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166</v>
      </c>
      <c r="C213">
        <f t="shared" si="1"/>
        <v>27033</v>
      </c>
    </row>
    <row r="214" spans="1:3" x14ac:dyDescent="0.15">
      <c r="A214">
        <v>28001</v>
      </c>
      <c r="B214" s="3" t="s">
        <v>240</v>
      </c>
      <c r="C214">
        <v>28001</v>
      </c>
    </row>
    <row r="215" spans="1:3" x14ac:dyDescent="0.15">
      <c r="A215">
        <v>29001</v>
      </c>
      <c r="B215" s="3" t="s">
        <v>241</v>
      </c>
      <c r="C215">
        <v>29001</v>
      </c>
    </row>
    <row r="216" spans="1:3" x14ac:dyDescent="0.15">
      <c r="A216">
        <v>29002</v>
      </c>
      <c r="B216" s="3" t="s">
        <v>242</v>
      </c>
      <c r="C216">
        <v>29002</v>
      </c>
    </row>
    <row r="217" spans="1:3" x14ac:dyDescent="0.15">
      <c r="A217">
        <v>29003</v>
      </c>
      <c r="B217" s="3" t="s">
        <v>243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16" sqref="B16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93</v>
      </c>
      <c r="B2" s="4" t="s">
        <v>98</v>
      </c>
      <c r="C2" s="4"/>
    </row>
    <row r="3" spans="1:3" x14ac:dyDescent="0.15">
      <c r="A3" t="s">
        <v>182</v>
      </c>
      <c r="B3" s="4" t="s">
        <v>185</v>
      </c>
    </row>
    <row r="4" spans="1:3" x14ac:dyDescent="0.15">
      <c r="A4" t="s">
        <v>299</v>
      </c>
      <c r="B4" s="4" t="s">
        <v>301</v>
      </c>
    </row>
    <row r="5" spans="1:3" x14ac:dyDescent="0.15">
      <c r="A5" t="s">
        <v>300</v>
      </c>
      <c r="B5" s="4" t="s">
        <v>302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1" workbookViewId="0">
      <selection activeCell="D29" sqref="D29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426</v>
      </c>
      <c r="C1" t="s">
        <v>434</v>
      </c>
      <c r="D1" t="s">
        <v>433</v>
      </c>
      <c r="E1" t="s">
        <v>179</v>
      </c>
    </row>
    <row r="2" spans="1:29" x14ac:dyDescent="0.15">
      <c r="B2" t="s">
        <v>427</v>
      </c>
      <c r="C2" t="s">
        <v>430</v>
      </c>
      <c r="D2">
        <v>1</v>
      </c>
      <c r="E2">
        <v>10</v>
      </c>
    </row>
    <row r="3" spans="1:29" x14ac:dyDescent="0.15">
      <c r="C3" t="s">
        <v>431</v>
      </c>
      <c r="D3">
        <v>1</v>
      </c>
      <c r="E3">
        <v>10</v>
      </c>
    </row>
    <row r="5" spans="1:29" x14ac:dyDescent="0.15">
      <c r="C5" t="s">
        <v>432</v>
      </c>
      <c r="D5">
        <v>1</v>
      </c>
      <c r="E5">
        <v>10</v>
      </c>
    </row>
    <row r="6" spans="1:29" x14ac:dyDescent="0.15">
      <c r="R6" t="s">
        <v>484</v>
      </c>
      <c r="S6" t="str">
        <f t="shared" ref="S6:S27" si="0">VLOOKUP(R6,M:N,2,FALSE)</f>
        <v>洛克</v>
      </c>
    </row>
    <row r="7" spans="1:29" x14ac:dyDescent="0.15">
      <c r="C7" t="s">
        <v>435</v>
      </c>
      <c r="D7">
        <v>1</v>
      </c>
      <c r="E7">
        <v>20</v>
      </c>
      <c r="R7" t="s">
        <v>485</v>
      </c>
      <c r="S7" t="str">
        <f t="shared" si="0"/>
        <v>尤朵拉</v>
      </c>
      <c r="U7" s="1" t="s">
        <v>248</v>
      </c>
      <c r="AA7" t="s">
        <v>303</v>
      </c>
      <c r="AC7" t="s">
        <v>509</v>
      </c>
    </row>
    <row r="8" spans="1:29" x14ac:dyDescent="0.15">
      <c r="R8" t="s">
        <v>486</v>
      </c>
      <c r="S8" t="str">
        <f t="shared" si="0"/>
        <v>莉莉丝</v>
      </c>
      <c r="U8" s="1" t="s">
        <v>266</v>
      </c>
      <c r="AA8" t="s">
        <v>304</v>
      </c>
      <c r="AC8" t="s">
        <v>510</v>
      </c>
    </row>
    <row r="9" spans="1:29" x14ac:dyDescent="0.15">
      <c r="C9" t="s">
        <v>449</v>
      </c>
      <c r="D9">
        <v>1</v>
      </c>
      <c r="E9">
        <v>20</v>
      </c>
      <c r="R9" t="s">
        <v>487</v>
      </c>
      <c r="S9" t="e">
        <f t="shared" si="0"/>
        <v>#N/A</v>
      </c>
      <c r="U9" s="1" t="s">
        <v>267</v>
      </c>
      <c r="AA9" t="s">
        <v>305</v>
      </c>
      <c r="AC9" t="s">
        <v>511</v>
      </c>
    </row>
    <row r="10" spans="1:29" x14ac:dyDescent="0.15">
      <c r="R10" t="s">
        <v>488</v>
      </c>
      <c r="S10" t="e">
        <f t="shared" si="0"/>
        <v>#N/A</v>
      </c>
      <c r="U10" t="s">
        <v>268</v>
      </c>
      <c r="AA10" t="s">
        <v>306</v>
      </c>
      <c r="AC10" t="s">
        <v>512</v>
      </c>
    </row>
    <row r="11" spans="1:29" x14ac:dyDescent="0.15">
      <c r="C11" t="s">
        <v>442</v>
      </c>
      <c r="D11">
        <v>1000</v>
      </c>
      <c r="E11">
        <v>30</v>
      </c>
      <c r="J11" s="15" t="s">
        <v>452</v>
      </c>
      <c r="K11" s="15" t="s">
        <v>477</v>
      </c>
      <c r="N11" s="15" t="s">
        <v>452</v>
      </c>
      <c r="R11" t="s">
        <v>489</v>
      </c>
      <c r="S11" t="str">
        <f t="shared" si="0"/>
        <v>艾德蒙</v>
      </c>
      <c r="U11" s="1" t="s">
        <v>269</v>
      </c>
      <c r="AA11" t="s">
        <v>307</v>
      </c>
      <c r="AC11" t="s">
        <v>513</v>
      </c>
    </row>
    <row r="12" spans="1:29" x14ac:dyDescent="0.15">
      <c r="J12" s="15" t="s">
        <v>453</v>
      </c>
      <c r="K12" s="15" t="s">
        <v>477</v>
      </c>
      <c r="N12" s="15" t="s">
        <v>453</v>
      </c>
      <c r="R12" t="s">
        <v>490</v>
      </c>
      <c r="S12" t="str">
        <f t="shared" si="0"/>
        <v>吉拉</v>
      </c>
      <c r="U12" s="1" t="s">
        <v>259</v>
      </c>
      <c r="AA12" t="s">
        <v>308</v>
      </c>
      <c r="AC12" t="s">
        <v>514</v>
      </c>
    </row>
    <row r="13" spans="1:29" x14ac:dyDescent="0.15">
      <c r="J13" s="15" t="s">
        <v>454</v>
      </c>
      <c r="K13" s="15" t="s">
        <v>477</v>
      </c>
      <c r="N13" s="15" t="s">
        <v>454</v>
      </c>
      <c r="R13" t="s">
        <v>491</v>
      </c>
      <c r="S13" t="str">
        <f t="shared" si="0"/>
        <v>修</v>
      </c>
      <c r="U13" s="1" t="s">
        <v>249</v>
      </c>
      <c r="W13" t="s">
        <v>253</v>
      </c>
      <c r="X13">
        <v>1</v>
      </c>
      <c r="Y13" t="str">
        <f>W13&amp;X13</f>
        <v>反击1</v>
      </c>
      <c r="AA13" t="s">
        <v>309</v>
      </c>
    </row>
    <row r="14" spans="1:29" x14ac:dyDescent="0.15">
      <c r="J14" s="16" t="s">
        <v>168</v>
      </c>
      <c r="K14" s="15" t="s">
        <v>478</v>
      </c>
      <c r="L14">
        <v>1</v>
      </c>
      <c r="M14" t="str">
        <f>K14&amp;L14</f>
        <v>绿1</v>
      </c>
      <c r="N14" s="16" t="s">
        <v>168</v>
      </c>
      <c r="R14" t="s">
        <v>492</v>
      </c>
      <c r="S14" t="str">
        <f t="shared" si="0"/>
        <v>贝蒂</v>
      </c>
      <c r="U14" s="1" t="s">
        <v>270</v>
      </c>
      <c r="W14" t="s">
        <v>254</v>
      </c>
      <c r="X14">
        <v>1</v>
      </c>
      <c r="Y14" t="str">
        <f t="shared" ref="Y14:Y21" si="1">W14&amp;X14</f>
        <v>连击1</v>
      </c>
      <c r="AA14" t="s">
        <v>310</v>
      </c>
    </row>
    <row r="15" spans="1:29" x14ac:dyDescent="0.15">
      <c r="J15" s="17" t="s">
        <v>455</v>
      </c>
      <c r="K15" s="15" t="s">
        <v>478</v>
      </c>
      <c r="L15">
        <v>2</v>
      </c>
      <c r="M15" t="str">
        <f t="shared" ref="M15:M32" si="2">K15&amp;L15</f>
        <v>绿2</v>
      </c>
      <c r="N15" s="17" t="s">
        <v>455</v>
      </c>
      <c r="R15" t="s">
        <v>493</v>
      </c>
      <c r="S15" t="e">
        <f t="shared" si="0"/>
        <v>#N/A</v>
      </c>
      <c r="U15" s="1" t="s">
        <v>271</v>
      </c>
      <c r="W15" t="s">
        <v>255</v>
      </c>
      <c r="X15">
        <v>1</v>
      </c>
      <c r="Y15" t="str">
        <f t="shared" si="1"/>
        <v>命中1</v>
      </c>
      <c r="AA15" t="s">
        <v>311</v>
      </c>
    </row>
    <row r="16" spans="1:29" x14ac:dyDescent="0.15">
      <c r="J16" s="17" t="s">
        <v>167</v>
      </c>
      <c r="K16" s="15" t="s">
        <v>478</v>
      </c>
      <c r="L16">
        <v>3</v>
      </c>
      <c r="M16" t="str">
        <f t="shared" si="2"/>
        <v>绿3</v>
      </c>
      <c r="N16" s="17" t="s">
        <v>167</v>
      </c>
      <c r="R16" t="s">
        <v>494</v>
      </c>
      <c r="S16" t="str">
        <f t="shared" si="0"/>
        <v>伊芙</v>
      </c>
      <c r="U16" s="1" t="s">
        <v>272</v>
      </c>
      <c r="W16" t="s">
        <v>506</v>
      </c>
      <c r="X16">
        <v>1</v>
      </c>
      <c r="Y16" t="str">
        <f t="shared" si="1"/>
        <v>破甲1</v>
      </c>
      <c r="AA16" t="s">
        <v>312</v>
      </c>
    </row>
    <row r="17" spans="2:27" x14ac:dyDescent="0.15">
      <c r="J17" s="17" t="s">
        <v>456</v>
      </c>
      <c r="K17" s="15" t="s">
        <v>479</v>
      </c>
      <c r="L17">
        <v>1</v>
      </c>
      <c r="M17" t="str">
        <f t="shared" si="2"/>
        <v>蓝1</v>
      </c>
      <c r="N17" s="17" t="s">
        <v>456</v>
      </c>
      <c r="R17" t="s">
        <v>495</v>
      </c>
      <c r="S17" t="str">
        <f t="shared" si="0"/>
        <v>碧翠丝</v>
      </c>
      <c r="U17" s="1" t="s">
        <v>260</v>
      </c>
      <c r="W17" t="s">
        <v>258</v>
      </c>
      <c r="X17">
        <v>1</v>
      </c>
      <c r="Y17" t="str">
        <f t="shared" si="1"/>
        <v>免伤1</v>
      </c>
      <c r="AA17" t="s">
        <v>313</v>
      </c>
    </row>
    <row r="18" spans="2:27" x14ac:dyDescent="0.15">
      <c r="J18" s="17" t="s">
        <v>457</v>
      </c>
      <c r="K18" s="15" t="s">
        <v>479</v>
      </c>
      <c r="L18">
        <v>2</v>
      </c>
      <c r="M18" t="str">
        <f t="shared" si="2"/>
        <v>蓝2</v>
      </c>
      <c r="N18" s="17" t="s">
        <v>457</v>
      </c>
      <c r="R18" t="s">
        <v>496</v>
      </c>
      <c r="S18" t="str">
        <f t="shared" si="0"/>
        <v>尤尼丝</v>
      </c>
      <c r="U18" s="1" t="s">
        <v>273</v>
      </c>
      <c r="W18" t="s">
        <v>507</v>
      </c>
      <c r="X18">
        <v>1</v>
      </c>
      <c r="Y18" t="str">
        <f t="shared" si="1"/>
        <v>暴击1</v>
      </c>
      <c r="AA18" t="s">
        <v>314</v>
      </c>
    </row>
    <row r="19" spans="2:27" x14ac:dyDescent="0.15">
      <c r="J19" s="17" t="s">
        <v>458</v>
      </c>
      <c r="K19" s="15" t="s">
        <v>479</v>
      </c>
      <c r="L19">
        <v>3</v>
      </c>
      <c r="M19" t="str">
        <f t="shared" si="2"/>
        <v>蓝3</v>
      </c>
      <c r="N19" s="17" t="s">
        <v>458</v>
      </c>
      <c r="R19" t="s">
        <v>497</v>
      </c>
      <c r="S19" t="str">
        <f t="shared" si="0"/>
        <v>尼尔斯</v>
      </c>
      <c r="U19" s="1" t="s">
        <v>250</v>
      </c>
      <c r="W19" t="s">
        <v>508</v>
      </c>
      <c r="X19">
        <v>1</v>
      </c>
      <c r="Y19" t="str">
        <f t="shared" si="1"/>
        <v>回避1</v>
      </c>
      <c r="AA19" t="s">
        <v>315</v>
      </c>
    </row>
    <row r="20" spans="2:27" x14ac:dyDescent="0.15">
      <c r="J20" s="16" t="s">
        <v>459</v>
      </c>
      <c r="K20" s="15" t="s">
        <v>479</v>
      </c>
      <c r="L20">
        <v>4</v>
      </c>
      <c r="M20" t="str">
        <f t="shared" si="2"/>
        <v>蓝4</v>
      </c>
      <c r="N20" s="16" t="s">
        <v>459</v>
      </c>
      <c r="R20" t="s">
        <v>498</v>
      </c>
      <c r="S20" t="str">
        <f t="shared" si="0"/>
        <v>柯拉</v>
      </c>
      <c r="U20" s="1" t="s">
        <v>274</v>
      </c>
      <c r="W20" t="s">
        <v>256</v>
      </c>
      <c r="X20">
        <v>1</v>
      </c>
      <c r="Y20" t="str">
        <f t="shared" si="1"/>
        <v>格挡1</v>
      </c>
      <c r="AA20" t="s">
        <v>316</v>
      </c>
    </row>
    <row r="21" spans="2:27" x14ac:dyDescent="0.15">
      <c r="J21" s="17" t="s">
        <v>460</v>
      </c>
      <c r="K21" s="15" t="s">
        <v>480</v>
      </c>
      <c r="L21">
        <v>1</v>
      </c>
      <c r="M21" t="str">
        <f t="shared" si="2"/>
        <v>紫1</v>
      </c>
      <c r="N21" s="17" t="s">
        <v>460</v>
      </c>
      <c r="R21" t="s">
        <v>505</v>
      </c>
      <c r="S21" t="str">
        <f t="shared" si="0"/>
        <v>艾琳</v>
      </c>
      <c r="U21" s="1" t="s">
        <v>275</v>
      </c>
      <c r="W21" t="s">
        <v>257</v>
      </c>
      <c r="X21">
        <v>1</v>
      </c>
      <c r="Y21" t="str">
        <f t="shared" si="1"/>
        <v>爆伤1</v>
      </c>
      <c r="AA21" t="s">
        <v>317</v>
      </c>
    </row>
    <row r="22" spans="2:27" x14ac:dyDescent="0.15">
      <c r="J22" s="17" t="s">
        <v>461</v>
      </c>
      <c r="K22" s="15" t="s">
        <v>480</v>
      </c>
      <c r="L22">
        <v>6</v>
      </c>
      <c r="M22" t="str">
        <f t="shared" si="2"/>
        <v>紫6</v>
      </c>
      <c r="N22" s="17" t="s">
        <v>461</v>
      </c>
      <c r="R22" t="s">
        <v>499</v>
      </c>
      <c r="S22" t="str">
        <f t="shared" si="0"/>
        <v>珍妮芙</v>
      </c>
      <c r="U22" s="1" t="s">
        <v>261</v>
      </c>
      <c r="AA22" t="s">
        <v>318</v>
      </c>
    </row>
    <row r="23" spans="2:27" x14ac:dyDescent="0.15">
      <c r="B23" t="s">
        <v>428</v>
      </c>
      <c r="C23" t="s">
        <v>430</v>
      </c>
      <c r="D23">
        <v>5</v>
      </c>
      <c r="E23">
        <v>9</v>
      </c>
      <c r="J23" s="16" t="s">
        <v>462</v>
      </c>
      <c r="K23" s="15" t="s">
        <v>480</v>
      </c>
      <c r="L23">
        <v>2</v>
      </c>
      <c r="M23" t="str">
        <f t="shared" si="2"/>
        <v>紫2</v>
      </c>
      <c r="N23" s="16" t="s">
        <v>462</v>
      </c>
      <c r="R23" t="s">
        <v>500</v>
      </c>
      <c r="S23" t="str">
        <f t="shared" si="0"/>
        <v>霍尔</v>
      </c>
      <c r="U23" s="1" t="s">
        <v>276</v>
      </c>
      <c r="AA23" t="s">
        <v>319</v>
      </c>
    </row>
    <row r="24" spans="2:27" x14ac:dyDescent="0.15">
      <c r="C24" t="s">
        <v>431</v>
      </c>
      <c r="D24">
        <v>5</v>
      </c>
      <c r="E24">
        <v>10</v>
      </c>
      <c r="J24" s="16" t="s">
        <v>463</v>
      </c>
      <c r="K24" s="15" t="s">
        <v>480</v>
      </c>
      <c r="L24">
        <v>3</v>
      </c>
      <c r="M24" t="str">
        <f t="shared" si="2"/>
        <v>紫3</v>
      </c>
      <c r="N24" s="16" t="s">
        <v>463</v>
      </c>
      <c r="R24" t="s">
        <v>501</v>
      </c>
      <c r="S24" t="str">
        <f t="shared" si="0"/>
        <v>伊西多</v>
      </c>
      <c r="U24" s="1" t="s">
        <v>277</v>
      </c>
      <c r="AA24" t="s">
        <v>320</v>
      </c>
    </row>
    <row r="25" spans="2:27" x14ac:dyDescent="0.15">
      <c r="C25" t="s">
        <v>436</v>
      </c>
      <c r="D25">
        <v>5</v>
      </c>
      <c r="E25">
        <v>10</v>
      </c>
      <c r="F25">
        <v>35</v>
      </c>
      <c r="J25" s="17" t="s">
        <v>464</v>
      </c>
      <c r="K25" s="15" t="s">
        <v>480</v>
      </c>
      <c r="L25">
        <v>4</v>
      </c>
      <c r="M25" t="str">
        <f t="shared" si="2"/>
        <v>紫4</v>
      </c>
      <c r="N25" s="17" t="s">
        <v>464</v>
      </c>
      <c r="R25" t="s">
        <v>502</v>
      </c>
      <c r="S25" t="str">
        <f t="shared" si="0"/>
        <v>娜塔莎</v>
      </c>
      <c r="U25" s="1" t="s">
        <v>251</v>
      </c>
      <c r="AA25" t="s">
        <v>321</v>
      </c>
    </row>
    <row r="26" spans="2:27" x14ac:dyDescent="0.15">
      <c r="C26" t="s">
        <v>437</v>
      </c>
      <c r="D26">
        <v>1</v>
      </c>
      <c r="E26">
        <v>5</v>
      </c>
      <c r="J26" s="16" t="s">
        <v>465</v>
      </c>
      <c r="K26" s="15" t="s">
        <v>480</v>
      </c>
      <c r="L26">
        <v>5</v>
      </c>
      <c r="M26" t="str">
        <f t="shared" si="2"/>
        <v>紫5</v>
      </c>
      <c r="N26" s="16" t="s">
        <v>465</v>
      </c>
      <c r="R26" t="s">
        <v>503</v>
      </c>
      <c r="S26" t="str">
        <f t="shared" si="0"/>
        <v>爱茉莉</v>
      </c>
      <c r="U26" s="1" t="s">
        <v>278</v>
      </c>
      <c r="AA26" t="s">
        <v>322</v>
      </c>
    </row>
    <row r="27" spans="2:27" x14ac:dyDescent="0.15">
      <c r="C27" t="s">
        <v>438</v>
      </c>
      <c r="D27">
        <v>1</v>
      </c>
      <c r="E27">
        <v>1</v>
      </c>
      <c r="J27" s="16" t="s">
        <v>466</v>
      </c>
      <c r="K27" s="15" t="s">
        <v>481</v>
      </c>
      <c r="L27">
        <v>1</v>
      </c>
      <c r="M27" t="str">
        <f t="shared" si="2"/>
        <v>橙1</v>
      </c>
      <c r="N27" s="16" t="s">
        <v>466</v>
      </c>
      <c r="R27" t="s">
        <v>504</v>
      </c>
      <c r="S27" t="str">
        <f t="shared" si="0"/>
        <v>国王</v>
      </c>
      <c r="U27" s="1" t="s">
        <v>279</v>
      </c>
      <c r="AA27" t="s">
        <v>323</v>
      </c>
    </row>
    <row r="28" spans="2:27" x14ac:dyDescent="0.15">
      <c r="J28" s="16" t="s">
        <v>467</v>
      </c>
      <c r="K28" s="15" t="s">
        <v>481</v>
      </c>
      <c r="L28">
        <v>2</v>
      </c>
      <c r="M28" t="str">
        <f t="shared" si="2"/>
        <v>橙2</v>
      </c>
      <c r="N28" s="16" t="s">
        <v>467</v>
      </c>
      <c r="U28" s="1" t="s">
        <v>280</v>
      </c>
      <c r="AA28" t="s">
        <v>324</v>
      </c>
    </row>
    <row r="29" spans="2:27" x14ac:dyDescent="0.15">
      <c r="C29" t="s">
        <v>483</v>
      </c>
      <c r="D29">
        <v>1</v>
      </c>
      <c r="E29">
        <v>5</v>
      </c>
      <c r="F29">
        <v>5</v>
      </c>
      <c r="J29" s="16" t="s">
        <v>468</v>
      </c>
      <c r="K29" s="15" t="s">
        <v>482</v>
      </c>
      <c r="L29">
        <v>1</v>
      </c>
      <c r="M29" t="str">
        <f t="shared" si="2"/>
        <v>红1</v>
      </c>
      <c r="N29" s="16" t="s">
        <v>468</v>
      </c>
      <c r="U29" s="1" t="s">
        <v>281</v>
      </c>
      <c r="AA29" t="s">
        <v>325</v>
      </c>
    </row>
    <row r="30" spans="2:27" x14ac:dyDescent="0.15">
      <c r="J30" s="18" t="s">
        <v>469</v>
      </c>
      <c r="K30" s="15" t="s">
        <v>481</v>
      </c>
      <c r="L30">
        <v>3</v>
      </c>
      <c r="M30" t="str">
        <f t="shared" si="2"/>
        <v>橙3</v>
      </c>
      <c r="N30" s="18" t="s">
        <v>469</v>
      </c>
      <c r="U30" s="1" t="s">
        <v>282</v>
      </c>
      <c r="AA30" t="s">
        <v>326</v>
      </c>
    </row>
    <row r="31" spans="2:27" x14ac:dyDescent="0.15">
      <c r="C31" t="s">
        <v>439</v>
      </c>
      <c r="D31">
        <v>1</v>
      </c>
      <c r="E31">
        <v>10</v>
      </c>
      <c r="J31" s="18" t="s">
        <v>470</v>
      </c>
      <c r="K31" s="15" t="s">
        <v>481</v>
      </c>
      <c r="L31">
        <v>4</v>
      </c>
      <c r="M31" t="str">
        <f t="shared" si="2"/>
        <v>橙4</v>
      </c>
      <c r="N31" s="18" t="s">
        <v>470</v>
      </c>
      <c r="U31" s="1" t="s">
        <v>252</v>
      </c>
      <c r="AA31" t="s">
        <v>327</v>
      </c>
    </row>
    <row r="32" spans="2:27" x14ac:dyDescent="0.15">
      <c r="C32" t="s">
        <v>440</v>
      </c>
      <c r="D32">
        <v>1</v>
      </c>
      <c r="E32">
        <v>5</v>
      </c>
      <c r="F32">
        <v>20</v>
      </c>
      <c r="J32" s="16" t="s">
        <v>471</v>
      </c>
      <c r="K32" s="15" t="s">
        <v>481</v>
      </c>
      <c r="L32">
        <v>5</v>
      </c>
      <c r="M32" t="str">
        <f t="shared" si="2"/>
        <v>橙5</v>
      </c>
      <c r="N32" s="16" t="s">
        <v>471</v>
      </c>
      <c r="U32" s="1" t="s">
        <v>262</v>
      </c>
      <c r="AA32" t="s">
        <v>328</v>
      </c>
    </row>
    <row r="33" spans="3:27" x14ac:dyDescent="0.15">
      <c r="C33" t="s">
        <v>441</v>
      </c>
      <c r="D33">
        <v>1</v>
      </c>
      <c r="E33">
        <v>5</v>
      </c>
      <c r="J33" s="19" t="s">
        <v>472</v>
      </c>
      <c r="K33" s="15" t="s">
        <v>481</v>
      </c>
      <c r="N33" s="19" t="s">
        <v>472</v>
      </c>
      <c r="U33" s="1" t="s">
        <v>283</v>
      </c>
      <c r="AA33" t="s">
        <v>329</v>
      </c>
    </row>
    <row r="34" spans="3:27" x14ac:dyDescent="0.15">
      <c r="J34" s="19" t="s">
        <v>473</v>
      </c>
      <c r="K34" s="15" t="s">
        <v>481</v>
      </c>
      <c r="N34" s="19" t="s">
        <v>473</v>
      </c>
      <c r="U34" t="s">
        <v>284</v>
      </c>
      <c r="AA34" t="s">
        <v>330</v>
      </c>
    </row>
    <row r="35" spans="3:27" x14ac:dyDescent="0.15">
      <c r="C35" t="s">
        <v>435</v>
      </c>
      <c r="D35">
        <v>1</v>
      </c>
      <c r="E35">
        <v>5</v>
      </c>
      <c r="F35">
        <v>15</v>
      </c>
      <c r="J35" s="19" t="s">
        <v>474</v>
      </c>
      <c r="K35" s="15" t="s">
        <v>481</v>
      </c>
      <c r="N35" s="19" t="s">
        <v>474</v>
      </c>
      <c r="U35" t="s">
        <v>285</v>
      </c>
      <c r="AA35" t="s">
        <v>331</v>
      </c>
    </row>
    <row r="36" spans="3:27" x14ac:dyDescent="0.15">
      <c r="C36" t="s">
        <v>443</v>
      </c>
      <c r="D36">
        <v>1</v>
      </c>
      <c r="E36">
        <v>5</v>
      </c>
      <c r="J36" s="19" t="s">
        <v>475</v>
      </c>
      <c r="K36" s="15" t="s">
        <v>481</v>
      </c>
      <c r="N36" s="19" t="s">
        <v>475</v>
      </c>
      <c r="U36" t="s">
        <v>286</v>
      </c>
      <c r="AA36" t="s">
        <v>332</v>
      </c>
    </row>
    <row r="37" spans="3:27" x14ac:dyDescent="0.15">
      <c r="C37" t="s">
        <v>444</v>
      </c>
      <c r="D37">
        <v>1</v>
      </c>
      <c r="E37">
        <v>5</v>
      </c>
      <c r="J37" s="19" t="s">
        <v>476</v>
      </c>
      <c r="K37" s="15" t="s">
        <v>481</v>
      </c>
      <c r="N37" s="19" t="s">
        <v>476</v>
      </c>
      <c r="U37" t="s">
        <v>263</v>
      </c>
      <c r="AA37" t="s">
        <v>333</v>
      </c>
    </row>
    <row r="38" spans="3:27" x14ac:dyDescent="0.15">
      <c r="J38" s="20"/>
      <c r="N38" s="20"/>
      <c r="U38" t="s">
        <v>287</v>
      </c>
      <c r="AA38" t="s">
        <v>334</v>
      </c>
    </row>
    <row r="39" spans="3:27" x14ac:dyDescent="0.15">
      <c r="U39" t="s">
        <v>288</v>
      </c>
      <c r="AA39" t="s">
        <v>335</v>
      </c>
    </row>
    <row r="40" spans="3:27" x14ac:dyDescent="0.15">
      <c r="C40" t="s">
        <v>449</v>
      </c>
      <c r="D40">
        <v>1</v>
      </c>
      <c r="E40">
        <v>6</v>
      </c>
      <c r="U40" t="s">
        <v>289</v>
      </c>
      <c r="AA40" t="s">
        <v>336</v>
      </c>
    </row>
    <row r="41" spans="3:27" x14ac:dyDescent="0.15">
      <c r="C41" t="s">
        <v>450</v>
      </c>
      <c r="D41">
        <v>1</v>
      </c>
      <c r="E41">
        <v>5</v>
      </c>
      <c r="F41">
        <v>15</v>
      </c>
      <c r="U41" t="s">
        <v>290</v>
      </c>
      <c r="AA41" t="s">
        <v>337</v>
      </c>
    </row>
    <row r="42" spans="3:27" x14ac:dyDescent="0.15">
      <c r="C42" t="s">
        <v>451</v>
      </c>
      <c r="D42">
        <v>1</v>
      </c>
      <c r="E42">
        <v>3</v>
      </c>
      <c r="U42" t="s">
        <v>264</v>
      </c>
      <c r="AA42" t="s">
        <v>338</v>
      </c>
    </row>
    <row r="43" spans="3:27" x14ac:dyDescent="0.15">
      <c r="C43" t="s">
        <v>518</v>
      </c>
      <c r="D43">
        <v>1</v>
      </c>
      <c r="E43">
        <v>1</v>
      </c>
      <c r="U43" t="s">
        <v>291</v>
      </c>
      <c r="AA43" t="s">
        <v>339</v>
      </c>
    </row>
    <row r="44" spans="3:27" x14ac:dyDescent="0.15">
      <c r="U44" t="s">
        <v>292</v>
      </c>
      <c r="AA44" t="s">
        <v>340</v>
      </c>
    </row>
    <row r="45" spans="3:27" x14ac:dyDescent="0.15">
      <c r="U45" t="s">
        <v>293</v>
      </c>
      <c r="AA45" t="s">
        <v>341</v>
      </c>
    </row>
    <row r="46" spans="3:27" x14ac:dyDescent="0.15">
      <c r="C46" t="s">
        <v>442</v>
      </c>
      <c r="D46">
        <v>5000</v>
      </c>
      <c r="E46">
        <v>10</v>
      </c>
      <c r="F46">
        <v>10</v>
      </c>
      <c r="U46" t="s">
        <v>294</v>
      </c>
      <c r="AA46" t="s">
        <v>342</v>
      </c>
    </row>
    <row r="47" spans="3:27" x14ac:dyDescent="0.15">
      <c r="U47" t="s">
        <v>265</v>
      </c>
      <c r="AA47" t="s">
        <v>343</v>
      </c>
    </row>
    <row r="48" spans="3:27" x14ac:dyDescent="0.15">
      <c r="U48" t="s">
        <v>295</v>
      </c>
      <c r="AA48" t="s">
        <v>344</v>
      </c>
    </row>
    <row r="49" spans="2:27" x14ac:dyDescent="0.15">
      <c r="U49" t="s">
        <v>296</v>
      </c>
      <c r="AA49" t="s">
        <v>345</v>
      </c>
    </row>
    <row r="50" spans="2:27" x14ac:dyDescent="0.15">
      <c r="B50" t="s">
        <v>429</v>
      </c>
      <c r="C50" t="s">
        <v>445</v>
      </c>
      <c r="E50">
        <v>30</v>
      </c>
      <c r="U50" t="s">
        <v>297</v>
      </c>
      <c r="AA50" t="s">
        <v>346</v>
      </c>
    </row>
    <row r="51" spans="2:27" x14ac:dyDescent="0.15">
      <c r="C51" t="s">
        <v>446</v>
      </c>
      <c r="E51">
        <v>50</v>
      </c>
      <c r="U51" t="s">
        <v>298</v>
      </c>
      <c r="AA51" t="s">
        <v>347</v>
      </c>
    </row>
    <row r="52" spans="2:27" x14ac:dyDescent="0.15">
      <c r="C52" t="s">
        <v>447</v>
      </c>
      <c r="E52">
        <v>20</v>
      </c>
      <c r="AA52" t="s">
        <v>348</v>
      </c>
    </row>
    <row r="53" spans="2:27" x14ac:dyDescent="0.15">
      <c r="C53" t="s">
        <v>448</v>
      </c>
      <c r="E53">
        <v>5</v>
      </c>
      <c r="AA53" t="s">
        <v>349</v>
      </c>
    </row>
    <row r="54" spans="2:27" x14ac:dyDescent="0.15">
      <c r="AA54" t="s">
        <v>350</v>
      </c>
    </row>
    <row r="55" spans="2:27" x14ac:dyDescent="0.15">
      <c r="AA55" t="s">
        <v>351</v>
      </c>
    </row>
    <row r="56" spans="2:27" x14ac:dyDescent="0.15">
      <c r="AA56" t="s">
        <v>352</v>
      </c>
    </row>
    <row r="57" spans="2:27" x14ac:dyDescent="0.15">
      <c r="AA57" t="s">
        <v>353</v>
      </c>
    </row>
    <row r="58" spans="2:27" x14ac:dyDescent="0.15">
      <c r="AA58" t="s">
        <v>354</v>
      </c>
    </row>
    <row r="59" spans="2:27" x14ac:dyDescent="0.15">
      <c r="AA59" t="s">
        <v>355</v>
      </c>
    </row>
    <row r="60" spans="2:27" x14ac:dyDescent="0.15">
      <c r="AA60" t="s">
        <v>356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2017-09-21T07:12:04Z</dcterms:modified>
</cp:coreProperties>
</file>